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228"/>
  <workbookPr dateCompatibility="0" filterPrivacy="1" codeName="ThisWorkbook"/>
  <xr:revisionPtr revIDLastSave="0" documentId="8_{D9523E5F-C206-4D42-BD5F-72E5346685EC}" xr6:coauthVersionLast="34" xr6:coauthVersionMax="34" xr10:uidLastSave="{00000000-0000-0000-0000-000000000000}"/>
  <bookViews>
    <workbookView xWindow="0" yWindow="0" windowWidth="9600" windowHeight="2810" tabRatio="744" activeTab="3" xr2:uid="{11555CC4-B5F8-4B23-882B-06F229EB6C11}"/>
  </bookViews>
  <sheets>
    <sheet name="Criteria" sheetId="3" r:id="rId1"/>
    <sheet name="Selected papers" sheetId="8" r:id="rId2"/>
    <sheet name="Abbreviations" sheetId="16" r:id="rId3"/>
    <sheet name="Quantitative analysis" sheetId="12" r:id="rId4"/>
  </sheets>
  <definedNames>
    <definedName name="_xlnm._FilterDatabase" localSheetId="3" hidden="1">'Quantitative analysis'!$A$41:$B$171</definedName>
    <definedName name="_xlnm._FilterDatabase" localSheetId="1" hidden="1">'Selected papers'!$A$1:$Q$81</definedName>
  </definedNames>
  <calcPr calcId="179017" concurrentCalc="0"/>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purl.oclc.org/ooxml/spreadsheetml/main">
  <c r="C364" i="12" l="1"/>
  <c r="D364" i="12"/>
  <c r="E364" i="12"/>
  <c r="F364" i="12"/>
  <c r="B364" i="12"/>
  <c r="C363" i="12"/>
  <c r="D363" i="12"/>
  <c r="E363" i="12"/>
  <c r="F363" i="12"/>
  <c r="C345" i="12"/>
  <c r="D345" i="12"/>
  <c r="E345" i="12"/>
  <c r="F345" i="12"/>
  <c r="G345" i="12"/>
  <c r="H345" i="12"/>
  <c r="I345" i="12"/>
  <c r="J345" i="12"/>
  <c r="C346" i="12"/>
  <c r="D346" i="12"/>
  <c r="E346" i="12"/>
  <c r="F346" i="12"/>
  <c r="G346" i="12"/>
  <c r="H346" i="12"/>
  <c r="I346" i="12"/>
  <c r="J346" i="12"/>
  <c r="B346" i="12"/>
  <c r="B39" i="12"/>
  <c r="M374" i="12"/>
  <c r="M375" i="12"/>
  <c r="M376" i="12"/>
  <c r="M377" i="12"/>
  <c r="M378" i="12"/>
  <c r="M379" i="12"/>
  <c r="M380" i="12"/>
  <c r="M381" i="12"/>
  <c r="M382" i="12"/>
  <c r="L375" i="12"/>
  <c r="L376" i="12"/>
  <c r="L377" i="12"/>
  <c r="L378" i="12"/>
  <c r="L379" i="12"/>
  <c r="L380" i="12"/>
  <c r="L381" i="12"/>
  <c r="L382" i="12"/>
  <c r="L368" i="12"/>
  <c r="M368" i="12"/>
  <c r="L369" i="12"/>
  <c r="M369" i="12"/>
  <c r="L370" i="12"/>
  <c r="M370" i="12"/>
  <c r="L371" i="12"/>
  <c r="M371" i="12"/>
  <c r="M367" i="12"/>
  <c r="B204" i="12"/>
  <c r="C204" i="12"/>
  <c r="D204" i="12"/>
  <c r="E204" i="12"/>
  <c r="F204" i="12"/>
  <c r="G204" i="12"/>
  <c r="H204" i="12"/>
  <c r="I204" i="12"/>
  <c r="J204" i="12"/>
  <c r="K204" i="12"/>
  <c r="L204" i="12"/>
  <c r="M204" i="12"/>
  <c r="N204" i="12"/>
  <c r="F391" i="12"/>
  <c r="E390" i="12"/>
  <c r="D389" i="12"/>
  <c r="C388" i="12"/>
  <c r="B387" i="12"/>
  <c r="B388" i="12"/>
  <c r="D388" i="12"/>
  <c r="E388" i="12"/>
  <c r="F388" i="12"/>
  <c r="B389" i="12"/>
  <c r="C389" i="12"/>
  <c r="E389" i="12"/>
  <c r="F389" i="12"/>
  <c r="B390" i="12"/>
  <c r="C390" i="12"/>
  <c r="D390" i="12"/>
  <c r="F390" i="12"/>
  <c r="B391" i="12"/>
  <c r="C391" i="12"/>
  <c r="D391" i="12"/>
  <c r="E391" i="12"/>
  <c r="C387" i="12"/>
  <c r="D387" i="12"/>
  <c r="E387" i="12"/>
  <c r="F387" i="12"/>
  <c r="F349" i="12"/>
  <c r="F350" i="12"/>
  <c r="F351" i="12"/>
  <c r="F352" i="12"/>
  <c r="F353" i="12"/>
  <c r="F354" i="12"/>
  <c r="F355" i="12"/>
  <c r="F356" i="12"/>
  <c r="F357" i="12"/>
  <c r="F358" i="12"/>
  <c r="F359" i="12"/>
  <c r="F360" i="12"/>
  <c r="F361" i="12"/>
  <c r="F362" i="12"/>
  <c r="E349" i="12"/>
  <c r="E350" i="12"/>
  <c r="E351" i="12"/>
  <c r="E352" i="12"/>
  <c r="E353" i="12"/>
  <c r="E354" i="12"/>
  <c r="E355" i="12"/>
  <c r="E356" i="12"/>
  <c r="E357" i="12"/>
  <c r="E358" i="12"/>
  <c r="E359" i="12"/>
  <c r="E360" i="12"/>
  <c r="E361" i="12"/>
  <c r="E362" i="12"/>
  <c r="D349" i="12"/>
  <c r="D350" i="12"/>
  <c r="D351" i="12"/>
  <c r="D352" i="12"/>
  <c r="D353" i="12"/>
  <c r="D354" i="12"/>
  <c r="D355" i="12"/>
  <c r="D356" i="12"/>
  <c r="D357" i="12"/>
  <c r="D358" i="12"/>
  <c r="D359" i="12"/>
  <c r="D360" i="12"/>
  <c r="D361" i="12"/>
  <c r="D362" i="12"/>
  <c r="C349" i="12"/>
  <c r="C350" i="12"/>
  <c r="C351" i="12"/>
  <c r="C352" i="12"/>
  <c r="C353" i="12"/>
  <c r="C354" i="12"/>
  <c r="C355" i="12"/>
  <c r="C356" i="12"/>
  <c r="C357" i="12"/>
  <c r="C358" i="12"/>
  <c r="C359" i="12"/>
  <c r="C360" i="12"/>
  <c r="C361" i="12"/>
  <c r="C362" i="12"/>
  <c r="B349" i="12"/>
  <c r="B350" i="12"/>
  <c r="B351" i="12"/>
  <c r="B352" i="12"/>
  <c r="B353" i="12"/>
  <c r="B354" i="12"/>
  <c r="B355" i="12"/>
  <c r="B356" i="12"/>
  <c r="B357" i="12"/>
  <c r="B358" i="12"/>
  <c r="B359" i="12"/>
  <c r="B360" i="12"/>
  <c r="B361" i="12"/>
  <c r="B362" i="12"/>
  <c r="B363" i="12"/>
  <c r="Q374" i="12"/>
  <c r="Q375" i="12"/>
  <c r="Q376" i="12"/>
  <c r="Q377" i="12"/>
  <c r="Q378" i="12"/>
  <c r="Q379" i="12"/>
  <c r="Q380" i="12"/>
  <c r="Q381" i="12"/>
  <c r="Q382" i="12"/>
  <c r="P374" i="12"/>
  <c r="P375" i="12"/>
  <c r="P376" i="12"/>
  <c r="P377" i="12"/>
  <c r="P378" i="12"/>
  <c r="P379" i="12"/>
  <c r="P380" i="12"/>
  <c r="P381" i="12"/>
  <c r="P382" i="12"/>
  <c r="O374" i="12"/>
  <c r="O375" i="12"/>
  <c r="O376" i="12"/>
  <c r="O377" i="12"/>
  <c r="O378" i="12"/>
  <c r="O379" i="12"/>
  <c r="O380" i="12"/>
  <c r="O381" i="12"/>
  <c r="O382" i="12"/>
  <c r="N374" i="12"/>
  <c r="N375" i="12"/>
  <c r="N376" i="12"/>
  <c r="N377" i="12"/>
  <c r="N378" i="12"/>
  <c r="N379" i="12"/>
  <c r="N380" i="12"/>
  <c r="N381" i="12"/>
  <c r="N382" i="12"/>
  <c r="L374" i="12"/>
  <c r="K374" i="12"/>
  <c r="K375" i="12"/>
  <c r="K376" i="12"/>
  <c r="K377" i="12"/>
  <c r="K378" i="12"/>
  <c r="K379" i="12"/>
  <c r="K380" i="12"/>
  <c r="K381" i="12"/>
  <c r="K382" i="12"/>
  <c r="J374" i="12"/>
  <c r="J375" i="12"/>
  <c r="J376" i="12"/>
  <c r="J377" i="12"/>
  <c r="J378" i="12"/>
  <c r="J379" i="12"/>
  <c r="J380" i="12"/>
  <c r="J381" i="12"/>
  <c r="J382" i="12"/>
  <c r="I374" i="12"/>
  <c r="I375" i="12"/>
  <c r="I376" i="12"/>
  <c r="I377" i="12"/>
  <c r="I378" i="12"/>
  <c r="I379" i="12"/>
  <c r="I380" i="12"/>
  <c r="I381" i="12"/>
  <c r="I382" i="12"/>
  <c r="H374" i="12"/>
  <c r="H375" i="12"/>
  <c r="H376" i="12"/>
  <c r="H377" i="12"/>
  <c r="H378" i="12"/>
  <c r="H379" i="12"/>
  <c r="H380" i="12"/>
  <c r="H381" i="12"/>
  <c r="H382" i="12"/>
  <c r="G374" i="12"/>
  <c r="G375" i="12"/>
  <c r="G376" i="12"/>
  <c r="G377" i="12"/>
  <c r="G378" i="12"/>
  <c r="G379" i="12"/>
  <c r="G380" i="12"/>
  <c r="G381" i="12"/>
  <c r="G382" i="12"/>
  <c r="F374" i="12"/>
  <c r="F375" i="12"/>
  <c r="F376" i="12"/>
  <c r="F377" i="12"/>
  <c r="F378" i="12"/>
  <c r="F379" i="12"/>
  <c r="F380" i="12"/>
  <c r="F381" i="12"/>
  <c r="F382" i="12"/>
  <c r="E374" i="12"/>
  <c r="E375" i="12"/>
  <c r="E376" i="12"/>
  <c r="E377" i="12"/>
  <c r="E378" i="12"/>
  <c r="E379" i="12"/>
  <c r="E380" i="12"/>
  <c r="E381" i="12"/>
  <c r="E382" i="12"/>
  <c r="D374" i="12"/>
  <c r="D375" i="12"/>
  <c r="D376" i="12"/>
  <c r="D377" i="12"/>
  <c r="D378" i="12"/>
  <c r="D379" i="12"/>
  <c r="D380" i="12"/>
  <c r="D381" i="12"/>
  <c r="D382" i="12"/>
  <c r="C374" i="12"/>
  <c r="C375" i="12"/>
  <c r="C376" i="12"/>
  <c r="C377" i="12"/>
  <c r="C378" i="12"/>
  <c r="C379" i="12"/>
  <c r="C380" i="12"/>
  <c r="C381" i="12"/>
  <c r="C382" i="12"/>
  <c r="B382" i="12"/>
  <c r="B374" i="12"/>
  <c r="B375" i="12"/>
  <c r="B376" i="12"/>
  <c r="B377" i="12"/>
  <c r="B378" i="12"/>
  <c r="B379" i="12"/>
  <c r="B380" i="12"/>
  <c r="B381" i="12"/>
  <c r="B331" i="12"/>
  <c r="C331" i="12"/>
  <c r="D331" i="12"/>
  <c r="E331" i="12"/>
  <c r="F331" i="12"/>
  <c r="G331" i="12"/>
  <c r="H331" i="12"/>
  <c r="I331" i="12"/>
  <c r="J331" i="12"/>
  <c r="B332" i="12"/>
  <c r="C332" i="12"/>
  <c r="D332" i="12"/>
  <c r="E332" i="12"/>
  <c r="F332" i="12"/>
  <c r="G332" i="12"/>
  <c r="H332" i="12"/>
  <c r="I332" i="12"/>
  <c r="J332" i="12"/>
  <c r="B333" i="12"/>
  <c r="C333" i="12"/>
  <c r="D333" i="12"/>
  <c r="E333" i="12"/>
  <c r="F333" i="12"/>
  <c r="G333" i="12"/>
  <c r="H333" i="12"/>
  <c r="I333" i="12"/>
  <c r="J333" i="12"/>
  <c r="B334" i="12"/>
  <c r="C334" i="12"/>
  <c r="D334" i="12"/>
  <c r="E334" i="12"/>
  <c r="F334" i="12"/>
  <c r="G334" i="12"/>
  <c r="H334" i="12"/>
  <c r="I334" i="12"/>
  <c r="J334" i="12"/>
  <c r="B335" i="12"/>
  <c r="C335" i="12"/>
  <c r="D335" i="12"/>
  <c r="E335" i="12"/>
  <c r="F335" i="12"/>
  <c r="G335" i="12"/>
  <c r="H335" i="12"/>
  <c r="I335" i="12"/>
  <c r="J335" i="12"/>
  <c r="B336" i="12"/>
  <c r="C336" i="12"/>
  <c r="D336" i="12"/>
  <c r="E336" i="12"/>
  <c r="F336" i="12"/>
  <c r="G336" i="12"/>
  <c r="H336" i="12"/>
  <c r="I336" i="12"/>
  <c r="J336" i="12"/>
  <c r="B337" i="12"/>
  <c r="C337" i="12"/>
  <c r="D337" i="12"/>
  <c r="E337" i="12"/>
  <c r="F337" i="12"/>
  <c r="G337" i="12"/>
  <c r="H337" i="12"/>
  <c r="I337" i="12"/>
  <c r="J337" i="12"/>
  <c r="B338" i="12"/>
  <c r="C338" i="12"/>
  <c r="D338" i="12"/>
  <c r="E338" i="12"/>
  <c r="F338" i="12"/>
  <c r="G338" i="12"/>
  <c r="H338" i="12"/>
  <c r="I338" i="12"/>
  <c r="J338" i="12"/>
  <c r="B339" i="12"/>
  <c r="C339" i="12"/>
  <c r="D339" i="12"/>
  <c r="E339" i="12"/>
  <c r="F339" i="12"/>
  <c r="G339" i="12"/>
  <c r="H339" i="12"/>
  <c r="I339" i="12"/>
  <c r="J339" i="12"/>
  <c r="B340" i="12"/>
  <c r="C340" i="12"/>
  <c r="D340" i="12"/>
  <c r="E340" i="12"/>
  <c r="F340" i="12"/>
  <c r="G340" i="12"/>
  <c r="H340" i="12"/>
  <c r="I340" i="12"/>
  <c r="J340" i="12"/>
  <c r="B341" i="12"/>
  <c r="C341" i="12"/>
  <c r="D341" i="12"/>
  <c r="E341" i="12"/>
  <c r="F341" i="12"/>
  <c r="G341" i="12"/>
  <c r="H341" i="12"/>
  <c r="I341" i="12"/>
  <c r="J341" i="12"/>
  <c r="B342" i="12"/>
  <c r="C342" i="12"/>
  <c r="D342" i="12"/>
  <c r="E342" i="12"/>
  <c r="F342" i="12"/>
  <c r="G342" i="12"/>
  <c r="H342" i="12"/>
  <c r="I342" i="12"/>
  <c r="J342" i="12"/>
  <c r="B343" i="12"/>
  <c r="C343" i="12"/>
  <c r="D343" i="12"/>
  <c r="E343" i="12"/>
  <c r="F343" i="12"/>
  <c r="G343" i="12"/>
  <c r="H343" i="12"/>
  <c r="I343" i="12"/>
  <c r="J343" i="12"/>
  <c r="B344" i="12"/>
  <c r="C344" i="12"/>
  <c r="D344" i="12"/>
  <c r="E344" i="12"/>
  <c r="F344" i="12"/>
  <c r="G344" i="12"/>
  <c r="H344" i="12"/>
  <c r="I344" i="12"/>
  <c r="J344" i="12"/>
  <c r="B345" i="12"/>
  <c r="B322" i="12"/>
  <c r="C322" i="12"/>
  <c r="D322" i="12"/>
  <c r="E322" i="12"/>
  <c r="F322" i="12"/>
  <c r="B323" i="12"/>
  <c r="C323" i="12"/>
  <c r="D323" i="12"/>
  <c r="E323" i="12"/>
  <c r="F323" i="12"/>
  <c r="B324" i="12"/>
  <c r="C324" i="12"/>
  <c r="D324" i="12"/>
  <c r="E324" i="12"/>
  <c r="F324" i="12"/>
  <c r="B325" i="12"/>
  <c r="C325" i="12"/>
  <c r="D325" i="12"/>
  <c r="E325" i="12"/>
  <c r="F325" i="12"/>
  <c r="B326" i="12"/>
  <c r="C326" i="12"/>
  <c r="D326" i="12"/>
  <c r="E326" i="12"/>
  <c r="F326" i="12"/>
  <c r="B327" i="12"/>
  <c r="C327" i="12"/>
  <c r="D327" i="12"/>
  <c r="E327" i="12"/>
  <c r="F327" i="12"/>
  <c r="B220" i="12"/>
  <c r="B221" i="12"/>
  <c r="B222" i="12"/>
  <c r="B223" i="12"/>
  <c r="B224" i="12"/>
  <c r="B225" i="12"/>
  <c r="B226" i="12"/>
  <c r="B227" i="12"/>
  <c r="B228" i="12"/>
  <c r="B229" i="12"/>
  <c r="B230" i="12"/>
  <c r="B231" i="12"/>
  <c r="B232" i="12"/>
  <c r="B233"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307" i="12"/>
  <c r="B308" i="12"/>
  <c r="B309" i="12"/>
  <c r="B310" i="12"/>
  <c r="B311" i="12"/>
  <c r="B312" i="12"/>
  <c r="B313" i="12"/>
  <c r="B314" i="12"/>
  <c r="B209" i="12"/>
  <c r="B210" i="12"/>
  <c r="B211" i="12"/>
  <c r="B212" i="12"/>
  <c r="B213" i="12"/>
  <c r="B214" i="12"/>
  <c r="B215" i="12"/>
  <c r="B216" i="12"/>
  <c r="B217"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2" i="12"/>
  <c r="B13" i="12"/>
  <c r="B14" i="12"/>
  <c r="B15" i="12"/>
  <c r="B16" i="12"/>
  <c r="B17" i="12"/>
  <c r="B18" i="12"/>
  <c r="B19" i="12"/>
  <c r="B20" i="12"/>
  <c r="B24" i="12"/>
  <c r="B25" i="12"/>
  <c r="B26" i="12"/>
  <c r="B27" i="12"/>
  <c r="B28" i="12"/>
  <c r="B29" i="12"/>
  <c r="B30" i="12"/>
  <c r="B31" i="12"/>
  <c r="B32" i="12"/>
  <c r="B33" i="12"/>
  <c r="B34" i="12"/>
  <c r="B35" i="12"/>
  <c r="B36" i="12"/>
  <c r="B37" i="12"/>
  <c r="B38" i="12"/>
  <c r="B2" i="12"/>
  <c r="B3" i="12"/>
  <c r="B4" i="12"/>
  <c r="B5" i="12"/>
  <c r="B6" i="12"/>
  <c r="B7" i="12"/>
  <c r="C367" i="12"/>
  <c r="D367" i="12"/>
  <c r="E367" i="12"/>
  <c r="F367" i="12"/>
  <c r="G367" i="12"/>
  <c r="H367" i="12"/>
  <c r="I367" i="12"/>
  <c r="J367" i="12"/>
  <c r="K367" i="12"/>
  <c r="L367" i="12"/>
  <c r="N367" i="12"/>
  <c r="O367" i="12"/>
  <c r="P367" i="12"/>
  <c r="Q367" i="12"/>
  <c r="C368" i="12"/>
  <c r="D368" i="12"/>
  <c r="E368" i="12"/>
  <c r="F368" i="12"/>
  <c r="G368" i="12"/>
  <c r="H368" i="12"/>
  <c r="I368" i="12"/>
  <c r="J368" i="12"/>
  <c r="K368" i="12"/>
  <c r="N368" i="12"/>
  <c r="O368" i="12"/>
  <c r="P368" i="12"/>
  <c r="Q368" i="12"/>
  <c r="C369" i="12"/>
  <c r="D369" i="12"/>
  <c r="E369" i="12"/>
  <c r="F369" i="12"/>
  <c r="G369" i="12"/>
  <c r="H369" i="12"/>
  <c r="I369" i="12"/>
  <c r="J369" i="12"/>
  <c r="K369" i="12"/>
  <c r="N369" i="12"/>
  <c r="O369" i="12"/>
  <c r="P369" i="12"/>
  <c r="Q369" i="12"/>
  <c r="C370" i="12"/>
  <c r="D370" i="12"/>
  <c r="E370" i="12"/>
  <c r="F370" i="12"/>
  <c r="G370" i="12"/>
  <c r="H370" i="12"/>
  <c r="I370" i="12"/>
  <c r="J370" i="12"/>
  <c r="K370" i="12"/>
  <c r="N370" i="12"/>
  <c r="O370" i="12"/>
  <c r="P370" i="12"/>
  <c r="Q370" i="12"/>
  <c r="C371" i="12"/>
  <c r="D371" i="12"/>
  <c r="E371" i="12"/>
  <c r="F371" i="12"/>
  <c r="G371" i="12"/>
  <c r="H371" i="12"/>
  <c r="I371" i="12"/>
  <c r="J371" i="12"/>
  <c r="K371" i="12"/>
  <c r="N371" i="12"/>
  <c r="O371" i="12"/>
  <c r="P371" i="12"/>
  <c r="Q371" i="12"/>
  <c r="B368" i="12"/>
  <c r="B369" i="12"/>
  <c r="B370" i="12"/>
  <c r="B371" i="12"/>
  <c r="B367" i="12"/>
  <c r="C191" i="12"/>
  <c r="D191" i="12"/>
  <c r="E191" i="12"/>
  <c r="F191" i="12"/>
  <c r="G191" i="12"/>
  <c r="H191" i="12"/>
  <c r="I191" i="12"/>
  <c r="J191" i="12"/>
  <c r="K191" i="12"/>
  <c r="L191" i="12"/>
  <c r="M191" i="12"/>
  <c r="C192" i="12"/>
  <c r="D192" i="12"/>
  <c r="E192" i="12"/>
  <c r="F192" i="12"/>
  <c r="G192" i="12"/>
  <c r="H192" i="12"/>
  <c r="I192" i="12"/>
  <c r="J192" i="12"/>
  <c r="K192" i="12"/>
  <c r="L192" i="12"/>
  <c r="M192" i="12"/>
  <c r="C193" i="12"/>
  <c r="D193" i="12"/>
  <c r="E193" i="12"/>
  <c r="F193" i="12"/>
  <c r="G193" i="12"/>
  <c r="H193" i="12"/>
  <c r="I193" i="12"/>
  <c r="J193" i="12"/>
  <c r="K193" i="12"/>
  <c r="L193" i="12"/>
  <c r="M193" i="12"/>
  <c r="C194" i="12"/>
  <c r="D194" i="12"/>
  <c r="E194" i="12"/>
  <c r="F194" i="12"/>
  <c r="G194" i="12"/>
  <c r="H194" i="12"/>
  <c r="I194" i="12"/>
  <c r="J194" i="12"/>
  <c r="K194" i="12"/>
  <c r="L194" i="12"/>
  <c r="M194" i="12"/>
  <c r="C195" i="12"/>
  <c r="D195" i="12"/>
  <c r="E195" i="12"/>
  <c r="F195" i="12"/>
  <c r="G195" i="12"/>
  <c r="H195" i="12"/>
  <c r="I195" i="12"/>
  <c r="J195" i="12"/>
  <c r="K195" i="12"/>
  <c r="L195" i="12"/>
  <c r="M195" i="12"/>
  <c r="C196" i="12"/>
  <c r="D196" i="12"/>
  <c r="E196" i="12"/>
  <c r="F196" i="12"/>
  <c r="G196" i="12"/>
  <c r="H196" i="12"/>
  <c r="I196" i="12"/>
  <c r="J196" i="12"/>
  <c r="K196" i="12"/>
  <c r="L196" i="12"/>
  <c r="M196" i="12"/>
  <c r="C197" i="12"/>
  <c r="D197" i="12"/>
  <c r="E197" i="12"/>
  <c r="F197" i="12"/>
  <c r="G197" i="12"/>
  <c r="H197" i="12"/>
  <c r="I197" i="12"/>
  <c r="J197" i="12"/>
  <c r="K197" i="12"/>
  <c r="L197" i="12"/>
  <c r="M197" i="12"/>
  <c r="C198" i="12"/>
  <c r="D198" i="12"/>
  <c r="E198" i="12"/>
  <c r="F198" i="12"/>
  <c r="G198" i="12"/>
  <c r="H198" i="12"/>
  <c r="I198" i="12"/>
  <c r="J198" i="12"/>
  <c r="K198" i="12"/>
  <c r="L198" i="12"/>
  <c r="M198" i="12"/>
  <c r="C199" i="12"/>
  <c r="D199" i="12"/>
  <c r="E199" i="12"/>
  <c r="F199" i="12"/>
  <c r="G199" i="12"/>
  <c r="H199" i="12"/>
  <c r="I199" i="12"/>
  <c r="J199" i="12"/>
  <c r="K199" i="12"/>
  <c r="L199" i="12"/>
  <c r="M199" i="12"/>
  <c r="C200" i="12"/>
  <c r="D200" i="12"/>
  <c r="E200" i="12"/>
  <c r="F200" i="12"/>
  <c r="G200" i="12"/>
  <c r="H200" i="12"/>
  <c r="I200" i="12"/>
  <c r="J200" i="12"/>
  <c r="K200" i="12"/>
  <c r="L200" i="12"/>
  <c r="M200" i="12"/>
  <c r="C201" i="12"/>
  <c r="D201" i="12"/>
  <c r="E201" i="12"/>
  <c r="F201" i="12"/>
  <c r="G201" i="12"/>
  <c r="H201" i="12"/>
  <c r="I201" i="12"/>
  <c r="J201" i="12"/>
  <c r="K201" i="12"/>
  <c r="L201" i="12"/>
  <c r="M201" i="12"/>
  <c r="C202" i="12"/>
  <c r="D202" i="12"/>
  <c r="E202" i="12"/>
  <c r="F202" i="12"/>
  <c r="G202" i="12"/>
  <c r="H202" i="12"/>
  <c r="I202" i="12"/>
  <c r="J202" i="12"/>
  <c r="K202" i="12"/>
  <c r="L202" i="12"/>
  <c r="M202" i="12"/>
  <c r="C203" i="12"/>
  <c r="D203" i="12"/>
  <c r="E203" i="12"/>
  <c r="F203" i="12"/>
  <c r="G203" i="12"/>
  <c r="H203" i="12"/>
  <c r="I203" i="12"/>
  <c r="J203" i="12"/>
  <c r="K203" i="12"/>
  <c r="L203" i="12"/>
  <c r="M203" i="12"/>
  <c r="C205" i="12"/>
  <c r="D205" i="12"/>
  <c r="E205" i="12"/>
  <c r="F205" i="12"/>
  <c r="G205" i="12"/>
  <c r="H205" i="12"/>
  <c r="I205" i="12"/>
  <c r="J205" i="12"/>
  <c r="K205" i="12"/>
  <c r="L205" i="12"/>
  <c r="M205" i="12"/>
  <c r="C206" i="12"/>
  <c r="D206" i="12"/>
  <c r="E206" i="12"/>
  <c r="F206" i="12"/>
  <c r="G206" i="12"/>
  <c r="H206" i="12"/>
  <c r="I206" i="12"/>
  <c r="J206" i="12"/>
  <c r="K206" i="12"/>
  <c r="L206" i="12"/>
  <c r="M206" i="12"/>
  <c r="B191" i="12"/>
  <c r="N191" i="12"/>
  <c r="B192" i="12"/>
  <c r="N192" i="12"/>
  <c r="B193" i="12"/>
  <c r="N193" i="12"/>
  <c r="B194" i="12"/>
  <c r="N194" i="12"/>
  <c r="B195" i="12"/>
  <c r="N195" i="12"/>
  <c r="B196" i="12"/>
  <c r="N196" i="12"/>
  <c r="B197" i="12"/>
  <c r="N197" i="12"/>
  <c r="B198" i="12"/>
  <c r="N198" i="12"/>
  <c r="B199" i="12"/>
  <c r="N199" i="12"/>
  <c r="B200" i="12"/>
  <c r="N200" i="12"/>
  <c r="B201" i="12"/>
  <c r="N201" i="12"/>
  <c r="B202" i="12"/>
  <c r="N202" i="12"/>
  <c r="B203" i="12"/>
  <c r="N203" i="12"/>
  <c r="B205" i="12"/>
  <c r="N205" i="12"/>
  <c r="B206" i="12"/>
  <c r="N206" i="12"/>
  <c r="C184" i="12"/>
  <c r="D184" i="12"/>
  <c r="E184" i="12"/>
  <c r="F184" i="12"/>
  <c r="G184" i="12"/>
  <c r="H184" i="12"/>
  <c r="I184" i="12"/>
  <c r="J184" i="12"/>
  <c r="K184" i="12"/>
  <c r="L184" i="12"/>
  <c r="M184" i="12"/>
  <c r="C185" i="12"/>
  <c r="D185" i="12"/>
  <c r="E185" i="12"/>
  <c r="F185" i="12"/>
  <c r="G185" i="12"/>
  <c r="H185" i="12"/>
  <c r="I185" i="12"/>
  <c r="J185" i="12"/>
  <c r="K185" i="12"/>
  <c r="L185" i="12"/>
  <c r="M185" i="12"/>
  <c r="C186" i="12"/>
  <c r="D186" i="12"/>
  <c r="E186" i="12"/>
  <c r="F186" i="12"/>
  <c r="G186" i="12"/>
  <c r="H186" i="12"/>
  <c r="I186" i="12"/>
  <c r="J186" i="12"/>
  <c r="K186" i="12"/>
  <c r="L186" i="12"/>
  <c r="M186" i="12"/>
  <c r="C187" i="12"/>
  <c r="D187" i="12"/>
  <c r="E187" i="12"/>
  <c r="F187" i="12"/>
  <c r="G187" i="12"/>
  <c r="H187" i="12"/>
  <c r="I187" i="12"/>
  <c r="J187" i="12"/>
  <c r="K187" i="12"/>
  <c r="L187" i="12"/>
  <c r="M187" i="12"/>
  <c r="C188" i="12"/>
  <c r="D188" i="12"/>
  <c r="E188" i="12"/>
  <c r="F188" i="12"/>
  <c r="G188" i="12"/>
  <c r="H188" i="12"/>
  <c r="I188" i="12"/>
  <c r="J188" i="12"/>
  <c r="K188" i="12"/>
  <c r="L188" i="12"/>
  <c r="M188" i="12"/>
  <c r="B185" i="12"/>
  <c r="B186" i="12"/>
  <c r="B187" i="12"/>
  <c r="B188" i="12"/>
  <c r="B184" i="12"/>
  <c r="B177" i="12"/>
  <c r="B178" i="12"/>
  <c r="B179" i="12"/>
  <c r="B180" i="12"/>
  <c r="B176" i="12"/>
</calcChain>
</file>

<file path=xl/sharedStrings.xml><?xml version="1.0" encoding="utf-8"?>
<sst xmlns="http://purl.oclc.org/ooxml/spreadsheetml/main" count="2186" uniqueCount="1027">
  <si>
    <t>Data source categories</t>
  </si>
  <si>
    <t>ADE detection</t>
  </si>
  <si>
    <t>ADE assessment</t>
  </si>
  <si>
    <t>ADE monitoring</t>
  </si>
  <si>
    <t>ADE prevention</t>
  </si>
  <si>
    <t>ADE reporting</t>
  </si>
  <si>
    <t>N/A</t>
  </si>
  <si>
    <t>Graph-based inferencing</t>
  </si>
  <si>
    <t>Personalized drug safety</t>
  </si>
  <si>
    <t>Comparative drug analysis</t>
  </si>
  <si>
    <t>Signal detection</t>
  </si>
  <si>
    <t>Drug interactions</t>
  </si>
  <si>
    <t>Vaccine safety</t>
  </si>
  <si>
    <t xml:space="preserve">Specific (class of) disease </t>
  </si>
  <si>
    <t>Clinical narratives</t>
  </si>
  <si>
    <t>Bibliographic databases</t>
  </si>
  <si>
    <t>Social media</t>
  </si>
  <si>
    <t>mHealth apps</t>
  </si>
  <si>
    <t>Clinical trials</t>
  </si>
  <si>
    <t>Drug information databases</t>
  </si>
  <si>
    <t>These data source categories have been identified during the review.</t>
  </si>
  <si>
    <t>ClinicalTrials.gov</t>
  </si>
  <si>
    <t>Drug Interaction Knowledge Base</t>
  </si>
  <si>
    <t>SIDER</t>
  </si>
  <si>
    <t>DrugBank</t>
  </si>
  <si>
    <t>PubChem</t>
  </si>
  <si>
    <t>KEGG</t>
  </si>
  <si>
    <t>ADEpedia</t>
  </si>
  <si>
    <t>PharmGKB</t>
  </si>
  <si>
    <t>AERS-DM</t>
  </si>
  <si>
    <t>ChEBI</t>
  </si>
  <si>
    <t>LinkedSPL</t>
  </si>
  <si>
    <t>Gene Ontology</t>
  </si>
  <si>
    <t>drugs.com</t>
  </si>
  <si>
    <t>Flockharts Interaction Table</t>
  </si>
  <si>
    <t>SuperCYP</t>
  </si>
  <si>
    <t>OFFSIDES</t>
  </si>
  <si>
    <t>DDI Extraction challenge task dataset</t>
  </si>
  <si>
    <t>SemMedDB</t>
  </si>
  <si>
    <t>Therapeutic Target Database</t>
  </si>
  <si>
    <t>MetaADEDB</t>
  </si>
  <si>
    <t>VigiBase</t>
  </si>
  <si>
    <t>Twitter</t>
  </si>
  <si>
    <t>ADE Corpus</t>
  </si>
  <si>
    <t>COSTART</t>
  </si>
  <si>
    <t>MedHelp</t>
  </si>
  <si>
    <t>CHEMBL</t>
  </si>
  <si>
    <t>Wikipedia</t>
  </si>
  <si>
    <t>MEDI</t>
  </si>
  <si>
    <t>JoChem</t>
  </si>
  <si>
    <t>Stockholm EPR Corpus</t>
  </si>
  <si>
    <t>UniProt</t>
  </si>
  <si>
    <t>Entrez Gene</t>
  </si>
  <si>
    <t>DailyStrength</t>
  </si>
  <si>
    <t>Manually annotated corpora</t>
  </si>
  <si>
    <t>DailyMed.com</t>
  </si>
  <si>
    <t>Ontology reasoning</t>
  </si>
  <si>
    <t>Terminological reasoning - Approximate matching</t>
  </si>
  <si>
    <t>Data mining</t>
  </si>
  <si>
    <t>Simulation</t>
  </si>
  <si>
    <t>Data source(s)</t>
  </si>
  <si>
    <t>Computational method(s)</t>
  </si>
  <si>
    <t>Human Protein Reference Database</t>
  </si>
  <si>
    <t>Comment</t>
  </si>
  <si>
    <t>Values</t>
  </si>
  <si>
    <t>Knowledge integration</t>
  </si>
  <si>
    <t>Knowledge representation</t>
  </si>
  <si>
    <t>Rule-based inferencing</t>
  </si>
  <si>
    <t>Challenges/weaknesses</t>
  </si>
  <si>
    <t>Reference terminologies</t>
  </si>
  <si>
    <t>MedDRA</t>
  </si>
  <si>
    <t>WHO-ART</t>
  </si>
  <si>
    <t>Swiss-Prot</t>
  </si>
  <si>
    <t>WordNet</t>
  </si>
  <si>
    <t>Rx-Norm</t>
  </si>
  <si>
    <t>OMOP Vocabulary</t>
  </si>
  <si>
    <t>OntoADR</t>
  </si>
  <si>
    <t>STITCH</t>
  </si>
  <si>
    <t>Canada Drug Adverse Reaction Database (MedEffect)</t>
  </si>
  <si>
    <t>MEDIS DRUG</t>
  </si>
  <si>
    <t>HL7 Administrative Gender</t>
  </si>
  <si>
    <t>Human Cypallele Nomenclature Database</t>
  </si>
  <si>
    <t>ADE information collection</t>
  </si>
  <si>
    <t>Authors</t>
  </si>
  <si>
    <t>Type of organizations</t>
  </si>
  <si>
    <t>No</t>
  </si>
  <si>
    <t>Title</t>
  </si>
  <si>
    <t>Henegar C, et al.</t>
  </si>
  <si>
    <t>Building an ontology of adverse drug reactions for automated signal generation in pharmacovigilance</t>
  </si>
  <si>
    <t>Arikuma T, et al.</t>
  </si>
  <si>
    <t>Drug interaction prediction using ontology-driven hypothetical assertion framework for pathway generation followed by numerical simulation</t>
  </si>
  <si>
    <t>Alecu I, et al.</t>
  </si>
  <si>
    <t>A case report: using SNOMED CT for grouping Adverse Drug Reactions Terms</t>
  </si>
  <si>
    <t>Lin SF, et al.</t>
  </si>
  <si>
    <t>Analysis of adverse drug reactions using drug and drug target interactions and graph-based methods</t>
  </si>
  <si>
    <t>Segura-Bedmar I, et al.</t>
  </si>
  <si>
    <t>Resolving anaphoras for the extraction of drug-drug interactions in pharmacological documents</t>
  </si>
  <si>
    <t>Tari L, et al.</t>
  </si>
  <si>
    <t>Discovering drug-drug interactions: a text-mining and reasoning approach based on properties of drug metabolism</t>
  </si>
  <si>
    <t>Ceusters W, et al.</t>
  </si>
  <si>
    <t>An evolutionary approach to realism-based adverse event representations</t>
  </si>
  <si>
    <t>A linguistic rule-based approach to extract drug-drug interactions from pharmacological documents</t>
  </si>
  <si>
    <t>Bisgin H, et al.</t>
  </si>
  <si>
    <t>Mining FDA drug labels using an unsupervised learning technique--topic modeling</t>
  </si>
  <si>
    <t>Koutkias V, et al.</t>
  </si>
  <si>
    <t>Knowledge engineering for adverse drug event prevention: On the design and development of a uniform, contextualized and sustainable knowledge-based framework</t>
  </si>
  <si>
    <t>Huang LC, et al.</t>
  </si>
  <si>
    <t>Predicting adverse side effects of drugs</t>
  </si>
  <si>
    <t>Gottlieb A, et al.</t>
  </si>
  <si>
    <t>INDI: a computational framework for inferring drug interactions and their associated recommendations</t>
  </si>
  <si>
    <t>Sarntivijai S, et al.</t>
  </si>
  <si>
    <t>Ontology-based combinatorial comparative analysis of adverse events associated with killed and live influenza vaccines</t>
  </si>
  <si>
    <t>Gurulingappa H, et al.</t>
  </si>
  <si>
    <t>Extraction of potential adverse drug events from medical case reports</t>
  </si>
  <si>
    <t>Lin-He</t>
  </si>
  <si>
    <t>Ontology representation and analysis of vaccine formulation and administration and their effects on vaccine immune responses</t>
  </si>
  <si>
    <t>Hur J, et al.</t>
  </si>
  <si>
    <t>Identification of fever and vaccine-associated gene interaction networks using ontology-based literature mining</t>
  </si>
  <si>
    <t>Tao C, et al.</t>
  </si>
  <si>
    <t>Ontology-based time information representation of vaccine adverse events in VAERS for temporal analysis</t>
  </si>
  <si>
    <t>Boyce RD, et al.</t>
  </si>
  <si>
    <t>Dynamic enhancement of drug product labels to support drug safety, efficacy, and effectiveness</t>
  </si>
  <si>
    <t>Chung F, et al.</t>
  </si>
  <si>
    <t>Adverse drug events: database construction and in silico prediction</t>
  </si>
  <si>
    <t>Xu-Wang</t>
  </si>
  <si>
    <t>A semi-supervised approach to extract pharmacogenomics-specific drug-gene pairs from biomedical literature for personalized medicine</t>
  </si>
  <si>
    <t>Neubert A, et al.</t>
  </si>
  <si>
    <t>E-pharmacovigilance: development and implementation of a computable knowledge base to identify adverse drug reactions</t>
  </si>
  <si>
    <t>Vandervalk B, et al.</t>
  </si>
  <si>
    <t>The SADI Personal Health Lens: A Web Browser-Based System for Identifying Personally Relevant Drug Interactions</t>
  </si>
  <si>
    <t>He L, et al.</t>
  </si>
  <si>
    <t>Extracting drug-drug interaction from the biomedical literature using a stacked generalization-based approach</t>
  </si>
  <si>
    <t>Iyer SV, et al.</t>
  </si>
  <si>
    <t xml:space="preserve">Mining clinical text for signals of adverse drug-drug interactions </t>
  </si>
  <si>
    <t>Zhang Y, et al.</t>
  </si>
  <si>
    <t>Network-based analysis of vaccine-related associations reveals consistent knowledge with the vaccine ontology</t>
  </si>
  <si>
    <t>He Y, et al.</t>
  </si>
  <si>
    <t>Marcos E, et al.</t>
  </si>
  <si>
    <t>Zhang R, et al.</t>
  </si>
  <si>
    <t>Using semantic predications to uncover drug-drug interactions in clinical data</t>
  </si>
  <si>
    <t>Kang N, et al.</t>
  </si>
  <si>
    <t>Knowledge-based extraction of adverse drug events from biomedical text</t>
  </si>
  <si>
    <t>Doulaverakis C, et al.</t>
  </si>
  <si>
    <t>Panacea, a semantic-enabled drug recommendations discovery framework</t>
  </si>
  <si>
    <t>Cheng-Zhao</t>
  </si>
  <si>
    <t>Courtot M, et al.</t>
  </si>
  <si>
    <t>The logic of surveillance guidelines: an analysis of vaccine adverse event reports from an ontological perspective</t>
  </si>
  <si>
    <t>Bousquet C, et al.</t>
  </si>
  <si>
    <t>Formalizing MedDRA to support semantic reasoning on adverse drug reaction terms</t>
  </si>
  <si>
    <t>The ontology of genetic susceptibility factors (OGSF) and its application in modeling genetic susceptibility to vaccine adverse events</t>
  </si>
  <si>
    <t>Bridging islands of information to establish an integrated knowledge base of drugs and health outcomes of interest</t>
  </si>
  <si>
    <t>Shang N, e al.</t>
  </si>
  <si>
    <t>Identifying plausible adverse drug reactions using knowledge extracted from the literature</t>
  </si>
  <si>
    <t>OAE: The Ontology of Adverse Events</t>
  </si>
  <si>
    <t>Wang L, et al.</t>
  </si>
  <si>
    <t>Standardizing adverse drug event reporting data</t>
  </si>
  <si>
    <t>Cai MC, et al.</t>
  </si>
  <si>
    <t>ADReCS: an ontology database for aiding standardization and hierarchical classification of adverse drug reaction terms</t>
  </si>
  <si>
    <t>Sarker-Gonzalez</t>
  </si>
  <si>
    <t>Portable automatic text classification for adverse drug reaction detection via multi-corpus training</t>
  </si>
  <si>
    <t>Declerck G, et al.</t>
  </si>
  <si>
    <t>Bridging data models and terminologies to support adverse drug event reporting using EHR data</t>
  </si>
  <si>
    <t>Dupuch-Grabar</t>
  </si>
  <si>
    <t>Semantic distance-based creation of clusters of pharmacovigilance terms and their evaluation</t>
  </si>
  <si>
    <t>Koutkias-Jaulent</t>
  </si>
  <si>
    <t>Computational approaches for pharmacovigilance signal detection: toward integrated and semantically-enriched frameworks</t>
  </si>
  <si>
    <t>Nikfarjam A, et al.</t>
  </si>
  <si>
    <t>Pharmacovigilance from social media: mining adverse drug reaction mentions using sequence labeling with word embedding cluster features</t>
  </si>
  <si>
    <t>Jiang G, et al.</t>
  </si>
  <si>
    <t>Mining severe drug-drug interaction adverse events using Semantic Web technologies: a case study</t>
  </si>
  <si>
    <t>Herrero-Zazo M, et al.</t>
  </si>
  <si>
    <t>DINTO: Using OWL Ontologies and SWRL Rules to Infer Drug-Drug Interactions and Their Mechanisms</t>
  </si>
  <si>
    <t>Henriksson A, et al.</t>
  </si>
  <si>
    <t>Identifying adverse drug event information in clinical notes with distributional semantic representations of context</t>
  </si>
  <si>
    <t>Liu-Chen</t>
  </si>
  <si>
    <t>A research framework for pharmacovigilance in health social media: Identification and evaluation of patient adverse drug event reports</t>
  </si>
  <si>
    <t>A Multiagent System for Integrated Detection of Pharmacovigilance Signals</t>
  </si>
  <si>
    <t>Extracting drug-enzyme relation from literature as evidence for drug drug interaction</t>
  </si>
  <si>
    <t>Linking MedDRA-Coded Clinical Phenotypes to Biological Mechanisms by the Ontology of Adverse Events: A Pilot Study on Tyrosine Kinase Inhibitors</t>
  </si>
  <si>
    <t>Kawazoe Y, et al.</t>
  </si>
  <si>
    <t>A Querying Method over RDF-ized Health Level Seven v2.5 Messages Using Life Science Knowledge Resources</t>
  </si>
  <si>
    <t>Lowe DM, et al.</t>
  </si>
  <si>
    <t>Efficient chemical-disease identification and relationship extraction using Wikipedia to improve recall</t>
  </si>
  <si>
    <t>Yuksel M, et al.</t>
  </si>
  <si>
    <t>An Interoperability Platform Enabling Reuse of Electronic Health Records for Signal Verification Studies</t>
  </si>
  <si>
    <t>Guo A, et al.</t>
  </si>
  <si>
    <t>Ontology-based collection, representation and analysis of drug-associated neuropathy adverse events</t>
  </si>
  <si>
    <t>Bravo A, et al.</t>
  </si>
  <si>
    <t>Souvignet J, et al.</t>
  </si>
  <si>
    <t>OntoADR a semantic resource describing adverse drug reactions to support searching, coding, and information retrieval</t>
  </si>
  <si>
    <t>Liu J, et al.</t>
  </si>
  <si>
    <t xml:space="preserve">An ensemble method for extracting adverse drug events from social media </t>
  </si>
  <si>
    <t>Ensembles of randomized trees using diverse distributed representations of clinical events</t>
  </si>
  <si>
    <t>Xie J, et al.</t>
  </si>
  <si>
    <t>Statistical and Ontological Analysis of Adverse Events Associated with Monovalent and Combination Vaccines against Hepatitis A and B Diseases</t>
  </si>
  <si>
    <t>Not available</t>
  </si>
  <si>
    <t>Journal</t>
  </si>
  <si>
    <t>Year published</t>
  </si>
  <si>
    <t>Comput Biol Med</t>
  </si>
  <si>
    <t>BMC Bioinformatics</t>
  </si>
  <si>
    <t>BMC Med Inform Decis Mak</t>
  </si>
  <si>
    <t>Artif Intell Med</t>
  </si>
  <si>
    <t>Bioinformatics</t>
  </si>
  <si>
    <t>Methods Inf Med</t>
  </si>
  <si>
    <t>J Biomed Inform</t>
  </si>
  <si>
    <t>BMC Genomics</t>
  </si>
  <si>
    <t>Mol Syst Biol</t>
  </si>
  <si>
    <t>PLoS ONE</t>
  </si>
  <si>
    <t>J Biomed Semantics</t>
  </si>
  <si>
    <t>Journal of Chemical Information and Modeling</t>
  </si>
  <si>
    <t>Br J Clin Pharmacol</t>
  </si>
  <si>
    <t>JMIR Res Protoc</t>
  </si>
  <si>
    <t>JAMIA</t>
  </si>
  <si>
    <t>Nucleic Acids Res</t>
  </si>
  <si>
    <t>Drug Saf</t>
  </si>
  <si>
    <t>Drug Safety</t>
  </si>
  <si>
    <t>BioData Mining</t>
  </si>
  <si>
    <t>J Chem Inf Model</t>
  </si>
  <si>
    <t>J Med Syst</t>
  </si>
  <si>
    <t>JMIR Med Inform</t>
  </si>
  <si>
    <t>Database</t>
  </si>
  <si>
    <t>BioMed Research Int</t>
  </si>
  <si>
    <t>Sci Rep</t>
  </si>
  <si>
    <t>Country</t>
  </si>
  <si>
    <t>France</t>
  </si>
  <si>
    <t>China</t>
  </si>
  <si>
    <t>Japan</t>
  </si>
  <si>
    <t>Sweden</t>
  </si>
  <si>
    <t>Greece</t>
  </si>
  <si>
    <t>Turkey</t>
  </si>
  <si>
    <t>Germany</t>
  </si>
  <si>
    <t>Canada</t>
  </si>
  <si>
    <t>Switzerland</t>
  </si>
  <si>
    <t>Israel</t>
  </si>
  <si>
    <t>Ireland</t>
  </si>
  <si>
    <t>United Kingdom</t>
  </si>
  <si>
    <t>United States of America</t>
  </si>
  <si>
    <t>Belgium</t>
  </si>
  <si>
    <t>Netherlands</t>
  </si>
  <si>
    <t>Taiwan</t>
  </si>
  <si>
    <t>Italy</t>
  </si>
  <si>
    <t>RDF</t>
  </si>
  <si>
    <t>OWL</t>
  </si>
  <si>
    <t>SWRL</t>
  </si>
  <si>
    <t>genenames.org</t>
  </si>
  <si>
    <t>OHDSI</t>
  </si>
  <si>
    <t>Bio2RDF</t>
  </si>
  <si>
    <t>DAML+OIL</t>
  </si>
  <si>
    <t>ADE information collection;_x000D_
ADE detection</t>
  </si>
  <si>
    <t>ADE assessment;_x000D_
ADE detection</t>
  </si>
  <si>
    <t>Relational</t>
  </si>
  <si>
    <t>Spain</t>
  </si>
  <si>
    <t>Specific (class of) drug(s)</t>
  </si>
  <si>
    <t>ADE information collection;_x000D_
ADE detection;_x000D_
ADE assessment</t>
  </si>
  <si>
    <t>Bibliographic databases;_x000D_
Drug information databases</t>
  </si>
  <si>
    <t>Vaccine safety;_x000D_
Signal detection</t>
  </si>
  <si>
    <t>United States of America;_x000D_
Turkey</t>
  </si>
  <si>
    <t>Graph-based inferencing;_x000D_
Ontology reasoning</t>
  </si>
  <si>
    <t>DailyMed.com;_x000D_
Drug Interaction Knowledge Base;_x000D_
ClinicalTrials.gov</t>
  </si>
  <si>
    <t>United States of America;_x000D_
Ireland;_x000D_
United Kingdom</t>
  </si>
  <si>
    <t>DrugBank;_x000D_
genenames.org</t>
  </si>
  <si>
    <t>Germany;_x000D_
Switzerland</t>
  </si>
  <si>
    <t>Drug interactions;_x000D_
Personalized drug safety</t>
  </si>
  <si>
    <t>Canada;_x000D_
Spain</t>
  </si>
  <si>
    <t>DDI Extraction challenge task dataset;_x000D_
DrugBank</t>
  </si>
  <si>
    <t>Medi-Span Drug Therapy Monitoring System</t>
  </si>
  <si>
    <t>Signal detection;_x000D_
Drug interactions</t>
  </si>
  <si>
    <t>STRIDE</t>
  </si>
  <si>
    <t>AERO</t>
  </si>
  <si>
    <t>Signal detection;_x000D_
Vaccine safety</t>
  </si>
  <si>
    <t>United States of America;_x000D_
Canada</t>
  </si>
  <si>
    <t>Comparative drug analysis;_x000D_
Signal detection</t>
  </si>
  <si>
    <t>Knowledge integration;_x000D_
Knowledge representation</t>
  </si>
  <si>
    <t>ADE detection;_x000D_
ADE assessment</t>
  </si>
  <si>
    <t>XML</t>
  </si>
  <si>
    <t>Twitter;_x000D_
DailyStrength;_x000D_
ADE Corpus</t>
  </si>
  <si>
    <t>Proprietary closed data sources (e.g. specific hospital EHR)</t>
  </si>
  <si>
    <t>France;_x000D_
Belgium;_x000D_
Turkey</t>
  </si>
  <si>
    <t>Proprietary closed data sources (e.g. specific hospital EHR);_x000D_
SIDER;_x000D_
PharmGKB;_x000D_
AERS-DM</t>
  </si>
  <si>
    <t>ChEBI;_x000D_
DrugBank;_x000D_
SIDER</t>
  </si>
  <si>
    <t>Rule-based inferencing;_x000D_
Ontology reasoning</t>
  </si>
  <si>
    <t>Spain;_x000D_
United Kingdom</t>
  </si>
  <si>
    <t>OWL;_x000D_
SWRL</t>
  </si>
  <si>
    <t>United States of America;_x000D_
China</t>
  </si>
  <si>
    <t>Knowledge representation;_x000D_
Knowledge integration</t>
  </si>
  <si>
    <t>Proprietary closed data sources (e.g. specific hospital EHR);_x000D_
SIDER;_x000D_
KEGG</t>
  </si>
  <si>
    <t>Bibliographic databases;_x000D_
Social media</t>
  </si>
  <si>
    <t>Turkey;_x000D_
Italy;_x000D_
Sweden;_x000D_
Belgium</t>
  </si>
  <si>
    <t>Drugs@FDA</t>
  </si>
  <si>
    <t>Spain;_x000D_
United States of America</t>
  </si>
  <si>
    <t>Proprietary closed data sources (e.g. specific hospital EHR);_x000D_
Stockholm EPR Corpus</t>
  </si>
  <si>
    <t>Differential Adverse Event Profiles Associated with BCG as a Preventive Tuberculosis Vaccine or Therapeutic Bladder Cancer Vaccine Identified by Comparative Ontology-Based VAERS and Literature Meta-Analysis</t>
  </si>
  <si>
    <t>PLoS One</t>
  </si>
  <si>
    <t>Eshleman R, Singh R.</t>
  </si>
  <si>
    <t>Leveraging graph topology and semantic context for pharmacovigilance through twitter-streams</t>
  </si>
  <si>
    <t>Liu Q. et al.</t>
  </si>
  <si>
    <t>Ontology-based systematic representation and analysis of traditional Chinese drugs against rheumatism.</t>
  </si>
  <si>
    <t>BMC Syst Biol</t>
  </si>
  <si>
    <t>ADEPt, a semantically-enriched pipeline for extracting adverse drug events from free-text electronic health records.</t>
  </si>
  <si>
    <t xml:space="preserve">
Iqbal E, et al.</t>
  </si>
  <si>
    <t>SSEL-ADE: A semi-supervised ensemble learning framework for extracting adverse drug events from social media.</t>
  </si>
  <si>
    <t>Liu J, Zhao S, Wang G.</t>
  </si>
  <si>
    <t>Ontology-based systematical representation and drug class effect analysis of package insert-reported adverse events associated with cardiovascular drugs used in China.</t>
  </si>
  <si>
    <t xml:space="preserve">
Wang L., et al.</t>
  </si>
  <si>
    <t>Segura-Bedmar I, Martínez P.</t>
  </si>
  <si>
    <t>Simplifying drug package leaflets written in Spanish by using word embedding.</t>
  </si>
  <si>
    <t>Personeni G., et al.</t>
  </si>
  <si>
    <t>Discovering associations between adverse drug events using pattern structures and ontologies</t>
  </si>
  <si>
    <t>Using visual analytics for presenting comparative information on new drugs.</t>
  </si>
  <si>
    <t>Lamy JB, et al.</t>
  </si>
  <si>
    <t>Cañada A, et al.</t>
  </si>
  <si>
    <t>LimTox: a web tool for applied text mining of adverse event and toxicity associations of compounds, drugs and genes.</t>
  </si>
  <si>
    <t>Estimation of the prevalence of adverse drug reactions from social media.</t>
  </si>
  <si>
    <t>Int J Med Inform</t>
  </si>
  <si>
    <t>Nguyen T, et al.</t>
  </si>
  <si>
    <t>Identification of adverse drug-drug interactions through causal association rule discovery from spontaneous adverse event reports.</t>
  </si>
  <si>
    <t>Cai R, et al.</t>
  </si>
  <si>
    <t>Deep learning for pharmacovigilance: recurrent neural network architectures for labeling adverse drug reactions in Twitter posts.</t>
  </si>
  <si>
    <t>Cocos A, et al.</t>
  </si>
  <si>
    <t>J Am Med Inform Assoc</t>
  </si>
  <si>
    <t>Embedding of semantic predications.</t>
  </si>
  <si>
    <t xml:space="preserve">
Cohen T, Widdows D.</t>
  </si>
  <si>
    <t>Large-scale adverse effects related to treatment evidence standardization (LAERTES): an open scalable system for linking pharmacovigilance evidence sources with clinical data.</t>
  </si>
  <si>
    <t>Knowledge Base workgroup of the Observational Health Data Sciences and Informatics (OHDSI) collaborative</t>
  </si>
  <si>
    <t>Therapeutic indications and other use-case-driven updates in the drug ontology: anti-malarials, anti-hypertensives, opioid analgesics, and a large term request.</t>
  </si>
  <si>
    <t>Hogan WR, et al.</t>
  </si>
  <si>
    <t>Vigi4Med Scraper: A Framework for Web Forum Structured Data Extraction and Semantic Representation.</t>
  </si>
  <si>
    <t>Audeh B, et al.</t>
  </si>
  <si>
    <t>Piñero J, et al.</t>
  </si>
  <si>
    <t>Voss EA, et al.</t>
  </si>
  <si>
    <t>Noor A, et al.</t>
  </si>
  <si>
    <t>J Am Med Inform</t>
  </si>
  <si>
    <t>Large-scale structural and textual similarity-based mining of knowledge graph to predict drug–drug interactions</t>
  </si>
  <si>
    <t>Abdelaziz I. et al.</t>
  </si>
  <si>
    <t>Web Semantics: Science, Services and Agents on the World Wide Web</t>
  </si>
  <si>
    <t>Twitter;_x000D_
SIDER</t>
  </si>
  <si>
    <t>Accuracy of an automated knowledge base for identifying drug adverse reactions</t>
  </si>
  <si>
    <t>DisGeNET: a comprehensive platform integrating information on human disease-associated genes and variants</t>
  </si>
  <si>
    <t>Drug-drug interaction discovery and demystification using Semantic Web technologies</t>
  </si>
  <si>
    <t>Signal detection;_x000D_
Comparative drug analysis</t>
  </si>
  <si>
    <t>SPLICER</t>
  </si>
  <si>
    <t>EU-ADR Reference Set</t>
  </si>
  <si>
    <t>OMOP Reference Set</t>
  </si>
  <si>
    <t>United States of America;_x000D_
Netherlands</t>
  </si>
  <si>
    <t>ADE assessment;_x000D_
ADE prevention</t>
  </si>
  <si>
    <t>Genetics and biochemical databases</t>
  </si>
  <si>
    <t>Drug information databases;
Bibliographic databases;
Genetics and biochemical databases</t>
  </si>
  <si>
    <t>Genetics and biochemical databases;
Bibliographic databases</t>
  </si>
  <si>
    <t>ClinVar</t>
  </si>
  <si>
    <t>GWAS Catalog</t>
  </si>
  <si>
    <t>OrphaNet</t>
  </si>
  <si>
    <t>Gene-GO</t>
  </si>
  <si>
    <t>Crediblemeds</t>
  </si>
  <si>
    <t>PK-Corpus</t>
  </si>
  <si>
    <t>Twosides</t>
  </si>
  <si>
    <t>Saudi Arabia</t>
  </si>
  <si>
    <t>United States of America;_x000D_
Turkey;_x000D_
Saudi Arabia</t>
  </si>
  <si>
    <t>SIOC</t>
  </si>
  <si>
    <t>NEPOMUK Information Element Ontology</t>
  </si>
  <si>
    <t>SIOC;_x000D_
NEPOMUK Information Element Ontology</t>
  </si>
  <si>
    <t>Check remarks column where more information is provided</t>
  </si>
  <si>
    <t>United States of America;_x000D_
Greece;_x000D_
Netherlands;_x000D_
Sweden</t>
  </si>
  <si>
    <t>ADE detection;_x000D_
ADE information collection</t>
  </si>
  <si>
    <t xml:space="preserve">These data sources have been identified during the review.
</t>
  </si>
  <si>
    <t>ADRMine Corpus</t>
  </si>
  <si>
    <t>Twitter;_x000D_
ADRMine Corpus</t>
  </si>
  <si>
    <t>Rx-Norm;_x000D_
MedDRA</t>
  </si>
  <si>
    <t>Australia</t>
  </si>
  <si>
    <t>Signal detection;_x000D_
Specific (class of) drug(s)</t>
  </si>
  <si>
    <t>Reddit</t>
  </si>
  <si>
    <t>LiveJournal</t>
  </si>
  <si>
    <t>Thesaurus Synonym Database</t>
  </si>
  <si>
    <t>AEOLUS</t>
  </si>
  <si>
    <t>STRIDE;_x000D_
AEOLUS;_x000D_
SIDER</t>
  </si>
  <si>
    <t>Easy Drug Package Leaflets</t>
  </si>
  <si>
    <t>CIMA</t>
  </si>
  <si>
    <t>Drug interactions;_x000D_
Signal detection</t>
  </si>
  <si>
    <t>Drug information databases;_x000D_
Manually annotated corpora</t>
  </si>
  <si>
    <t>Chinese textbook of New Pharmacology</t>
  </si>
  <si>
    <t>FDA</t>
  </si>
  <si>
    <t>DILIrank</t>
  </si>
  <si>
    <t>NCBI Taxonomy</t>
  </si>
  <si>
    <t>BioGrid</t>
  </si>
  <si>
    <t>Saudi Arabia;_x000D_
United States of America</t>
  </si>
  <si>
    <t>Genetics and biochemical databases;_x000D_
Bibliographic databases</t>
  </si>
  <si>
    <t>Denmark</t>
  </si>
  <si>
    <t>Greece;_x000D_
France;_x000D_
Denmark</t>
  </si>
  <si>
    <t>Computational methods</t>
  </si>
  <si>
    <t>Challenges</t>
  </si>
  <si>
    <t>Reference Terminologies</t>
  </si>
  <si>
    <t>ATC</t>
  </si>
  <si>
    <t>Data source categories and DS specific activities</t>
  </si>
  <si>
    <t>Source</t>
  </si>
  <si>
    <t>Destination</t>
  </si>
  <si>
    <t>Weight</t>
  </si>
  <si>
    <t>Sum</t>
  </si>
  <si>
    <t>Abbreviation</t>
  </si>
  <si>
    <t>Full Name</t>
  </si>
  <si>
    <t>Industry</t>
  </si>
  <si>
    <t>Analysis Criterion</t>
  </si>
  <si>
    <t>FAERS</t>
  </si>
  <si>
    <t>MedHelp;_x000D_
FAERS</t>
  </si>
  <si>
    <t>VAERS</t>
  </si>
  <si>
    <t>Competing interests</t>
  </si>
  <si>
    <t>Vector-based similarity identification</t>
  </si>
  <si>
    <t>PubMed/Medline</t>
  </si>
  <si>
    <t>PubMed/Medline;_x000D_
SIDER;_x000D_
ADE Corpus</t>
  </si>
  <si>
    <t>PubMed/Medline;_x000D_
PharmGKB;_x000D_
SIDER</t>
  </si>
  <si>
    <t>PubMed/Medline;_x000D_
SemMedDB;_x000D_
DrugBank</t>
  </si>
  <si>
    <t>Knowledge elicitation</t>
  </si>
  <si>
    <t>Knowledge dissemination</t>
  </si>
  <si>
    <t>Specific adverse effect</t>
  </si>
  <si>
    <t>Author organization types</t>
  </si>
  <si>
    <t>SRS</t>
  </si>
  <si>
    <t>ADE</t>
  </si>
  <si>
    <t>Adverse Drug Event</t>
  </si>
  <si>
    <t>US Food and Drug Administration</t>
  </si>
  <si>
    <t>WHO</t>
  </si>
  <si>
    <t>World Health Organization</t>
  </si>
  <si>
    <t>WHO-UMC</t>
  </si>
  <si>
    <t>World Health Organization - Upplsala Monitoring Center</t>
  </si>
  <si>
    <t>PV</t>
  </si>
  <si>
    <t>Pharmacovigilance</t>
  </si>
  <si>
    <t>DS</t>
  </si>
  <si>
    <t>MoA</t>
  </si>
  <si>
    <t>Mechanism of Action</t>
  </si>
  <si>
    <t>MoA identification/analysis</t>
  </si>
  <si>
    <t>MoA identification/analysis;_x000D_
Personalized drug safety</t>
  </si>
  <si>
    <t>Drug interactions;_x000D_
MoA identification/analysis</t>
  </si>
  <si>
    <t>MoA identification/analysis;_x000D_
Vaccine safety</t>
  </si>
  <si>
    <t>Signal detection;_x000D_
MoA identification/analysis</t>
  </si>
  <si>
    <t>Drug interactions;_x000D_
Signal detection;_x000D_
MoA identification/analysis</t>
  </si>
  <si>
    <t>Personalized drug safety;_x000D_
MoA identification/analysis</t>
  </si>
  <si>
    <t>Signal detection;_x000D_
MoA identification/analysis;_x000D_
Drug interactions</t>
  </si>
  <si>
    <t xml:space="preserve">MoA identification/analysis;_x000D_
Specific (class of) disease </t>
  </si>
  <si>
    <t>These DS activities of "special interest" have been identified based on the review findings. For example, Vaccines safety is different because it is related with high population percentage and therefore the respective pharmacovigilance approaches might differ. Moreover, Drug interactions engage more than one drugs and therefore their study might prove to be more complex. Therefore, these DS activities have received special focus and they are identified as special DS activities.</t>
  </si>
  <si>
    <t>ADE databases</t>
  </si>
  <si>
    <t>Genetics and biochemical databases;_x000D_
ADE databases</t>
  </si>
  <si>
    <t>Clinical trials;
Genetics and biochemical databases;
ADE databases;
Drug information databases</t>
  </si>
  <si>
    <t>Bibliographic databases;_x000D_
ADE databases</t>
  </si>
  <si>
    <t>Bibliographic databases;
Genetics and biochemical databases;
ADE databases</t>
  </si>
  <si>
    <t>Genetics and biochemical databases;
ADE databases;
Drug information databases</t>
  </si>
  <si>
    <t>Bibliographic databases;_x000D_
Genetics and biochemical databases;_x000D_
Drug information databases;_x000D_
ADE databases</t>
  </si>
  <si>
    <t>Social media;_x000D_
ADE databases</t>
  </si>
  <si>
    <t>Bibliographic databases;_x000D_
Manually annotated corpora;_x000D_
ADE databases</t>
  </si>
  <si>
    <t>Patient summaries</t>
  </si>
  <si>
    <t>PHRs</t>
  </si>
  <si>
    <t>SRSs</t>
  </si>
  <si>
    <t>ADE databases;
Genetics and biochemical databases;
SRSs</t>
  </si>
  <si>
    <t>Drug information databases;_x000D_
ADE databases;_x000D_
SRSs;_x000D_
Clinical narratives</t>
  </si>
  <si>
    <t>Drug information databases;_x000D_
SRSs;_x000D_
ADE databases;_x000D_
Genetics and biochemical databases</t>
  </si>
  <si>
    <t>Social media;_x000D_
SRSs</t>
  </si>
  <si>
    <t>SRSs;_x000D_
Bibliographic databases;_x000D_
Social media;_x000D_
ADE databases;_x000D_
Drug information databases;_x000D_
Genetics and biochemical databases</t>
  </si>
  <si>
    <t>Spontaneous Reporting System</t>
  </si>
  <si>
    <t>HL7 messages</t>
  </si>
  <si>
    <t>HL7 messages;_x000D_
Genetics and biochemical databases;_x000D_
ADE databases</t>
  </si>
  <si>
    <t>EHRs</t>
  </si>
  <si>
    <t>EHRs;_x000D_
Patient summaries</t>
  </si>
  <si>
    <t>SRSs;
EHRs;
ADE databases;
Genetics and biochemical databases</t>
  </si>
  <si>
    <t>EHRs;_x000D_
Clinical narratives</t>
  </si>
  <si>
    <t>EHRs;_x000D_
SRSs;_x000D_
ADE databases</t>
  </si>
  <si>
    <t>Electronic Health Record</t>
  </si>
  <si>
    <t>EHR</t>
  </si>
  <si>
    <t>SPL</t>
  </si>
  <si>
    <t>SPLs</t>
  </si>
  <si>
    <t>EHRs;_x000D_
SPLs</t>
  </si>
  <si>
    <t>SRSs;_x000D_
SPLs</t>
  </si>
  <si>
    <t>SPLs;_x000D_
EHRs</t>
  </si>
  <si>
    <t>SRSs;
Drug information databases;
Clinical trials;
ADE databases;
Bibliographic databases;
EHRs;
SPLs;
Genetics and biochemical databases</t>
  </si>
  <si>
    <t>ADE databases;
Bibliographic databases;
Clinical narratives;
Clinical trials;
Drug information databases;
Genetics and biochemical databases;
Social media;
SRSs;
SPLs;
mHealth apps</t>
  </si>
  <si>
    <t>Social media;_x000D_
SPLs</t>
  </si>
  <si>
    <t>SRSs;_x000D_
Bibliographic databases;_x000D_
SPLs</t>
  </si>
  <si>
    <t>Bibliographic databases;_x000D_
SPLs;_x000D_
Drug regulation documentation</t>
  </si>
  <si>
    <t>SPLs;_x000D_
Drug information databases;_x000D_
Bibliographic databases</t>
  </si>
  <si>
    <t>Drug information databases;_x000D_
SPLs;_x000D_
Genetics and biochemical databases;_x000D_
ADE databases</t>
  </si>
  <si>
    <t>Absorption, Distribution, Metabolism, and Excretion Associated Proteins database</t>
  </si>
  <si>
    <t>ADME-AP</t>
  </si>
  <si>
    <t>MedDRA;_x000D_
ATC</t>
  </si>
  <si>
    <t>ATC;_x000D_
MedDRA</t>
  </si>
  <si>
    <t>Anatomical Therapeutic Chemical (ATC) Classification System</t>
  </si>
  <si>
    <t>Chemical Entities of Biological Interest database</t>
  </si>
  <si>
    <t>CFDA</t>
  </si>
  <si>
    <t>China Food and Drug Administration</t>
  </si>
  <si>
    <t>CFDA database</t>
  </si>
  <si>
    <t>Chinese textbook of New Pharmacology;_x000D_
CFDA database</t>
  </si>
  <si>
    <t>Clinical Record Interactive Search</t>
  </si>
  <si>
    <t>CRIS</t>
  </si>
  <si>
    <t>Centro de Informacion online de Medicamentos de la AEMPS (Medicine Online Information Center of AEMPS)</t>
  </si>
  <si>
    <t>CTD</t>
  </si>
  <si>
    <t>Comparative Toxicogenomics Database</t>
  </si>
  <si>
    <t>Wikipedia;_x000D_
PubMed/Medline;_x000D_
CTD</t>
  </si>
  <si>
    <t>CHV</t>
  </si>
  <si>
    <t>Consumer Health Vocabulary</t>
  </si>
  <si>
    <t>Coding Symbols for a Thesaurus of Adverse Reaction Terms</t>
  </si>
  <si>
    <t>DART</t>
  </si>
  <si>
    <t>Drug adverse reaction target</t>
  </si>
  <si>
    <t>DCDB</t>
  </si>
  <si>
    <t>DIO</t>
  </si>
  <si>
    <t>Drug Interaction Ontology</t>
  </si>
  <si>
    <t>European Product Label Adverse Drug Reactions</t>
  </si>
  <si>
    <t>SPL EU SPC</t>
  </si>
  <si>
    <t>FAERS;_x000D_
PubMed/Medline;_x000D_
SemMedDB;_x000D_
SPLICER;_x000D_
EU-ADR Reference Set;_x000D_
OMOP Reference Set;_x000D_
SPL EU SPC</t>
  </si>
  <si>
    <t>EPARS</t>
  </si>
  <si>
    <t>European public assessment reports</t>
  </si>
  <si>
    <t>LTKB</t>
  </si>
  <si>
    <t>NDA</t>
  </si>
  <si>
    <t>New Drug Application</t>
  </si>
  <si>
    <t>FDA NDAs</t>
  </si>
  <si>
    <t>AFSSAPS</t>
  </si>
  <si>
    <t>Agence Nationale de Sécurité du Médicament et des Produits de Santé - French National Agency for the Safety of Medicines and Health Products</t>
  </si>
  <si>
    <t>AFSSAPS Spontaneous Reports</t>
  </si>
  <si>
    <t>NCBI</t>
  </si>
  <si>
    <t>Gene database (NCBI)</t>
  </si>
  <si>
    <t>GO</t>
  </si>
  <si>
    <t>FAERS;
DrugBank;
drugs.com;
KEGG;
Flockharts Interaction Table;
SuperCYP;
DCDB;
SIDER;
DailyMed.com;
UniProt;
GO;
Proprietary closed data sources (e.g. specific hospital EHR)</t>
  </si>
  <si>
    <t>GO;_x000D_
UniProt;_x000D_
Entrez Gene</t>
  </si>
  <si>
    <t>ATC;_x000D_
GO</t>
  </si>
  <si>
    <t>GAD</t>
  </si>
  <si>
    <t>Genetic Association Database</t>
  </si>
  <si>
    <t>SmPC</t>
  </si>
  <si>
    <t>Summary of Product Characteristics</t>
  </si>
  <si>
    <t>German SmPCs</t>
  </si>
  <si>
    <t>Greek SmPCs</t>
  </si>
  <si>
    <t>German SmPCs;_x000D_
Proprietary closed data sources (e.g. specific hospital EHR)</t>
  </si>
  <si>
    <t>Greek SmPCs;_x000D_
Proprietary closed data sources (e.g. specific hospital EHR)</t>
  </si>
  <si>
    <t>GWAS</t>
  </si>
  <si>
    <t>Genome Wide Association Studies</t>
  </si>
  <si>
    <t>Liver Toxicity Knowledge Base</t>
  </si>
  <si>
    <t>HAPPI database</t>
  </si>
  <si>
    <t>ClinicalTrials.gov;_x000D_
SIDER;_x000D_
GO;_x000D_
DrugBank;_x000D_
HAPPI database</t>
  </si>
  <si>
    <t>HAPPI</t>
  </si>
  <si>
    <t>Human Annotated and Predicted Protein Interactions</t>
  </si>
  <si>
    <t>LIDDI</t>
  </si>
  <si>
    <t>Linked Drug-Drug Interactions</t>
  </si>
  <si>
    <t>LHGDN</t>
  </si>
  <si>
    <t>Literature Human Gene Derived Network</t>
  </si>
  <si>
    <t>MMB</t>
  </si>
  <si>
    <t>MetaMapped Medline Baseline</t>
  </si>
  <si>
    <t>SIDER;_x000D_
SemMedDB;_x000D_
MMB</t>
  </si>
  <si>
    <t>Mouse Genome Database</t>
  </si>
  <si>
    <t>MGD</t>
  </si>
  <si>
    <t>National Drug File - Reference Terminology</t>
  </si>
  <si>
    <t>NDF-RT</t>
  </si>
  <si>
    <t>MedDRA;
NDF-RT;
Rx-Norm</t>
  </si>
  <si>
    <t>LinkedSPL;
ChEBI;
ADEpedia;
Drugs@FDA;
DailyMed.com;
SIDER;
NDF-RT;
GO</t>
  </si>
  <si>
    <t>National Library of Medicine</t>
  </si>
  <si>
    <t>NLM</t>
  </si>
  <si>
    <t>NLM Corpus</t>
  </si>
  <si>
    <t>Palo Alto Medical Foundation</t>
  </si>
  <si>
    <t>PAMF</t>
  </si>
  <si>
    <t>PAMF dataset</t>
  </si>
  <si>
    <t>DrugBank;_x000D_
drugs.com;_x000D_
Medi-Span Drug Therapy Monitoring System;_x000D_
SIDER;_x000D_
NDF-RT;_x000D_
FAERS;_x000D_
STRIDE;_x000D_
PAMF dataset</t>
  </si>
  <si>
    <t>PubMed/Medline ID</t>
  </si>
  <si>
    <t>GO;_x000D_
KEGG;_x000D_
Human Protein Reference Database;_x000D_
PubMed/Medline</t>
  </si>
  <si>
    <t>FAERS;_x000D_
PubMed/Medline;_x000D_
Twitter;_x000D_
SIDER;_x000D_
DrugBank;_x000D_
CHEMBL</t>
  </si>
  <si>
    <t>PubMed/Medline;_x000D_
PubMed/Medline;_x000D_
SIDER;_x000D_
MEDI;_x000D_
PubChem;_x000D_
JoChem</t>
  </si>
  <si>
    <t>PubMed/Medline;_x000D_
EPARS;_x000D_
FDA New Drug Applications (NDAs)</t>
  </si>
  <si>
    <t>RGD</t>
  </si>
  <si>
    <t>Rat Genome Database</t>
  </si>
  <si>
    <t>Side Effect Resource</t>
  </si>
  <si>
    <t>Structured Product Label Information Coder and ExtractoR</t>
  </si>
  <si>
    <t>Structured Product Label</t>
  </si>
  <si>
    <t>Drug Combinations Database</t>
  </si>
  <si>
    <t>Observational Health Data Sciences and Informatics</t>
  </si>
  <si>
    <t>OMOP</t>
  </si>
  <si>
    <t>Observational Medical Outcomes Partnership</t>
  </si>
  <si>
    <t>CDM</t>
  </si>
  <si>
    <t>Common Data Model</t>
  </si>
  <si>
    <t xml:space="preserve">Office of the National Coordinator for Health Information Technology </t>
  </si>
  <si>
    <t>ONC-HIT</t>
  </si>
  <si>
    <t>ONC-HIT High Priority DDIs</t>
  </si>
  <si>
    <t>ONC-HIT Non-interruptive DDIs</t>
  </si>
  <si>
    <t>PK</t>
  </si>
  <si>
    <t>Pharmakocinetic</t>
  </si>
  <si>
    <t>EPR</t>
  </si>
  <si>
    <t>Electronic Patient Record</t>
  </si>
  <si>
    <t>Stanford Translational Research Integrated Database Environment</t>
  </si>
  <si>
    <t>TTD</t>
  </si>
  <si>
    <t>TSD</t>
  </si>
  <si>
    <t>Academia/Research</t>
  </si>
  <si>
    <t>Industry;_x000D_
Academia/Research</t>
  </si>
  <si>
    <t>Academia/Research;_x000D_
Industry</t>
  </si>
  <si>
    <t>PV Monitoring</t>
  </si>
  <si>
    <t>Healthcare</t>
  </si>
  <si>
    <r>
      <t xml:space="preserve">Industry </t>
    </r>
    <r>
      <rPr>
        <sz val="11"/>
        <color theme="1"/>
        <rFont val="Calibri"/>
        <family val="2"/>
        <charset val="161"/>
        <scheme val="minor"/>
      </rPr>
      <t>includes companies conducting industrial research (e.g. IBM research).</t>
    </r>
    <r>
      <rPr>
        <i/>
        <sz val="11"/>
        <color theme="1"/>
        <rFont val="Calibri"/>
        <family val="2"/>
        <charset val="161"/>
        <scheme val="minor"/>
      </rPr>
      <t xml:space="preserve">
Academia/Research </t>
    </r>
    <r>
      <rPr>
        <sz val="11"/>
        <color theme="1"/>
        <rFont val="Calibri"/>
        <family val="2"/>
        <charset val="161"/>
        <scheme val="minor"/>
      </rPr>
      <t xml:space="preserve">includes universities and research centers etc.
</t>
    </r>
    <r>
      <rPr>
        <i/>
        <sz val="11"/>
        <color theme="1"/>
        <rFont val="Calibri"/>
        <family val="2"/>
        <charset val="161"/>
        <scheme val="minor"/>
      </rPr>
      <t xml:space="preserve">Healthcare </t>
    </r>
    <r>
      <rPr>
        <sz val="11"/>
        <color theme="1"/>
        <rFont val="Calibri"/>
        <family val="2"/>
        <charset val="161"/>
        <scheme val="minor"/>
      </rPr>
      <t>includes organizations that provide healthcare services (e.g. hospitals).</t>
    </r>
    <r>
      <rPr>
        <i/>
        <sz val="11"/>
        <color theme="1"/>
        <rFont val="Calibri"/>
        <family val="2"/>
        <charset val="161"/>
        <scheme val="minor"/>
      </rPr>
      <t xml:space="preserve">
PV Monitoring </t>
    </r>
    <r>
      <rPr>
        <sz val="11"/>
        <color theme="1"/>
        <rFont val="Calibri"/>
        <family val="2"/>
        <charset val="161"/>
        <scheme val="minor"/>
      </rPr>
      <t>includes organizations focusing on PV signal detection and other relevant PV activities (e.g FDA, WHO-UMC etc.).</t>
    </r>
  </si>
  <si>
    <t>Drug safety core activities</t>
  </si>
  <si>
    <t>Drug safety special topics</t>
  </si>
  <si>
    <t>Knowledge Engineering core activities</t>
  </si>
  <si>
    <t>Knowledge extraction</t>
  </si>
  <si>
    <t>Knowledge extraction;_x000D_
Knowledge representation</t>
  </si>
  <si>
    <t>Knowledge integration;_x000D_
Knowledge extraction</t>
  </si>
  <si>
    <t>Knowledge representation;_x000D_
Knowledge extraction</t>
  </si>
  <si>
    <t>Knowledge representation;_x000D_
Knowledge integration;_x000D_
Knowledge extraction</t>
  </si>
  <si>
    <t>Knowledge integration;_x000D_
Knowledge extraction;_x000D_
Knowledge representation</t>
  </si>
  <si>
    <t>Proprietary datasets</t>
  </si>
  <si>
    <t>Commercial tools</t>
  </si>
  <si>
    <t>Not applying formal DL semantics</t>
  </si>
  <si>
    <t>Significant dependence on manual work</t>
  </si>
  <si>
    <t>Evaluation against small dataset</t>
  </si>
  <si>
    <t>Evaluation with simulated data</t>
  </si>
  <si>
    <t>Knowledge model not available</t>
  </si>
  <si>
    <t>Knowledge model not validated for completeness</t>
  </si>
  <si>
    <t>No evaluation regarding knowledge modelling quality criteria</t>
  </si>
  <si>
    <t>Significant dependence on manual work;_x000D_
No evaluation regarding knowledge modelling quality criteria</t>
  </si>
  <si>
    <t>Knowledge model not validated for completeness;_x000D_
No evaluation regarding knowledge modelling quality criteria</t>
  </si>
  <si>
    <t>Significant dependence on manual work;_x000D_
No evaluation regarding knowledge modelling quality criteria;_x000D_
Knowledge model not validated for completeness</t>
  </si>
  <si>
    <t>Not using a knowledge representation standard</t>
  </si>
  <si>
    <t>Significant dependence on manual work;_x000D_
Not using a knowledge representation standard</t>
  </si>
  <si>
    <t>Significant dependence on manual work;_x000D_
Knowledge model not available;_x000D_
Not using a knowledge representation standard</t>
  </si>
  <si>
    <t>Significant dependence on manual work;_x000D_
Not using a knowledge representation standard;_x000D_
Knowledge model not available</t>
  </si>
  <si>
    <t>Not using a knowledge representation standard;_x000D_
Proprietary datasets</t>
  </si>
  <si>
    <t>Frame-based ontology</t>
  </si>
  <si>
    <t>Frame-based ontology; RDF</t>
  </si>
  <si>
    <t>Knowledge representation formalism</t>
  </si>
  <si>
    <t>DL</t>
  </si>
  <si>
    <t>Description Logic</t>
  </si>
  <si>
    <t>Web Ontology Language</t>
  </si>
  <si>
    <t>Machine Learning-based prediction of drug-drug interactions by integrating drug phenotypic, therapeutic, chemical, and genomic properties</t>
  </si>
  <si>
    <t>Combining Machine Learning, crowdsourcing and expert knowledge to detect chemical-induced diseases in text</t>
  </si>
  <si>
    <t>Adverse Event Reporting Ontology</t>
  </si>
  <si>
    <t>BFO</t>
  </si>
  <si>
    <t>Rx-Norm;_x000D_
ChEBI;_x000D_
BFO;_x000D_
Protein Ontology (PRO)</t>
  </si>
  <si>
    <t>Basic Formal Ontology</t>
  </si>
  <si>
    <t>BNF Dictionary</t>
  </si>
  <si>
    <t>BNF</t>
  </si>
  <si>
    <t>British National Formulary</t>
  </si>
  <si>
    <t>CTCAE</t>
  </si>
  <si>
    <t>Common Terminology Criteria for Adverse Events</t>
  </si>
  <si>
    <t>DOID</t>
  </si>
  <si>
    <t>Disease Ontology</t>
  </si>
  <si>
    <t>DrON</t>
  </si>
  <si>
    <t>Drug Ontology</t>
  </si>
  <si>
    <t>DTO</t>
  </si>
  <si>
    <t>ATC;_x000D_
DTO;_x000D_
Swiss-Prot</t>
  </si>
  <si>
    <t>Drug Target Ontology</t>
  </si>
  <si>
    <t>Foundational Model of Anatomy</t>
  </si>
  <si>
    <t>FMA</t>
  </si>
  <si>
    <t>HGNC</t>
  </si>
  <si>
    <t>HUGO Gene Nomenclature Committee</t>
  </si>
  <si>
    <t>HGNC database</t>
  </si>
  <si>
    <t>HPO</t>
  </si>
  <si>
    <t>Human Phenotype Ontology</t>
  </si>
  <si>
    <t>IDO</t>
  </si>
  <si>
    <t>Infectious Disease Ontology</t>
  </si>
  <si>
    <t>IAO</t>
  </si>
  <si>
    <t>Information Artifact Ontology</t>
  </si>
  <si>
    <t>INO</t>
  </si>
  <si>
    <t>Interaction Network Ontology</t>
  </si>
  <si>
    <t>ICD-9/ICD-10</t>
  </si>
  <si>
    <t>ICD-9/ICD-10;_x000D_
GO</t>
  </si>
  <si>
    <t>ICD-9/ICD-10;_x000D_
ATC</t>
  </si>
  <si>
    <t>ICD-9/ICD-10;_x000D_
MedDRA</t>
  </si>
  <si>
    <t>International Statistical Classification of Diseases and Related Health Problems</t>
  </si>
  <si>
    <t>ICD</t>
  </si>
  <si>
    <t>ICTV</t>
  </si>
  <si>
    <t>International Virus Taxonomy</t>
  </si>
  <si>
    <t>LOINC</t>
  </si>
  <si>
    <t>NDF-RT;
LOINC</t>
  </si>
  <si>
    <t>WHO-ART;_x000D_
LOINC;_x000D_
ATC</t>
  </si>
  <si>
    <t>Logical Observation Identifiers Names and Codes</t>
  </si>
  <si>
    <t>MeSH</t>
  </si>
  <si>
    <t>MeSH;_x000D_
ATC;_x000D_
DrugBank;_x000D_
TTD</t>
  </si>
  <si>
    <t>MeSH;_x000D_
DOID</t>
  </si>
  <si>
    <t>Medical Subject Headings</t>
  </si>
  <si>
    <t>NCIt</t>
  </si>
  <si>
    <t>National Cancer Institute thesaurus</t>
  </si>
  <si>
    <t>National Center for Biotechnology Information</t>
  </si>
  <si>
    <t>ATC;
ICD-9/ICD-10;
C-NPU/IUPAC</t>
  </si>
  <si>
    <t>C-NPU/IUPAC</t>
  </si>
  <si>
    <t>Nomenclature, Properties and
Units/International Union of Pure and Applied Chemistry</t>
  </si>
  <si>
    <t>OBO-RO</t>
  </si>
  <si>
    <t>OBO Relation Ontology</t>
  </si>
  <si>
    <t>OBO</t>
  </si>
  <si>
    <t>Open Biomedical Ontologies</t>
  </si>
  <si>
    <t>OMIM</t>
  </si>
  <si>
    <t>Online Mendelian Inheritance in Man</t>
  </si>
  <si>
    <t>OAE</t>
  </si>
  <si>
    <t>MedDRA;_x000D_
DrugBank;_x000D_
OAE</t>
  </si>
  <si>
    <t>MedDRA;_x000D_
OAE</t>
  </si>
  <si>
    <t>Ontology for Adverse Events</t>
  </si>
  <si>
    <t>OBI</t>
  </si>
  <si>
    <t>OBO-RO;_x000D_
IDO;_x000D_
OBI;_x000D_
ChEBI;_x000D_
DOID</t>
  </si>
  <si>
    <t>Ontology for Biomedical Investigations</t>
  </si>
  <si>
    <t>OGMS</t>
  </si>
  <si>
    <t>MedDRA;_x000D_
AERO;_x000D_
OBO-RO;_x000D_
OGMS</t>
  </si>
  <si>
    <t>Ontology for General Medical Science</t>
  </si>
  <si>
    <t>OGI</t>
  </si>
  <si>
    <t>Ontology for Genetic Interval</t>
  </si>
  <si>
    <t>OMH</t>
  </si>
  <si>
    <t>Ontology of Mental Health</t>
  </si>
  <si>
    <t>OVAE</t>
  </si>
  <si>
    <t>The OVAE and its usage in representing and analyzing adverse events associated with US-licensed human vaccines</t>
  </si>
  <si>
    <t>MedDRA;_x000D_
OAE;_x000D_
OVAE</t>
  </si>
  <si>
    <t>Ontology of Vaccine Adverse Events</t>
  </si>
  <si>
    <t>PATO</t>
  </si>
  <si>
    <t>Phenotypic Quality Ontology</t>
  </si>
  <si>
    <t>PO</t>
  </si>
  <si>
    <t>Plant Ontology</t>
  </si>
  <si>
    <t>SKOS</t>
  </si>
  <si>
    <t>Simple Knowledge Organization System</t>
  </si>
  <si>
    <t>Semantically-Interlinked Online Communities</t>
  </si>
  <si>
    <t>Search Tool for Interactions of CHemicals</t>
  </si>
  <si>
    <t>SNOMED-CT</t>
  </si>
  <si>
    <t>MedDRA;_x000D_
SNOMED-CT;_x000D_
OAE</t>
  </si>
  <si>
    <t>Rx-Norm;
OMOP Vocabulary;
SNOMED-CT;
ATC;
NDF-RT;
ICD-9/ICD-10;
ICD-9/ICD-10;
MedDRA</t>
  </si>
  <si>
    <t>MedDRA;_x000D_
SKOS;_x000D_
SNOMED-CT;_x000D_
OMOP Vocabulary;_x000D_
ICD-9/ICD-10;_x000D_
OntoADR</t>
  </si>
  <si>
    <t>ICD-9/ICD-10;_x000D_
SNOMED-CT;_x000D_
MeSH</t>
  </si>
  <si>
    <t>OMOP Vocabulary;_x000D_
Rx-Norm;_x000D_
MedDRA;_x000D_
MeSH;_x000D_
SNOMED-CT</t>
  </si>
  <si>
    <t>ICD-9/ICD-10;_x000D_
Rx-Norm;_x000D_
SNOMED-CT;_x000D_
ATC</t>
  </si>
  <si>
    <t>Systematized Nomenclature of Medicine - Clinical Terms</t>
  </si>
  <si>
    <t>TCMDPO</t>
  </si>
  <si>
    <t>TCM Decoction Pieces Ontology</t>
  </si>
  <si>
    <t>Time Event Ontology</t>
  </si>
  <si>
    <t>TEO</t>
  </si>
  <si>
    <t>UBERON</t>
  </si>
  <si>
    <t>MedDRA;_x000D_
OAE;_x000D_
UBERON;_x000D_
GO;_x000D_
SIDER;_x000D_
HPO</t>
  </si>
  <si>
    <t>Uber-anatomy ontology</t>
  </si>
  <si>
    <t>UMLS</t>
  </si>
  <si>
    <t>BFO;
UMLS;
FMA;
DIO</t>
  </si>
  <si>
    <t>UMLS;_x000D_
DrugBank</t>
  </si>
  <si>
    <t>MedDRA;_x000D_
SNOMED-CT;_x000D_
ATC;_x000D_
UMLS;_x000D_
Rx-Norm</t>
  </si>
  <si>
    <t>UMLS;_x000D_
Entrez Gene;_x000D_
HGNC database</t>
  </si>
  <si>
    <t>UMLS;_x000D_
MeSH</t>
  </si>
  <si>
    <t>UMLS;_x000D_
ATC;_x000D_
MedDRA;_x000D_
MeSH</t>
  </si>
  <si>
    <t>UMLS;_x000D_
WordNet;_x000D_
COSTART;_x000D_
SIDER;_x000D_
CHV;_x000D_
Canada Drug Adverse Reaction Database (MedEffect)</t>
  </si>
  <si>
    <t>COSTART;_x000D_
SIDER;_x000D_
UMLS;_x000D_
CHV</t>
  </si>
  <si>
    <t>CTCAE;_x000D_
Rx-Norm;_x000D_
UMLS;_x000D_
MedDRA;_x000D_
STITCH</t>
  </si>
  <si>
    <t>UMLS;_x000D_
CHV</t>
  </si>
  <si>
    <t>MeSH;_x000D_
UMLS</t>
  </si>
  <si>
    <t>MedDRA;_x000D_
SNOMED-CT;_x000D_
UMLS</t>
  </si>
  <si>
    <t>UMLS;_x000D_
PubChem</t>
  </si>
  <si>
    <t>UMLS;_x000D_
NCIt</t>
  </si>
  <si>
    <t>UMLS;_x000D_
NCBI Taxonomy;_x000D_
NDF-RT;_x000D_
MeSH;_x000D_
ATC</t>
  </si>
  <si>
    <t>Unified Medical Languace System</t>
  </si>
  <si>
    <t>UNII</t>
  </si>
  <si>
    <t>ICD-9/ICD-10;_x000D_
UNII;_x000D_
ICTV;_x000D_
ATC;_x000D_
SKOS</t>
  </si>
  <si>
    <t>Unique Ingredient Identifier</t>
  </si>
  <si>
    <t>USP</t>
  </si>
  <si>
    <t>United States Pharmacopeia Classification</t>
  </si>
  <si>
    <t>ATC;
USP;
MEDIS DRUG</t>
  </si>
  <si>
    <t>VO</t>
  </si>
  <si>
    <t>VO;_x000D_
HGNC database;_x000D_
INO;_x000D_
GO</t>
  </si>
  <si>
    <t>BFO;_x000D_
OGMS;_x000D_
VO;_x000D_
OAE;_x000D_
OBI;_x000D_
OGI;_x000D_
OVAE</t>
  </si>
  <si>
    <t>UBERON;_x000D_
VO;_x000D_
DOID;_x000D_
OGMS;_x000D_
PATO;_x000D_
MedDRA</t>
  </si>
  <si>
    <t>Vaccine Ontology</t>
  </si>
  <si>
    <t>WHO-INN</t>
  </si>
  <si>
    <t>UMLS;_x000D_
WHO-INN</t>
  </si>
  <si>
    <t>WHO International Nonproprietary Names</t>
  </si>
  <si>
    <t>WHO Adverse Reaction Terminology</t>
  </si>
  <si>
    <t>MedDRA;_x000D_
WHO-ART;_x000D_
UMLS</t>
  </si>
  <si>
    <t>No statement regarding competing interests</t>
  </si>
  <si>
    <t>Signal detection;_x000D_
Drug interactions;_x000D_
Specific (class of) drug;_x000D_
MoA identification/analysis;_x000D_
Personalized drug safety</t>
  </si>
  <si>
    <t>Knowledge representation;_x000D_
Knowledge elicitation</t>
  </si>
  <si>
    <t>Ontology reasoning;_x000D_
Simulation;_x000D_
Rule-based inferencing</t>
  </si>
  <si>
    <t>WHO-ART;_x000D_
SNOMED-CT;_x000D_
UMLS</t>
  </si>
  <si>
    <t>Drug interactions;_x000D_
Comparative drug analysis;_x000D_
MoA identification/analysis</t>
  </si>
  <si>
    <t>ENZYME</t>
  </si>
  <si>
    <t>NRDB</t>
  </si>
  <si>
    <t>NucleaRDB</t>
  </si>
  <si>
    <t>GPCRDB</t>
  </si>
  <si>
    <t>G protein-coupled receptors database</t>
  </si>
  <si>
    <t>Ligand-Gated Ion Channel database</t>
  </si>
  <si>
    <t>LGICDB</t>
  </si>
  <si>
    <t>GPRCDB</t>
  </si>
  <si>
    <t>FAERS;
DrugBank;
TTD;
ADME-AP;
DART;
ENZYME;
GPRCDB;
LGICDB</t>
  </si>
  <si>
    <t>Knowledge elicitation;_x000D_
Knowledge integration</t>
  </si>
  <si>
    <t>Knowledge model not available;_x000D_
No evaluation regarding knowledge modelling quality criteria;_x000D_
No statement regarding competing interests</t>
  </si>
  <si>
    <t>Knowledge model not available;_x000D_
Knowledge model not validated for completeness;_x000D_
Not using a knowledge representation standard;_x000D_
No statement regarding competing interests</t>
  </si>
  <si>
    <t xml:space="preserve">Not applying formal DL semantics;
Evaluation restricted on a narrow scope;
Evaluation against small dataset;
Knowledge model not validated for completeness;
Knowledge model not available;
No evaluation regarding knowledge modelling quality criteria;
No statement regarding competing interests;
</t>
  </si>
  <si>
    <t>Not applying formal DL semantics;_x000D_
Evaluation restricted on a narrow scope;_x000D_
Significant dependence on manual work;_x000D_
No evaluation regarding knowledge modelling quality criteria</t>
  </si>
  <si>
    <t>Evaluation against small dataset;_x000D_
Significant dependence on manual work;_x000D_
Evaluation restricted on a narrow scope</t>
  </si>
  <si>
    <t>Evaluation restricted on a narrow scope;_x000D_
Knowledge model not available;_x000D_
Not using a knowledge representation standard</t>
  </si>
  <si>
    <t>Significant dependence on manual work;_x000D_
Not using a knowledge representation standard;_x000D_
Knowledge model not available;_x000D_
Evaluation restricted on a narrow scope</t>
  </si>
  <si>
    <t>Significant dependence on manual work;_x000D_
Evaluation restricted on a narrow scope;_x000D_
Not using a knowledge representation standard</t>
  </si>
  <si>
    <t>Knowledge model not validated for completeness;_x000D_
No evaluation regarding knowledge modelling quality criteria;_x000D_
Evaluation restricted on a narrow scope</t>
  </si>
  <si>
    <t>Evaluation restricted on a narrow scope</t>
  </si>
  <si>
    <t>DrugBank;
PubMed/Medline;
Entrez Gene;
UniProt</t>
  </si>
  <si>
    <r>
      <t xml:space="preserve">Knowledge Engineering main aspects have been identified during the review and are partially influenced from "Knowledge management in software engineering: A systematic review of studied concepts, findings and research methods used" (Bjørnson, Dingsøyr)  and "Knowledge Management in Software Testing: A Systematic Snowball Literature Review" (Wunk, Garrepalli).
</t>
    </r>
    <r>
      <rPr>
        <i/>
        <sz val="11"/>
        <color theme="1"/>
        <rFont val="Calibri"/>
        <family val="2"/>
        <charset val="161"/>
        <scheme val="minor"/>
      </rPr>
      <t>Knowledge integration</t>
    </r>
    <r>
      <rPr>
        <sz val="11"/>
        <color theme="1"/>
        <rFont val="Calibri"/>
        <family val="2"/>
        <charset val="161"/>
        <scheme val="minor"/>
      </rPr>
      <t xml:space="preserve"> refers to methods focusing on constructing knowledge bases through integrating data sources or knowledge bases under one conceptual model.
</t>
    </r>
    <r>
      <rPr>
        <i/>
        <sz val="11"/>
        <color theme="1"/>
        <rFont val="Calibri"/>
        <family val="2"/>
        <charset val="161"/>
        <scheme val="minor"/>
      </rPr>
      <t>Knowledge representation</t>
    </r>
    <r>
      <rPr>
        <sz val="11"/>
        <color theme="1"/>
        <rFont val="Calibri"/>
        <family val="2"/>
        <charset val="161"/>
        <scheme val="minor"/>
      </rPr>
      <t xml:space="preserve"> refers to the process of building knowledge models (e.g. ontologies) which decscribe knowledge in a computationally robust manner.
</t>
    </r>
    <r>
      <rPr>
        <i/>
        <sz val="11"/>
        <color theme="1"/>
        <rFont val="Calibri"/>
        <family val="2"/>
        <charset val="161"/>
        <scheme val="minor"/>
      </rPr>
      <t>Knowledge extraction</t>
    </r>
    <r>
      <rPr>
        <sz val="11"/>
        <color theme="1"/>
        <rFont val="Calibri"/>
        <family val="2"/>
        <charset val="161"/>
        <scheme val="minor"/>
      </rPr>
      <t xml:space="preserve"> refers to the process of extracting knowledge from unstructured data sources
</t>
    </r>
    <r>
      <rPr>
        <i/>
        <sz val="11"/>
        <color theme="1"/>
        <rFont val="Calibri"/>
        <family val="2"/>
        <charset val="161"/>
        <scheme val="minor"/>
      </rPr>
      <t>Knowledge dissemination</t>
    </r>
    <r>
      <rPr>
        <sz val="11"/>
        <color theme="1"/>
        <rFont val="Calibri"/>
        <family val="2"/>
        <charset val="161"/>
        <scheme val="minor"/>
      </rPr>
      <t xml:space="preserve"> refers to methods focusing on the knowledge exchange/sharing process
</t>
    </r>
    <r>
      <rPr>
        <i/>
        <sz val="11"/>
        <color theme="1"/>
        <rFont val="Calibri"/>
        <family val="2"/>
        <charset val="161"/>
        <scheme val="minor"/>
      </rPr>
      <t>Knowledge elicitation</t>
    </r>
    <r>
      <rPr>
        <sz val="11"/>
        <color theme="1"/>
        <rFont val="Calibri"/>
        <family val="2"/>
        <charset val="161"/>
        <scheme val="minor"/>
      </rPr>
      <t xml:space="preserve"> refers to processes of creating/discovering new knowledge from knowledge bases, using advanced KE techniques (e.g. DL reasoning, or data mining on ontologies)
</t>
    </r>
  </si>
  <si>
    <t>Knowledge extraction;_x000D_
Knowledge elicitation</t>
  </si>
  <si>
    <t>AEO</t>
  </si>
  <si>
    <t>Adverse Event Ontology</t>
  </si>
  <si>
    <t>BFO;_x000D_
OBO-RO;_x000D_
OGMS;_x000D_
OMH;_x000D_
IAO;_x000D_
OBI;_x000D_
FMA;_x000D_
AEO</t>
  </si>
  <si>
    <t>Specific (class of) disease ;_x000D_
Personalized drug safety</t>
  </si>
  <si>
    <t>MoA identification/analysis;_x000D_
Signal detection</t>
  </si>
  <si>
    <t>Knowledge integration;_x000D_
Knowledge elicitation</t>
  </si>
  <si>
    <t>Evaluation restricted on a narrow scope;_x000D_
Competing interests;_x000D_
Knowledge model not available;_x000D_
Knowledge model not validated for completeness;_x000D_
Not using a knowledge representation standard</t>
  </si>
  <si>
    <t>SVM</t>
  </si>
  <si>
    <t>Support Vector Machine</t>
  </si>
  <si>
    <t>Industry;_x000D_
Academia/Research;_x000D_
Healthcare</t>
  </si>
  <si>
    <t>ADE prevention;_x000D_
ADE assessment</t>
  </si>
  <si>
    <t>Vidal</t>
  </si>
  <si>
    <t>Proprietary closed data sources (e.g. specific hospital EHR);_x000D_
Vidal</t>
  </si>
  <si>
    <t>Commercial tools;
Proprietary datasets;
Knowledge model not available;
No evaluation regarding knowledge modelling quality criteria;_x000D_
Not applying formal DL semantics;_x000D_
Significant dependence on manual work;_x000D_
No statement regarding competing interests</t>
  </si>
  <si>
    <t>Terminological reasoning</t>
  </si>
  <si>
    <t>Terminological reasoning;_x000D_
Ontology reasoning</t>
  </si>
  <si>
    <t>Rule-based inferencing;_x000D_
Data mining;_x000D_
Terminological reasoning</t>
  </si>
  <si>
    <t>EHRs;_x000D_
ADE databases</t>
  </si>
  <si>
    <t>Terminological reasoning;_x000D_
Graph-based inferencing</t>
  </si>
  <si>
    <t>Knowledge model not available;_x000D_
No evaluation regarding knowledge modelling quality criteria;_x000D_
Knowledge model not validated for completeness;_x000D_
No statement regarding competing interests;_x000D_
Proprietary datasets</t>
  </si>
  <si>
    <t>Evaluation restricted on a narrow scope;_x000D_
Knowledge model not validated for completeness;_x000D_
No evaluation regarding knowledge modelling quality criteria;_x000D_
Significant dependence on manual work</t>
  </si>
  <si>
    <t>Vaccine safety;_x000D_
Signal detection;_x000D_
Specific (class of) drug(s);_x000D_
MoA identification/analysis</t>
  </si>
  <si>
    <t>Significant dependence on manual work;_x000D_
Competing interests</t>
  </si>
  <si>
    <t>Germany;_x000D_
India</t>
  </si>
  <si>
    <t>Vaccine safety;_x000D_
Comparative drug analysis</t>
  </si>
  <si>
    <t>MoA identification/analysis;_x000D_
Personalized drug safety;_x000D_
Specific adverse effect;_x000D_
Vaccine safety</t>
  </si>
  <si>
    <t>Knowledge extraction;_x000D_
Knowledge representation;_x000D_
Knowledge elicitation</t>
  </si>
  <si>
    <t>Academia/Research;_x000D_
Healthcare</t>
  </si>
  <si>
    <t>CNTRO</t>
  </si>
  <si>
    <t>Clinical Narrative Temporal Relation Ontology ()</t>
  </si>
  <si>
    <t>TEO;_x000D_
VO;_x000D_
OAE;_x000D_
CNTRO;_x000D_
BFO</t>
  </si>
  <si>
    <t>Knowledge representation;_x000D_
Knowledge integration;_x000D_
Knowledge extraction;_x000D_
Knowledge dissemination</t>
  </si>
  <si>
    <t>SPLs;_x000D_
ADE databases;_x000D_
Genetics and biochemical databases;_x000D_
Clinical trials;_x000D_
Drug information databases</t>
  </si>
  <si>
    <t>No evaluation regarding knowledge modelling quality criteria;_x000D_
Evaluation restricted on a narrow scope</t>
  </si>
  <si>
    <t>SIDER;_x000D_
OFFSIDES;_x000D_
FAERS;_x000D_
CTD</t>
  </si>
  <si>
    <t>Academia/Research;_x000D_
Healthcare;_x000D_
Industry</t>
  </si>
  <si>
    <t>Knowledge model not available;_x000D_
Not using a knowledge representation standard;_x000D_
Evaluation restricted on a narrow scope;_x000D_
Proprietary datasets;_x000D_
Significant dependence on manual work</t>
  </si>
  <si>
    <t>PHR</t>
  </si>
  <si>
    <t>Personal Health Record</t>
  </si>
  <si>
    <t>SNOMED-CT;_x000D_
Entrez Gene;_x000D_
ICD-9/ICD-10;_x000D_
VO;_x000D_
UMLS</t>
  </si>
  <si>
    <t>Significant dependence on manual work;_x000D_
Knowledge model not validated for completeness;_x000D_
Evaluation restricted on a narrow scope</t>
  </si>
  <si>
    <t>MedDRA;_x000D_
OGMS;_x000D_
OBI;_x000D_
PATO;_x000D_
UBERON;_x000D_
VO;_x000D_
OAE</t>
  </si>
  <si>
    <t>Knowledge integration;_x000D_
Knowledge extraction;_x000D_
Knowledge elicitation</t>
  </si>
  <si>
    <t>Disproportionality analysis</t>
  </si>
  <si>
    <t>Ontology reasoning;_x000D_
Disproportionality analysis</t>
  </si>
  <si>
    <t>Drug interactions;_x000D_
MoA identification/analysis;_x000D_
Signal detection</t>
  </si>
  <si>
    <t>SemMedDB;_x000D_
Proprietary closed data sources (e.g. specific hospital EHR)</t>
  </si>
  <si>
    <t>Bibliographic databases;_x000D_
Clinical narratives;_x000D_
EHRs</t>
  </si>
  <si>
    <t>Not using a knowledge representation standard;_x000D_
Significant dependence on manual work;_x000D_
Evaluation against small dataset;_x000D_
No statement regarding competing interests;_x000D_
Proprietary datasets</t>
  </si>
  <si>
    <t>Evaluation against small dataset;_x000D_
No evaluation regarding knowledge modelling quality criteria;_x000D_
Proprietary datasets;_x000D_
Knowledge model not available;_x000D_
Significant dependence on manual work;_x000D_
Competing interests</t>
  </si>
  <si>
    <t>Graph-based inferencing;_x000D_
Vector-based similarity identification</t>
  </si>
  <si>
    <t>ATC;_x000D_
UMLS;_x000D_
MeSH;_x000D_
DrugBank</t>
  </si>
  <si>
    <t>DrugBank;_x000D_
ATC;_x000D_
TTD;_x000D_
FAERS;_x000D_
MetaADEDB;_x000D_
CTD;_x000D_
OFFSIDES;_x000D_
SIDER</t>
  </si>
  <si>
    <t>Drug interactions;_x000D_
Comparative drug analysis;_x000D_
Signal detection</t>
  </si>
  <si>
    <t>ADE reporting;_x000D_
ADE detection</t>
  </si>
  <si>
    <t>Significant dependence on manual work;_x000D_
Not applying formal DL semantics;_x000D_
Proprietary datasets;_x000D_
No statement regarding competing interests;_x000D_
Knowledge model not available</t>
  </si>
  <si>
    <t>Graph-based inferencing;_x000D_
Terminological reasoning</t>
  </si>
  <si>
    <t>MoA identification/analysis;_x000D_
Vaccine safety;_x000D_
Personalized drug safety</t>
  </si>
  <si>
    <t>Industry;_x000D_
Academia/Research;_x000D_
PV Monitoring</t>
  </si>
  <si>
    <t>First DataBank</t>
  </si>
  <si>
    <t>FDB</t>
  </si>
  <si>
    <t>FAERS;_x000D_
DrugBank;_x000D_
ClinicalTrials.gov;_x000D_
VigiBase;_x000D_
PubMed/Medline;_x000D_
DailyMed.com;_x000D_
UniProt;_x000D_
Proprietary closed data sources (e.g. specific hospital EHR);_x000D_
FDB;_x000D_
CHEMBL;_x000D_
PubChem;_x000D_
GWAS Catalog;_x000D_
GAD;_x000D_
OMIM</t>
  </si>
  <si>
    <t>United States of America;_x000D_
Canada;_x000D_
Sweden;_x000D_
Netherlands;_x000D_
Italy</t>
  </si>
  <si>
    <t>Not using a knowledge representation standard;_x000D_
Proprietary datasets;_x000D_
Competing interests</t>
  </si>
  <si>
    <t>Knowledge model not available;_x000D_
Not using a knowledge representation standard;_x000D_
No statement regarding competing interests</t>
  </si>
  <si>
    <t>VAERS;_x000D_
DailyMed.com</t>
  </si>
  <si>
    <t>Not using a knowledge representation standard;_x000D_
Evaluation against small dataset</t>
  </si>
  <si>
    <t>China;_x000D_
United States of America</t>
  </si>
  <si>
    <t>SIDER;_x000D_
DailyMed.com;_x000D_
FAERS;_x000D_
DrugBank;_x000D_
PubChem;_x000D_
KEGG;_x000D_
ATC</t>
  </si>
  <si>
    <t>Social media;_x000D_
Manually annotated corpora;_x000D_
Clinical narratives</t>
  </si>
  <si>
    <t>ADE information collection;_x000D_
ADE reporting</t>
  </si>
  <si>
    <t>Ontology reasoning;_x000D_
Terminological reasoning</t>
  </si>
  <si>
    <t>Knowledge model not available;_x000D_
Proprietary datasets;_x000D_
No evaluation regarding knowledge modelling quality criteria;_x000D_
No statement regarding competing interests</t>
  </si>
  <si>
    <t>OntoEIM</t>
  </si>
  <si>
    <t>MedDRA;_x000D_
SNOMED-CT;_x000D_
WordNet;_x000D_
UMLS;_x000D_
OntoEIM</t>
  </si>
  <si>
    <t>EBI RDF Platform</t>
  </si>
  <si>
    <t>EBI</t>
  </si>
  <si>
    <t>European Bioinformatics Institute</t>
  </si>
  <si>
    <t>EMBL</t>
  </si>
  <si>
    <t>European Molecular Biology Laboratory</t>
  </si>
  <si>
    <t>Bio2RDF;_x000D_
EBI RDF Platform;_x000D_
CHEMBL;_x000D_
ClinicalTrials.gov;_x000D_
DrugBank;_x000D_
SIDER;_x000D_
OHDSI LAERTES</t>
  </si>
  <si>
    <t>MedDRA;_x000D_
OMOP Vocabulary;_x000D_
ATC;_x000D_
Rx-Norm</t>
  </si>
  <si>
    <t>Twitter;_x000D_
DailyStrength</t>
  </si>
  <si>
    <t>Knowledge integration;_x000D_
Knowledge representation;_x000D_
Knowledge elicitation</t>
  </si>
  <si>
    <t>diabetes.co.uk</t>
  </si>
  <si>
    <t>community.diabetes.org</t>
  </si>
  <si>
    <t>diabetesforums.com</t>
  </si>
  <si>
    <t>FAERS;_x000D_
MedHelp;_x000D_
community.diabetes.org;_x000D_
diabetes.co.uk;_x000D_
diabetesforums.com</t>
  </si>
  <si>
    <t>PV-SDO</t>
  </si>
  <si>
    <t>Pharmacovigilance Signal Detectors Ontology</t>
  </si>
  <si>
    <t>UMLS;_x000D_
PV-SDO</t>
  </si>
  <si>
    <t>ADE assessment;_x000D_
ADE detection;_x000D_
ADE information collection</t>
  </si>
  <si>
    <t>DEI</t>
  </si>
  <si>
    <t>Drug Enzyme Interaction ontology</t>
  </si>
  <si>
    <t>DrugBank;_x000D_
UMLS;_x000D_
Human Cypallele Nomenclature Database;_x000D_
DEI</t>
  </si>
  <si>
    <t>Rule-based inferencing;_x000D_
Ontology reasoning;_x000D_
Vector-based similarity identification;_x000D_
Graph-based inferencing</t>
  </si>
  <si>
    <t>Academia/Research;_x000D_
PV Monitoring</t>
  </si>
  <si>
    <t>MoA identification/analysis;_x000D_
Specific (class of) drug(s)</t>
  </si>
  <si>
    <t>Disproportionality analysis;_x000D_
Ontology reasoning;_x000D_
Terminological reasoning</t>
  </si>
  <si>
    <t>Knowledge integration;_x000D_
Knowledge elicitation;_x000D_
Knowledge representation</t>
  </si>
  <si>
    <t>Knowledge model not available;_x000D_
Knowledge model not validated for completeness;_x000D_
No evaluation regarding knowledge modelling quality criteria;_x000D_
Not applying formal DL semantics;_x000D_
Proprietary datasets</t>
  </si>
  <si>
    <t>Rule-based inferencing;_x000D_
Terminological reasoning</t>
  </si>
  <si>
    <t>Competing interests;_x000D_
Not using a knowledge representation standard;_x000D_
Commercial tools;_x000D_
Significant dependence on manual work</t>
  </si>
  <si>
    <t>EHRs;_x000D_
Patient summaries;_x000D_
HL7 messages</t>
  </si>
  <si>
    <t>Terminological reasoning;_x000D_
Rule-based inferencing</t>
  </si>
  <si>
    <t>SKOS;_x000D_
MedDRA;_x000D_
ATC;_x000D_
ICD-9/ICD-10;_x000D_
ICD-9/ICD-10;_x000D_
HL7 Administrative Gender;_x000D_
SNOMED-CT;_x000D_
OMOP Vocabulary</t>
  </si>
  <si>
    <t>ADE detection;_x000D_
ADE monitoring</t>
  </si>
  <si>
    <t>Commercial tools;_x000D_
Competing interests;_x000D_
Knowledge model not validated for completeness;_x000D_
No evaluation regarding knowledge modelling quality criteria</t>
  </si>
  <si>
    <t>ODNAE</t>
  </si>
  <si>
    <t>Ontology of Drug Neuropathy Adverse Events</t>
  </si>
  <si>
    <t>MedDRA;_x000D_
SNOMED-CT;_x000D_
OAE;_x000D_
DrON;_x000D_
PATO;_x000D_
ChEBI;_x000D_
NDF-RT;_x000D_
OGMS;_x000D_
BFO;_x000D_
OBI;_x000D_
NCBI Taxonomy</t>
  </si>
  <si>
    <t>Specific adverse effect;_x000D_
MoA identification/analysis</t>
  </si>
  <si>
    <t>Knowledge model not validated for completeness;_x000D_
Significant dependence on manual work;_x000D_
No evaluation regarding knowledge modelling quality criteria</t>
  </si>
  <si>
    <t>Significant dependence on manual work;_x000D_
Knowledge model not available;_x000D_
Proprietary datasets</t>
  </si>
  <si>
    <t>Twitter;_x000D_
MedHelp;_x000D_
FAERS;_x000D_
diabetesforums.com</t>
  </si>
  <si>
    <t>Significant dependence on manual work;_x000D_
No statement regarding competing interests</t>
  </si>
  <si>
    <t>India</t>
  </si>
  <si>
    <t>Drug interactions;_x000D_
MoA identification/analysis;_x000D_
Specific (class of) disease ;_x000D_
Vaccine safety</t>
  </si>
  <si>
    <t>RDF;_x000D_
Relational</t>
  </si>
  <si>
    <t>No statement regarding competing interests;_x000D_
No evaluation regarding knowledge modelling quality criteria;_x000D_
Significant dependence on manual work</t>
  </si>
  <si>
    <t>Personalized drug safety;_x000D_
MoA identification/analysis;_x000D_
Comparative drug analysis</t>
  </si>
  <si>
    <t>Semanticscience Integrated Ontology</t>
  </si>
  <si>
    <t>SIO</t>
  </si>
  <si>
    <t>UMLS;_x000D_
MeSH;_x000D_
OMIM;_x000D_
DOID;_x000D_
ICD-9/ICD-10;_x000D_
HPO;_x000D_
HGNC database;_x000D_
Entrez Gene;_x000D_
NCIt;_x000D_
SIO</t>
  </si>
  <si>
    <t>DisGeNet</t>
  </si>
  <si>
    <t>Database of Genotypes and Phenotypes</t>
  </si>
  <si>
    <t>dbGaP</t>
  </si>
  <si>
    <t>GeneCards</t>
  </si>
  <si>
    <t>GWAS Central</t>
  </si>
  <si>
    <t>CTD;
UniProt;
ClinVar;
OrphaNet;_x000D_
GWAS Catalog;_x000D_
RGD;_x000D_
MGD;_x000D_
GAD;_x000D_
LHGDN;_x000D_
PubMed/Medline;_x000D_
DisGeNet;_x000D_
dbGaP;_x000D_
GeneCards;_x000D_
GWAS Central</t>
  </si>
  <si>
    <t>DrugBank;
PharmGKB;
NDF-RT;
GO;
UniProt;
Gene database (NCBI);
Gene-GO;
SIDER;
Crediblemeds;
Drug Interaction Knowledge Base;
PK-Corpus;
NLM Corpus;
DDI Extraction challenge task dataset;
ONC-HIT High Priority DDIs;
Twosides;
KEGG;
LIDDI;
ONC-HIT Non-interruptive DDIs;_x000D_
SemMedDB</t>
  </si>
  <si>
    <t>Drug information databases;_x000D_
Genetics and biochemical databases;_x000D_
ADE databases;_x000D_
EHRs</t>
  </si>
  <si>
    <t>No evaluation regarding knowledge modelling quality criteria;_x000D_
Knowledge model not available;_x000D_
Proprietary datasets;_x000D_
Not applying formal DL semantics</t>
  </si>
  <si>
    <t>allodocteurs.fr</t>
  </si>
  <si>
    <t>atoute.org</t>
  </si>
  <si>
    <t>carenity.com</t>
  </si>
  <si>
    <t>comprendrechoisir.com</t>
  </si>
  <si>
    <t>docteurlic.com</t>
  </si>
  <si>
    <t>doctissimo.gr</t>
  </si>
  <si>
    <t>e-sante.fr</t>
  </si>
  <si>
    <t>famili.gr</t>
  </si>
  <si>
    <t>onmeda.fr</t>
  </si>
  <si>
    <t>forums.futura-sciences.com</t>
  </si>
  <si>
    <t>sante.journaldesfemmes.com</t>
  </si>
  <si>
    <t>sante-medecine.commentcamarche.net</t>
  </si>
  <si>
    <t>forum.aft-telethon.gr</t>
  </si>
  <si>
    <t>entrepatients.net</t>
  </si>
  <si>
    <t>notrefamille.com</t>
  </si>
  <si>
    <t>baclofene.com</t>
  </si>
  <si>
    <t>baclofene.fr</t>
  </si>
  <si>
    <t>hepatites.net</t>
  </si>
  <si>
    <t>seronet.info</t>
  </si>
  <si>
    <t>vulgaris-medical.com</t>
  </si>
  <si>
    <t>allodocteurs.fr;_x000D_
atoute.org;_x000D_
carenity.com;_x000D_
comprendrechoisir.com;_x000D_
docteurlic.com;_x000D_
doctissimo.gr;_x000D_
e-sante.fr;_x000D_
famili.gr;_x000D_
onmeda.fr;_x000D_
forums.futura-sciences.com;_x000D_
sante.journaldesfemmes.com;_x000D_
vulgaris-medical.com;_x000D_
forum.aft-telethon.gr;_x000D_
sante-medecine.commentcamarche.net;_x000D_
entrepatients.net;_x000D_
notrefamille.com;_x000D_
baclofene.com;_x000D_
baclofene.fr;_x000D_
hepatites.net;_x000D_
seronet.info</t>
  </si>
  <si>
    <t>Specific (class of) drug(s);_x000D_
Comparative drug analysis;_x000D_
MoA identification/analysis</t>
  </si>
  <si>
    <t>SPLICER;_x000D_
SPL EU SPC;_x000D_
CTD;_x000D_
SemMedDB;_x000D_
PubMed/Medline;_x000D_
ADEpedia;_x000D_
FAERS;_x000D_
ClinicalTrials.gov;_x000D_
PharmGKB;_x000D_
SIDER;_x000D_
DrugBank;_x000D_
KEGG;_x000D_
MetaADEDB</t>
  </si>
  <si>
    <t>OMOP Vocabulary;_x000D_
Rx-Norm;_x000D_
SNOMED-CT;_x000D_
MeSH;_x000D_
MedDRA</t>
  </si>
  <si>
    <t>Academia/Research;_x000D_
Industry;_x000D_
PV Monitoring</t>
  </si>
  <si>
    <t>UMNSRS</t>
  </si>
  <si>
    <t xml:space="preserve">Minnesota miNneapolis Semantic Relatedness/Similarity </t>
  </si>
  <si>
    <t>SemMedDB;_x000D_
SIDER;_x000D_
UMNSRS</t>
  </si>
  <si>
    <t>Competing interests;_x000D_
Significant dependence on manual work</t>
  </si>
  <si>
    <t>Significant dependence on manual work;_x000D_
Evaluation against small dataset</t>
  </si>
  <si>
    <t>Twitter;_x000D_
SIDER;_x000D_
TSD;_x000D_
LiveJournal;_x000D_
Reddit</t>
  </si>
  <si>
    <t>MoA identification/analysis;_x000D_
Specific adverse effect</t>
  </si>
  <si>
    <t>International Chemical Identifier</t>
  </si>
  <si>
    <t>InChI</t>
  </si>
  <si>
    <t>ChEBI;_x000D_
DrugBank;_x000D_
PubChem;_x000D_
MeSH;_x000D_
InChI</t>
  </si>
  <si>
    <t>Significant dependence on manual work;_x000D_
Evaluation restricted on a narrow scope;_x000D_
Knowledge model not available;_x000D_
Knowledge model not validated for completeness;_x000D_
No evaluation regarding knowledge modelling quality criteria</t>
  </si>
  <si>
    <t>Knowledge elicitation;_x000D_
Knowledge representation</t>
  </si>
  <si>
    <t>Data mining;_x000D_
Rule-based inferencing;_x000D_
Terminological reasoning;_x000D_
Vector-based similarity identification</t>
  </si>
  <si>
    <t>Knowledge model not available;_x000D_
Knowledge model not validated for completeness;_x000D_
Not applying formal DL semantics;_x000D_
Not using a knowledge representation standard</t>
  </si>
  <si>
    <t>France;_x000D_
United States of America;_x000D_
Netherlands</t>
  </si>
  <si>
    <t>Knowledge dissemination;_x000D_
Knowledge extraction</t>
  </si>
  <si>
    <t>prospectos.net</t>
  </si>
  <si>
    <t>Vademecum</t>
  </si>
  <si>
    <t>Easy Drug Package Leaflets;_x000D_
CIMA;_x000D_
PubMed/Medline;_x000D_
prospectos.net;_x000D_
Vademecum</t>
  </si>
  <si>
    <t>Evaluation against small dataset;_x000D_
Significant dependence on manual work</t>
  </si>
  <si>
    <t>Drug interactions;_x000D_
MoA identification/analysis;_x000D_
Specific (class of) disease ;_x000D_
Vaccine safety;_x000D_
Comparative drug analysis;_x000D_
Specific (class of) drug(s)</t>
  </si>
  <si>
    <t xml:space="preserve">Comparative drug analysis;_x000D_
MoA identification/analysis;_x000D_
Specific (class of) disease </t>
  </si>
  <si>
    <t>Significant dependence on manual work;_x000D_
Knowledge model not validated for completeness;_x000D_
No evaluation regarding knowledge modelling quality criteria;_x000D_
Knowledge model not available</t>
  </si>
  <si>
    <t>Ontology of Cardiovascular Drug AEs</t>
  </si>
  <si>
    <t>OCVDAE</t>
  </si>
  <si>
    <t>OAE;_x000D_
NDF-RT;_x000D_
BFO;_x000D_
OCVDAE</t>
  </si>
  <si>
    <t>Specific (class of) disease ;_x000D_
Signal detection</t>
  </si>
  <si>
    <t>Significant dependence on manual work;_x000D_
Proprietary datasets;_x000D_
Evaluation restricted on a narrow scope</t>
  </si>
  <si>
    <t>Ontology of Chinese Medicine for Rheumatism</t>
  </si>
  <si>
    <t>OCMR</t>
  </si>
  <si>
    <t>ChEBI;_x000D_
OAE;_x000D_
TCMDPO;_x000D_
UBERON;_x000D_
PO;_x000D_
BFO;_x000D_
DrON;_x000D_
OGMS;_x000D_
NCBI Taxonomy;_x000D_
OCMR</t>
  </si>
  <si>
    <t>PDB</t>
  </si>
  <si>
    <t>Protein Data Bank</t>
  </si>
  <si>
    <t>DrugBank;
DailyMed.com;
CTD;
UniProt;
BioGrid;
GO;
NDF-RT;
SIDER;
PDB;
Twosides</t>
  </si>
  <si>
    <t>Graph-based inferencing;_x000D_
Vector-based similarity identification;_x000D_
Terminological reasoning</t>
  </si>
  <si>
    <t>Knowledge model not available;_x000D_
No evaluation regarding knowledge modelling quality criteria;_x000D_
Not applying formal DL semantics;_x000D_
No statement regarding competing interests</t>
  </si>
  <si>
    <t>No statement regarding competing interests;_x000D_
Evaluation restricted on a narrow scope;_x000D_
Significant dependence on manual work</t>
  </si>
  <si>
    <t>DS and KE core activities</t>
  </si>
  <si>
    <t>Data source categories and DS special topics</t>
  </si>
  <si>
    <t>Number of papers</t>
  </si>
  <si>
    <t>Information extraction</t>
  </si>
  <si>
    <t>Information extraction;_x000D_
Terminological reasoning</t>
  </si>
  <si>
    <t>Information extraction;_x000D_
Rule-based inferencing</t>
  </si>
  <si>
    <t>Rule-based inferencing;_x000D_
Information extraction</t>
  </si>
  <si>
    <t>Information extraction;_x000D_
Ontology reasoning;_x000D_
Vector-based similarity identification</t>
  </si>
  <si>
    <t>Graph-based inferencing;_x000D_
Terminological reasoning;_x000D_
Information extraction</t>
  </si>
  <si>
    <t>Information extraction;_x000D_
Ontology reasoning</t>
  </si>
  <si>
    <t>Data mining;_x000D_
Information extraction;_x000D_
Graph-based inferencing</t>
  </si>
  <si>
    <t>Ontology reasoning;_x000D_
Information extraction</t>
  </si>
  <si>
    <t>Graph-based inferencing;_x000D_
Information extraction;_x000D_
Vector-based similarity identification</t>
  </si>
  <si>
    <t>Information extraction;_x000D_
Disproportionality analysis</t>
  </si>
  <si>
    <t>Graph-based inferencing;_x000D_
Information extraction</t>
  </si>
  <si>
    <t>Ontology reasoning;_x000D_
Rule-based inferencing;_x000D_
Information extraction</t>
  </si>
  <si>
    <t>Information extraction;_x000D_
Vector-based similarity identification;_x000D_
Terminological reasoning</t>
  </si>
  <si>
    <t>Information extraction;_x000D_
Disproportionality analysis;_x000D_
Ontology reasoning;_x000D_
Terminological reasoning</t>
  </si>
  <si>
    <t>Information extraction;_x000D_
Vector-based similarity identification</t>
  </si>
  <si>
    <t>Information extraction;_x000D_
Rule-based inferencing;_x000D_
Terminological reasoning;_x000D_
Vector-based similarity identification</t>
  </si>
  <si>
    <t>Information extraction;_x000D_
Terminological reasoning;_x000D_
Rule-based inferencing</t>
  </si>
  <si>
    <t>Vector-based similarity identification;_x000D_
Rule-based inferencing;_x000D_
Information extraction</t>
  </si>
  <si>
    <t>Information extraction;_x000D_
Vector-based similarity identification;_x000D_
Graph-based inferencing</t>
  </si>
  <si>
    <t>Information extraction;_x000D_
Terminological reasoning;_x000D_
Ontology reasoning;_x000D_
Disproportionality analysis</t>
  </si>
  <si>
    <t>Terminological reasoning;_x000D_
Information extraction;_x000D_
Disproportionality analysis</t>
  </si>
  <si>
    <t>Information extraction;_x000D_
Terminological reasoning;_x000D_
Vector-based similarity identification</t>
  </si>
  <si>
    <t>Data mining;_x000D_
Information extraction;_x000D_
Disproportionality analysis</t>
  </si>
  <si>
    <t>Vector-based similarity identification;_x000D_
Information extraction;_x000D_
Terminological reasoning</t>
  </si>
  <si>
    <t>Information extraction;_x000D_
Graph-based inferencing;_x000D_
Terminological reasoning;_x000D_
Vector-based similarity identification</t>
  </si>
  <si>
    <r>
      <t xml:space="preserve">We investigated ACM classification scheme but it does not accurately fit the methods identified in our review. For example, rule-based methods cannot be directly related to ACM classification scheme. Therfore, the following computational methods have been empirically identified in our selected papers.
</t>
    </r>
    <r>
      <rPr>
        <i/>
        <sz val="11"/>
        <color theme="1"/>
        <rFont val="Calibri"/>
        <family val="2"/>
        <charset val="161"/>
        <scheme val="minor"/>
      </rPr>
      <t xml:space="preserve">Data mining </t>
    </r>
    <r>
      <rPr>
        <sz val="11"/>
        <color theme="1"/>
        <rFont val="Calibri"/>
        <family val="2"/>
        <charset val="161"/>
        <scheme val="minor"/>
      </rPr>
      <t xml:space="preserve">refers to algorithms regarding classic data mining, e.g. association rule mining.
</t>
    </r>
    <r>
      <rPr>
        <i/>
        <sz val="11"/>
        <color theme="1"/>
        <rFont val="Calibri"/>
        <family val="2"/>
        <charset val="161"/>
        <scheme val="minor"/>
      </rPr>
      <t xml:space="preserve">Disproportionality analysis </t>
    </r>
    <r>
      <rPr>
        <sz val="11"/>
        <color theme="1"/>
        <rFont val="Calibri"/>
        <family val="2"/>
        <charset val="161"/>
        <scheme val="minor"/>
      </rPr>
      <t xml:space="preserve">refers to the use of metrics that are typically used to identify "suspicious" relationships in large pharmacovigilance databases and SRSs. This includes the use of metrics like proportional reporting ratio (PRR) and relative reporting ratio (RRR).
</t>
    </r>
    <r>
      <rPr>
        <i/>
        <sz val="11"/>
        <color theme="1"/>
        <rFont val="Calibri"/>
        <family val="2"/>
        <charset val="161"/>
        <scheme val="minor"/>
      </rPr>
      <t xml:space="preserve">Graph-based inferenceing </t>
    </r>
    <r>
      <rPr>
        <sz val="11"/>
        <color theme="1"/>
        <rFont val="Calibri"/>
        <family val="2"/>
        <charset val="161"/>
        <scheme val="minor"/>
      </rPr>
      <t xml:space="preserve">refers to algorithms based on graph-theory related metrics (e.g. network centrality, shortest path etc.).
</t>
    </r>
    <r>
      <rPr>
        <i/>
        <sz val="11"/>
        <color theme="1"/>
        <rFont val="Calibri"/>
        <family val="2"/>
        <charset val="161"/>
        <scheme val="minor"/>
      </rPr>
      <t xml:space="preserve">Information extraction </t>
    </r>
    <r>
      <rPr>
        <sz val="11"/>
        <color theme="1"/>
        <rFont val="Calibri"/>
        <family val="2"/>
        <charset val="161"/>
        <scheme val="minor"/>
      </rPr>
      <t xml:space="preserve">refers to the extraction of knowldge from unstructured data source, e.g. the use of Natural Language Processing (NLP) to extract information from free-text.
</t>
    </r>
    <r>
      <rPr>
        <i/>
        <sz val="11"/>
        <color theme="1"/>
        <rFont val="Calibri"/>
        <family val="2"/>
        <charset val="161"/>
        <scheme val="minor"/>
      </rPr>
      <t xml:space="preserve">Ontology reasoning </t>
    </r>
    <r>
      <rPr>
        <sz val="11"/>
        <color theme="1"/>
        <rFont val="Calibri"/>
        <family val="2"/>
        <charset val="161"/>
        <scheme val="minor"/>
      </rPr>
      <t xml:space="preserve">refers to the use of ontology specific reasoners, e.g. DL reasoners.
</t>
    </r>
    <r>
      <rPr>
        <i/>
        <sz val="11"/>
        <color theme="1"/>
        <rFont val="Calibri"/>
        <family val="2"/>
        <charset val="161"/>
        <scheme val="minor"/>
      </rPr>
      <t xml:space="preserve">Rule-based inferencing </t>
    </r>
    <r>
      <rPr>
        <sz val="11"/>
        <color theme="1"/>
        <rFont val="Calibri"/>
        <family val="2"/>
        <charset val="161"/>
        <scheme val="minor"/>
      </rPr>
      <t xml:space="preserve">refers to the use of rules that are not based on a formal mathematic logic, e.g. empirical rules that are defined by experts of the specific domain
</t>
    </r>
    <r>
      <rPr>
        <i/>
        <sz val="11"/>
        <color theme="1"/>
        <rFont val="Calibri"/>
        <family val="2"/>
        <charset val="161"/>
        <scheme val="minor"/>
      </rPr>
      <t xml:space="preserve">Simulation </t>
    </r>
    <r>
      <rPr>
        <sz val="11"/>
        <color theme="1"/>
        <rFont val="Calibri"/>
        <family val="2"/>
        <charset val="161"/>
        <scheme val="minor"/>
      </rPr>
      <t xml:space="preserve">refers to the use of tools which could generate data following specific patterns in order to appropriately model a problem or its context.
</t>
    </r>
    <r>
      <rPr>
        <i/>
        <sz val="11"/>
        <color theme="1"/>
        <rFont val="Calibri"/>
        <family val="2"/>
        <charset val="161"/>
        <scheme val="minor"/>
      </rPr>
      <t xml:space="preserve">Terminological reasoning </t>
    </r>
    <r>
      <rPr>
        <sz val="11"/>
        <color theme="1"/>
        <rFont val="Calibri"/>
        <family val="2"/>
        <charset val="161"/>
        <scheme val="minor"/>
      </rPr>
      <t xml:space="preserve">refers to the use of the semantics provided by a specific terminological resource, e.g. the hierarchy of concepts provided by a thesaurus 
</t>
    </r>
    <r>
      <rPr>
        <i/>
        <sz val="11"/>
        <color theme="1"/>
        <rFont val="Calibri"/>
        <family val="2"/>
        <charset val="161"/>
        <scheme val="minor"/>
      </rPr>
      <t xml:space="preserve">Vector-based similarity identification </t>
    </r>
    <r>
      <rPr>
        <sz val="11"/>
        <color theme="1"/>
        <rFont val="Calibri"/>
        <family val="2"/>
        <charset val="161"/>
        <scheme val="minor"/>
      </rPr>
      <t>refers to the use of vectors to represent an entity (e.g. a word, or an ADR) and their comparison in order to identify similarities between the respective entities. For example, SVMs are considered to apply this vector-based similarity identification principle.</t>
    </r>
  </si>
  <si>
    <t>No systematic evaluation</t>
  </si>
  <si>
    <t>Knowledge model not validated for completeness;_x000D_
No evaluation regarding knowledge modelling quality criteria;_x000D_
No systematic evaluation</t>
  </si>
  <si>
    <t>No evaluation regarding knowledge modelling quality criteria;_x000D_
Knowledge model not validated for completeness;_x000D_
Evaluation against small dataset;_x000D_
Competing interests;_x000D_
No systematic evaluation</t>
  </si>
  <si>
    <t>Evaluation with simulated data;
Knowledge model not validated for completeness;
Evaluation against small dataset;
Significant dependence on manual work;
No systematic evaluation</t>
  </si>
  <si>
    <t>Knowledge model not validated for completeness;
No evaluation regarding knowledge modelling quality criteria;
Significant dependence on manual work;
No systematic evaluation</t>
  </si>
  <si>
    <t>Significant dependence on manual work;_x000D_
No evaluation regarding knowledge modelling quality criteria;_x000D_
No systematic evaluation</t>
  </si>
  <si>
    <t>No evaluation regarding knowledge modelling quality criteria;
Knowledge model not validated for completeness;
No systematic evaluation</t>
  </si>
  <si>
    <t>Significant dependence on manual work;_x000D_
No evaluation regarding knowledge modelling quality criteria;_x000D_
Knowledge model not validated for completeness;_x000D_
No systematic evaluation</t>
  </si>
  <si>
    <t>No evaluation regarding knowledge modelling quality criteria;_x000D_
Knowledge model not validated for completeness;_x000D_
No statement regarding competing interests;_x000D_
No systematic evaluation</t>
  </si>
  <si>
    <t>No evaluation regarding knowledge modelling quality criteria;_x000D_
No systematic evaluation</t>
  </si>
  <si>
    <t>No evaluation regarding knowledge modelling quality criteria;_x000D_
Knowledge model not validated for completeness;_x000D_
No systematic evaluation</t>
  </si>
  <si>
    <t>Knowledge model not validated for completeness;_x000D_
Not using a knowledge representation standard;_x000D_
No statement regarding competing interests;_x000D_
No systematic evaluation</t>
  </si>
  <si>
    <r>
      <rPr>
        <sz val="11"/>
        <color theme="1"/>
        <rFont val="Calibri"/>
        <family val="2"/>
        <charset val="161"/>
        <scheme val="minor"/>
      </rPr>
      <t xml:space="preserve">These challenges/weaknesses  have been identified during the review.
</t>
    </r>
    <r>
      <rPr>
        <i/>
        <sz val="11"/>
        <color theme="1"/>
        <rFont val="Calibri"/>
        <family val="2"/>
        <charset val="161"/>
        <scheme val="minor"/>
      </rPr>
      <t xml:space="preserve">
"Proprietary datasets"</t>
    </r>
    <r>
      <rPr>
        <sz val="11"/>
        <color theme="1"/>
        <rFont val="Calibri"/>
        <family val="2"/>
        <charset val="161"/>
        <scheme val="minor"/>
      </rPr>
      <t xml:space="preserve"> corresponds to datasets that are not openly available in order to verify or compare the study results. </t>
    </r>
    <r>
      <rPr>
        <i/>
        <sz val="11"/>
        <color theme="1"/>
        <rFont val="Calibri"/>
        <family val="2"/>
        <charset val="161"/>
        <scheme val="minor"/>
      </rPr>
      <t xml:space="preserve">
"Commercial tools"</t>
    </r>
    <r>
      <rPr>
        <sz val="11"/>
        <color theme="1"/>
        <rFont val="Calibri"/>
        <family val="2"/>
        <charset val="161"/>
        <scheme val="minor"/>
      </rPr>
      <t xml:space="preserve"> refers to the use of proprietary commercial software.
</t>
    </r>
    <r>
      <rPr>
        <i/>
        <sz val="11"/>
        <color theme="1"/>
        <rFont val="Calibri"/>
        <family val="2"/>
        <charset val="161"/>
        <scheme val="minor"/>
      </rPr>
      <t>"Significant dependence on manual work"</t>
    </r>
    <r>
      <rPr>
        <sz val="11"/>
        <color theme="1"/>
        <rFont val="Calibri"/>
        <family val="2"/>
        <charset val="161"/>
        <scheme val="minor"/>
      </rPr>
      <t xml:space="preserve"> is identified as a weakness/challenge when it's believed that it could result to major impact on the presented work and could be interpreted as lack of systematic approach.
</t>
    </r>
    <r>
      <rPr>
        <i/>
        <sz val="11"/>
        <color theme="1"/>
        <rFont val="Calibri"/>
        <family val="2"/>
        <charset val="161"/>
        <scheme val="minor"/>
      </rPr>
      <t>"Evaluation against small dataset"</t>
    </r>
    <r>
      <rPr>
        <sz val="11"/>
        <color theme="1"/>
        <rFont val="Calibri"/>
        <family val="2"/>
        <charset val="161"/>
        <scheme val="minor"/>
      </rPr>
      <t xml:space="preserve"> identifies papers that use too few data for evaluation.</t>
    </r>
    <r>
      <rPr>
        <i/>
        <sz val="11"/>
        <color theme="1"/>
        <rFont val="Calibri"/>
        <family val="2"/>
        <charset val="161"/>
        <scheme val="minor"/>
      </rPr>
      <t xml:space="preserve">
"Evaluation restricted on a narrow scope" </t>
    </r>
    <r>
      <rPr>
        <sz val="11"/>
        <color theme="1"/>
        <rFont val="Calibri"/>
        <family val="2"/>
        <charset val="161"/>
        <scheme val="minor"/>
      </rPr>
      <t>is identified as a challenge when a paper refers to a scope significantly larger comparing to the presented evaluation scenario.</t>
    </r>
    <r>
      <rPr>
        <i/>
        <sz val="11"/>
        <color theme="1"/>
        <rFont val="Calibri"/>
        <family val="2"/>
        <charset val="161"/>
        <scheme val="minor"/>
      </rPr>
      <t xml:space="preserve">
"Evaluation with simulated data" </t>
    </r>
    <r>
      <rPr>
        <sz val="11"/>
        <color theme="1"/>
        <rFont val="Calibri"/>
        <family val="2"/>
        <charset val="161"/>
        <scheme val="minor"/>
      </rPr>
      <t>refers to papers not using 3rd party or an open dataset to evaluate the presented work, but construct data sources only for this purpose.</t>
    </r>
    <r>
      <rPr>
        <i/>
        <sz val="11"/>
        <color theme="1"/>
        <rFont val="Calibri"/>
        <family val="2"/>
        <charset val="161"/>
        <scheme val="minor"/>
      </rPr>
      <t xml:space="preserve">
"Knowledge model not available"</t>
    </r>
    <r>
      <rPr>
        <sz val="11"/>
        <color theme="1"/>
        <rFont val="Calibri"/>
        <family val="2"/>
        <charset val="161"/>
        <scheme val="minor"/>
      </rPr>
      <t xml:space="preserve"> refers to papers not providing the presented knowledge model for use/evaluation/validation by others.
</t>
    </r>
    <r>
      <rPr>
        <i/>
        <sz val="11"/>
        <color theme="1"/>
        <rFont val="Calibri"/>
        <family val="2"/>
        <charset val="161"/>
        <scheme val="minor"/>
      </rPr>
      <t>"Knowledge model not validated for completeness"</t>
    </r>
    <r>
      <rPr>
        <sz val="11"/>
        <color theme="1"/>
        <rFont val="Calibri"/>
        <family val="2"/>
        <charset val="161"/>
        <scheme val="minor"/>
      </rPr>
      <t xml:space="preserve"> is identified as a weakness when the presented knowledge models are not evaluated against a 3rd party data source/model to confirm that it semantically covers the respective domain.</t>
    </r>
    <r>
      <rPr>
        <i/>
        <sz val="11"/>
        <color theme="1"/>
        <rFont val="Calibri"/>
        <family val="2"/>
        <charset val="161"/>
        <scheme val="minor"/>
      </rPr>
      <t xml:space="preserve">
"No evaluation regarding knowledge modelling quality criteria" </t>
    </r>
    <r>
      <rPr>
        <sz val="11"/>
        <color theme="1"/>
        <rFont val="Calibri"/>
        <family val="2"/>
        <charset val="161"/>
        <scheme val="minor"/>
      </rPr>
      <t xml:space="preserve"> is identified as a weakness when the presented model (e.g. an ontology) is not designed following specific quality criteria or evaluated against them.
</t>
    </r>
    <r>
      <rPr>
        <i/>
        <sz val="11"/>
        <color theme="1"/>
        <rFont val="Calibri"/>
        <family val="2"/>
        <charset val="161"/>
        <scheme val="minor"/>
      </rPr>
      <t>"No systematic evaluation"</t>
    </r>
    <r>
      <rPr>
        <sz val="11"/>
        <color theme="1"/>
        <rFont val="Calibri"/>
        <family val="2"/>
        <charset val="161"/>
        <scheme val="minor"/>
      </rPr>
      <t xml:space="preserve"> refers to the lack of a systematic evaluation against a gold-standard or something similar. For example, presenting some example use cases or a demonstration of the reported approach, corresponds to a non-systematic evaluation process.</t>
    </r>
    <r>
      <rPr>
        <i/>
        <sz val="11"/>
        <color theme="1"/>
        <rFont val="Calibri"/>
        <family val="2"/>
        <charset val="161"/>
        <scheme val="minor"/>
      </rPr>
      <t xml:space="preserve">
"Not applying formal DL semantics"</t>
    </r>
    <r>
      <rPr>
        <sz val="11"/>
        <color theme="1"/>
        <rFont val="Calibri"/>
        <family val="2"/>
        <charset val="161"/>
        <scheme val="minor"/>
      </rPr>
      <t xml:space="preserve"> highlights the papers which focus on DL compatible models (e.g. OWL ontologies) but insteadh of applying DL-based reasoning they use custom semantics and custom reasoning processes.
</t>
    </r>
    <r>
      <rPr>
        <i/>
        <sz val="11"/>
        <color theme="1"/>
        <rFont val="Calibri"/>
        <family val="2"/>
        <charset val="161"/>
        <scheme val="minor"/>
      </rPr>
      <t>"Not using a knowledge representation standard"</t>
    </r>
    <r>
      <rPr>
        <sz val="11"/>
        <color theme="1"/>
        <rFont val="Calibri"/>
        <family val="2"/>
        <charset val="161"/>
        <scheme val="minor"/>
      </rPr>
      <t xml:space="preserve"> refers to papers which present knowledge models without using a standard knowledge representation formalicm (e.g. OWL, RDF etc.). This is a typical characteristic of many papers focusing on graph theory to conduct reasoning.</t>
    </r>
    <r>
      <rPr>
        <i/>
        <sz val="11"/>
        <color theme="1"/>
        <rFont val="Calibri"/>
        <family val="2"/>
        <charset val="161"/>
        <scheme val="minor"/>
      </rPr>
      <t xml:space="preserve">
"Competing interests" </t>
    </r>
    <r>
      <rPr>
        <sz val="11"/>
        <color theme="1"/>
        <rFont val="Calibri"/>
        <family val="2"/>
        <charset val="161"/>
        <scheme val="minor"/>
      </rPr>
      <t>identifies papers on which the authors explicitly declare that they have competing interests in order to evaluate them properly regarding the related risk of bias.</t>
    </r>
    <r>
      <rPr>
        <i/>
        <sz val="11"/>
        <color theme="1"/>
        <rFont val="Calibri"/>
        <family val="2"/>
        <charset val="161"/>
        <scheme val="minor"/>
      </rPr>
      <t xml:space="preserve">
"No statement regarding competing interests"</t>
    </r>
    <r>
      <rPr>
        <sz val="11"/>
        <color theme="1"/>
        <rFont val="Calibri"/>
        <family val="2"/>
        <charset val="161"/>
        <scheme val="minor"/>
      </rPr>
      <t xml:space="preserve"> identifies papers on which the authors do not explicitly declare that they do not have competing interests.</t>
    </r>
  </si>
  <si>
    <t>Data source categories and KE core activities</t>
  </si>
  <si>
    <t>Drug regulation documentation</t>
  </si>
  <si>
    <t>Drug information databases;_x000D_
Genetics and biochemical databases;_x000D_
ADE databases;_x000D_
SPLs</t>
  </si>
  <si>
    <t>Significant dependence on manual work;_x000D_
Evaluation with simulated data</t>
  </si>
  <si>
    <t>SRSs;_x000D_
Genetics and biochemical databases</t>
  </si>
  <si>
    <t>Drug information databases;_x000D_
SPLs</t>
  </si>
  <si>
    <t>SRSs;
EHRs;
Drug information databases;
Genetics and biochemical databases;_x000D_
SPLs;_x000D_
ADE databases</t>
  </si>
  <si>
    <t>SRSs;
Drug information databases;
Genetics and biochemical databases;_x000D_
ADE databases</t>
  </si>
  <si>
    <t>Genetics and biochemical databases;_x000D_
SPLs;_x000D_
ADE databases;_x000D_
Bibliographic databases;_x000D_
Drug information databases;_x000D_
Clinical trials;_x000D_
SRSs</t>
  </si>
  <si>
    <r>
      <t xml:space="preserve">ADE information collection: </t>
    </r>
    <r>
      <rPr>
        <sz val="11"/>
        <color theme="1"/>
        <rFont val="Calibri"/>
        <family val="2"/>
        <charset val="161"/>
        <scheme val="minor"/>
      </rPr>
      <t>refers to processes like gathering data from social media, scientific literature, EHRs etc.</t>
    </r>
    <r>
      <rPr>
        <i/>
        <sz val="11"/>
        <color theme="1"/>
        <rFont val="Calibri"/>
        <family val="2"/>
        <charset val="161"/>
        <scheme val="minor"/>
      </rPr>
      <t xml:space="preserve">
ADE detection: </t>
    </r>
    <r>
      <rPr>
        <sz val="11"/>
        <color theme="1"/>
        <rFont val="Calibri"/>
        <family val="2"/>
        <charset val="161"/>
        <scheme val="minor"/>
      </rPr>
      <t>refers to processes related with ADE signal identification.</t>
    </r>
    <r>
      <rPr>
        <i/>
        <sz val="11"/>
        <color theme="1"/>
        <rFont val="Calibri"/>
        <family val="2"/>
        <charset val="161"/>
        <scheme val="minor"/>
      </rPr>
      <t xml:space="preserve">
ADE assessment: </t>
    </r>
    <r>
      <rPr>
        <sz val="11"/>
        <color theme="1"/>
        <rFont val="Calibri"/>
        <family val="2"/>
        <charset val="161"/>
        <scheme val="minor"/>
      </rPr>
      <t>refers to the investigation of a specific signal or the identification of its MoA, or its priotization/importance etc.</t>
    </r>
    <r>
      <rPr>
        <i/>
        <sz val="11"/>
        <color theme="1"/>
        <rFont val="Calibri"/>
        <family val="2"/>
        <charset val="161"/>
        <scheme val="minor"/>
      </rPr>
      <t xml:space="preserve">
ADE monitoring: </t>
    </r>
    <r>
      <rPr>
        <sz val="11"/>
        <color theme="1"/>
        <rFont val="Calibri"/>
        <family val="2"/>
        <charset val="161"/>
        <scheme val="minor"/>
      </rPr>
      <t xml:space="preserve">refers to the analysis of an ADE epidimiological evolution through time.
</t>
    </r>
    <r>
      <rPr>
        <i/>
        <sz val="11"/>
        <color theme="1"/>
        <rFont val="Calibri"/>
        <family val="2"/>
        <charset val="161"/>
        <scheme val="minor"/>
      </rPr>
      <t xml:space="preserve">ADE prevention: </t>
    </r>
    <r>
      <rPr>
        <sz val="11"/>
        <color theme="1"/>
        <rFont val="Calibri"/>
        <family val="2"/>
        <charset val="161"/>
        <scheme val="minor"/>
      </rPr>
      <t xml:space="preserve">refers to actions regarding the protection of patients during clinical practice (e.g. prevent an ADE during medication prescription process)
</t>
    </r>
    <r>
      <rPr>
        <i/>
        <sz val="11"/>
        <color theme="1"/>
        <rFont val="Calibri"/>
        <family val="2"/>
        <charset val="161"/>
        <scheme val="minor"/>
      </rPr>
      <t xml:space="preserve">ADE reporting: </t>
    </r>
    <r>
      <rPr>
        <sz val="11"/>
        <color theme="1"/>
        <rFont val="Calibri"/>
        <family val="2"/>
        <charset val="161"/>
        <scheme val="minor"/>
      </rPr>
      <t>refers to processes of ADE related information dissemination/exchange (i.e. the process of reporting a specific case in an SRS, or the process of publishing conclusions regarding ADEs or signals)</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</si>
</sst>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sz val="11"/>
      <color theme="1"/>
      <name val="Calibri"/>
      <family val="2"/>
      <charset val="161"/>
      <scheme val="minor"/>
    </font>
    <font>
      <b/>
      <i/>
      <sz val="11"/>
      <color theme="1"/>
      <name val="Calibri"/>
      <family val="2"/>
      <charset val="161"/>
      <scheme val="minor"/>
    </font>
    <font>
      <i/>
      <sz val="11"/>
      <color theme="1"/>
      <name val="Calibri"/>
      <family val="2"/>
      <charset val="161"/>
      <scheme val="minor"/>
    </font>
    <font>
      <sz val="10"/>
      <color theme="1"/>
      <name val="Arial"/>
      <family val="2"/>
      <charset val="161"/>
    </font>
    <font>
      <b/>
      <i/>
      <sz val="11"/>
      <color rgb="FFFF0000"/>
      <name val="Calibri"/>
      <family val="2"/>
      <charset val="161"/>
      <scheme val="minor"/>
    </font>
    <font>
      <b/>
      <i/>
      <sz val="10"/>
      <color theme="1"/>
      <name val="Arial"/>
      <family val="2"/>
      <charset val="161"/>
    </font>
    <font>
      <sz val="12"/>
      <name val="Calibri"/>
      <family val="2"/>
      <scheme val="minor"/>
    </font>
    <font>
      <b/>
      <sz val="11"/>
      <color theme="1"/>
      <name val="Calibri"/>
      <family val="2"/>
      <charset val="161"/>
      <scheme val="minor"/>
    </font>
    <font>
      <sz val="11"/>
      <name val="Calibri"/>
      <family val="2"/>
      <scheme val="minor"/>
    </font>
    <font>
      <u/>
      <sz val="11"/>
      <color theme="10"/>
      <name val="Calibri"/>
      <family val="2"/>
      <scheme val="minor"/>
    </font>
    <font>
      <sz val="14"/>
      <color theme="1"/>
      <name val="Arial"/>
      <family val="2"/>
      <charset val="161"/>
    </font>
    <font>
      <sz val="14"/>
      <color theme="1"/>
      <name val="Calibri"/>
      <family val="2"/>
      <scheme val="minor"/>
    </font>
    <font>
      <b/>
      <i/>
      <sz val="14"/>
      <color theme="1"/>
      <name val="Calibri"/>
      <family val="2"/>
      <charset val="161"/>
      <scheme val="minor"/>
    </font>
    <font>
      <b/>
      <sz val="10"/>
      <color theme="1"/>
      <name val="Arial"/>
      <family val="2"/>
      <charset val="161"/>
    </font>
  </fonts>
  <fills count="3">
    <fill>
      <patternFill patternType="none"/>
    </fill>
    <fill>
      <patternFill patternType="gray125"/>
    </fill>
    <fill>
      <patternFill patternType="solid">
        <fgColor theme="0"/>
        <bgColor indexed="64"/>
      </patternFill>
    </fill>
  </fills>
  <borders count="3">
    <border>
      <start/>
      <end/>
      <top/>
      <bottom/>
      <diagonal/>
    </border>
    <border>
      <start style="thin">
        <color auto="1"/>
      </start>
      <end style="thin">
        <color auto="1"/>
      </end>
      <top style="thin">
        <color auto="1"/>
      </top>
      <bottom style="thin">
        <color auto="1"/>
      </bottom>
      <diagonal/>
    </border>
    <border>
      <start style="thin">
        <color auto="1"/>
      </start>
      <end/>
      <top style="thin">
        <color auto="1"/>
      </top>
      <bottom style="thin">
        <color auto="1"/>
      </bottom>
      <diagonal/>
    </border>
  </borders>
  <cellStyleXfs count="2">
    <xf numFmtId="0" fontId="0" fillId="0" borderId="0"/>
    <xf numFmtId="0" fontId="36" fillId="0" borderId="0" applyNumberFormat="0" applyFill="0" applyBorder="0" applyAlignment="0" applyProtection="0"/>
  </cellStyleXfs>
  <cellXfs count="107">
    <xf numFmtId="0" fontId="0" fillId="0" borderId="0" xfId="0"/>
    <xf numFmtId="0" fontId="0" fillId="0" borderId="0" xfId="0" applyAlignment="1">
      <alignment wrapText="1"/>
    </xf>
    <xf numFmtId="0" fontId="0" fillId="0" borderId="0" xfId="0" applyAlignment="1">
      <alignment vertical="top" wrapText="1"/>
    </xf>
    <xf numFmtId="0" fontId="29"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31" fillId="0" borderId="0" xfId="0" applyFont="1" applyAlignment="1">
      <alignment vertical="top" wrapText="1"/>
    </xf>
    <xf numFmtId="0" fontId="0" fillId="0" borderId="0" xfId="0" applyAlignment="1">
      <alignment horizontal="center" vertical="center"/>
    </xf>
    <xf numFmtId="0" fontId="0" fillId="2" borderId="1" xfId="0" applyFill="1" applyBorder="1" applyAlignment="1">
      <alignment vertical="center" wrapText="1"/>
    </xf>
    <xf numFmtId="0" fontId="33" fillId="2" borderId="1" xfId="0" applyFont="1" applyFill="1" applyBorder="1" applyAlignment="1">
      <alignment vertical="center" wrapText="1"/>
    </xf>
    <xf numFmtId="0" fontId="0" fillId="2" borderId="1" xfId="0" applyFill="1" applyBorder="1" applyAlignment="1">
      <alignment vertical="center"/>
    </xf>
    <xf numFmtId="0" fontId="0" fillId="0" borderId="1" xfId="0" applyBorder="1" applyAlignment="1">
      <alignment vertical="center"/>
    </xf>
    <xf numFmtId="0" fontId="0" fillId="0" borderId="0" xfId="0" applyAlignment="1">
      <alignment vertical="center"/>
    </xf>
    <xf numFmtId="0" fontId="28" fillId="0" borderId="0" xfId="0" applyFont="1" applyAlignment="1">
      <alignment vertical="center"/>
    </xf>
    <xf numFmtId="0" fontId="28" fillId="0" borderId="0" xfId="0" applyFont="1" applyAlignment="1">
      <alignment vertical="center" wrapText="1"/>
    </xf>
    <xf numFmtId="0" fontId="32" fillId="0" borderId="0" xfId="0" applyFont="1" applyAlignment="1">
      <alignment vertical="center" wrapText="1"/>
    </xf>
    <xf numFmtId="0" fontId="28" fillId="0" borderId="1" xfId="0" applyFont="1" applyBorder="1" applyAlignment="1">
      <alignment vertical="center"/>
    </xf>
    <xf numFmtId="0" fontId="28" fillId="0" borderId="1" xfId="0" applyFont="1" applyBorder="1" applyAlignment="1">
      <alignment vertical="center" wrapText="1"/>
    </xf>
    <xf numFmtId="0" fontId="32" fillId="0" borderId="1" xfId="0" applyFont="1" applyBorder="1" applyAlignment="1">
      <alignment vertical="center" wrapText="1"/>
    </xf>
    <xf numFmtId="0" fontId="0" fillId="0" borderId="1" xfId="0" applyBorder="1" applyAlignment="1">
      <alignment vertical="center" wrapText="1"/>
    </xf>
    <xf numFmtId="0" fontId="26" fillId="0" borderId="0" xfId="0" applyFont="1" applyAlignment="1">
      <alignment vertical="center" wrapText="1"/>
    </xf>
    <xf numFmtId="0" fontId="0" fillId="0" borderId="0" xfId="0" applyAlignment="1">
      <alignment horizontal="center" vertical="center"/>
    </xf>
    <xf numFmtId="0" fontId="28" fillId="0" borderId="2" xfId="0" applyFont="1" applyBorder="1" applyAlignment="1">
      <alignment vertical="center" wrapText="1"/>
    </xf>
    <xf numFmtId="0" fontId="0" fillId="0" borderId="2" xfId="0" applyBorder="1" applyAlignment="1">
      <alignment vertical="center"/>
    </xf>
    <xf numFmtId="0" fontId="0" fillId="0" borderId="0" xfId="0" applyAlignment="1">
      <alignment horizontal="left" vertical="center"/>
    </xf>
    <xf numFmtId="0" fontId="0" fillId="0" borderId="0" xfId="0" applyAlignment="1">
      <alignment vertical="center" wrapText="1"/>
    </xf>
    <xf numFmtId="0" fontId="30" fillId="0" borderId="0" xfId="0" applyFont="1" applyAlignment="1">
      <alignment vertical="center"/>
    </xf>
    <xf numFmtId="0" fontId="30" fillId="0" borderId="0" xfId="0" applyFont="1" applyAlignment="1">
      <alignment vertical="center" wrapText="1"/>
    </xf>
    <xf numFmtId="0" fontId="27"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0" fillId="0" borderId="2" xfId="0" applyBorder="1" applyAlignment="1">
      <alignment vertical="center" wrapText="1"/>
    </xf>
    <xf numFmtId="0" fontId="0" fillId="2" borderId="2" xfId="0" applyFill="1" applyBorder="1" applyAlignment="1">
      <alignment vertical="center"/>
    </xf>
    <xf numFmtId="0" fontId="0" fillId="0" borderId="0" xfId="0" applyAlignment="1">
      <alignment horizontal="center" vertical="center"/>
    </xf>
    <xf numFmtId="0" fontId="25" fillId="0" borderId="0" xfId="0" applyFont="1" applyAlignment="1">
      <alignment vertical="center" wrapText="1"/>
    </xf>
    <xf numFmtId="0" fontId="28" fillId="0" borderId="0" xfId="0" applyFont="1"/>
    <xf numFmtId="0" fontId="28" fillId="0" borderId="0" xfId="0" applyFont="1" applyAlignment="1">
      <alignment wrapText="1"/>
    </xf>
    <xf numFmtId="10" fontId="0" fillId="0" borderId="0" xfId="0" applyNumberFormat="1"/>
    <xf numFmtId="0" fontId="0" fillId="0" borderId="0" xfId="0" applyNumberFormat="1"/>
    <xf numFmtId="0" fontId="24" fillId="0" borderId="0" xfId="0" applyFont="1"/>
    <xf numFmtId="10" fontId="28" fillId="0" borderId="0" xfId="0" applyNumberFormat="1" applyFont="1" applyAlignment="1">
      <alignment vertical="center"/>
    </xf>
    <xf numFmtId="0" fontId="0" fillId="0" borderId="1" xfId="0" applyFill="1" applyBorder="1" applyAlignment="1">
      <alignment vertical="center" wrapText="1"/>
    </xf>
    <xf numFmtId="0" fontId="0" fillId="0" borderId="0" xfId="0" applyFill="1" applyAlignment="1">
      <alignment wrapText="1"/>
    </xf>
    <xf numFmtId="0" fontId="29" fillId="0" borderId="0" xfId="0" applyFont="1" applyAlignment="1">
      <alignment horizontal="left" vertical="top" wrapText="1"/>
    </xf>
    <xf numFmtId="0" fontId="23" fillId="0" borderId="0" xfId="0" applyFont="1" applyAlignment="1">
      <alignment vertical="top" wrapText="1"/>
    </xf>
    <xf numFmtId="0" fontId="28" fillId="0" borderId="0" xfId="0" applyFont="1" applyAlignment="1">
      <alignment horizontal="left" vertical="center" wrapText="1"/>
    </xf>
    <xf numFmtId="0" fontId="20" fillId="0" borderId="0" xfId="0" applyFont="1" applyAlignment="1">
      <alignment vertical="center" wrapText="1"/>
    </xf>
    <xf numFmtId="0" fontId="23" fillId="0" borderId="1" xfId="0" applyFont="1" applyBorder="1" applyAlignment="1">
      <alignment vertical="center"/>
    </xf>
    <xf numFmtId="0" fontId="23" fillId="0" borderId="1" xfId="0" applyFont="1" applyBorder="1" applyAlignment="1">
      <alignment vertical="center" wrapText="1"/>
    </xf>
    <xf numFmtId="0" fontId="22" fillId="0" borderId="1" xfId="0" applyFont="1" applyBorder="1" applyAlignment="1">
      <alignment vertical="center"/>
    </xf>
    <xf numFmtId="0" fontId="22" fillId="0" borderId="1" xfId="0" applyFont="1" applyBorder="1" applyAlignment="1">
      <alignment vertical="center" wrapText="1"/>
    </xf>
    <xf numFmtId="0" fontId="20" fillId="0" borderId="1" xfId="0" applyFont="1" applyBorder="1" applyAlignment="1">
      <alignment vertical="center" wrapText="1"/>
    </xf>
    <xf numFmtId="0" fontId="21" fillId="0" borderId="1" xfId="0" applyFont="1" applyBorder="1" applyAlignment="1">
      <alignment vertical="center"/>
    </xf>
    <xf numFmtId="0" fontId="21" fillId="0" borderId="1" xfId="0" applyFont="1" applyBorder="1" applyAlignment="1">
      <alignment vertical="center" wrapText="1"/>
    </xf>
    <xf numFmtId="0" fontId="20" fillId="0" borderId="1" xfId="0" applyFont="1" applyBorder="1" applyAlignment="1">
      <alignment vertical="center"/>
    </xf>
    <xf numFmtId="0" fontId="20" fillId="0" borderId="0" xfId="0" applyFont="1" applyAlignment="1">
      <alignment vertical="top" wrapText="1"/>
    </xf>
    <xf numFmtId="0" fontId="29" fillId="2" borderId="0" xfId="0" applyFont="1" applyFill="1" applyAlignment="1">
      <alignment vertical="top" wrapText="1"/>
    </xf>
    <xf numFmtId="0" fontId="19" fillId="0" borderId="1" xfId="0" applyFont="1" applyBorder="1" applyAlignment="1">
      <alignment vertical="center"/>
    </xf>
    <xf numFmtId="0" fontId="19" fillId="0" borderId="1" xfId="0" applyFont="1" applyBorder="1" applyAlignment="1">
      <alignment vertical="center" wrapText="1"/>
    </xf>
    <xf numFmtId="0" fontId="0" fillId="0" borderId="0" xfId="0" applyAlignment="1">
      <alignment horizontal="center" vertical="center"/>
    </xf>
    <xf numFmtId="0" fontId="18" fillId="0" borderId="1" xfId="0" applyFont="1" applyBorder="1" applyAlignment="1">
      <alignment vertical="center" wrapText="1"/>
    </xf>
    <xf numFmtId="0" fontId="18" fillId="0" borderId="1" xfId="0" applyFont="1" applyBorder="1" applyAlignment="1">
      <alignment vertical="center"/>
    </xf>
    <xf numFmtId="0" fontId="17" fillId="0" borderId="0" xfId="0" applyFont="1" applyAlignment="1">
      <alignment vertical="top" wrapText="1"/>
    </xf>
    <xf numFmtId="0" fontId="17" fillId="0" borderId="1" xfId="0" applyFont="1" applyBorder="1" applyAlignment="1">
      <alignment vertical="center"/>
    </xf>
    <xf numFmtId="0" fontId="17" fillId="0" borderId="1" xfId="0" applyFont="1" applyBorder="1" applyAlignment="1">
      <alignment vertical="center" wrapText="1"/>
    </xf>
    <xf numFmtId="0" fontId="0" fillId="0" borderId="1" xfId="0" applyFont="1" applyFill="1" applyBorder="1" applyAlignment="1">
      <alignment vertical="center" wrapText="1"/>
    </xf>
    <xf numFmtId="0" fontId="0" fillId="0" borderId="0" xfId="0" applyAlignment="1">
      <alignment horizontal="center" vertical="center"/>
    </xf>
    <xf numFmtId="0" fontId="16" fillId="0" borderId="1" xfId="0" applyFont="1" applyBorder="1" applyAlignment="1">
      <alignment vertical="center"/>
    </xf>
    <xf numFmtId="0" fontId="16" fillId="0" borderId="1" xfId="0" applyFont="1" applyBorder="1" applyAlignment="1">
      <alignment vertical="center" wrapText="1"/>
    </xf>
    <xf numFmtId="0" fontId="0" fillId="0" borderId="2" xfId="0" applyFill="1" applyBorder="1" applyAlignment="1">
      <alignment vertical="center"/>
    </xf>
    <xf numFmtId="0" fontId="35" fillId="2" borderId="1" xfId="0" applyFont="1" applyFill="1" applyBorder="1" applyAlignment="1">
      <alignment vertical="center" wrapText="1"/>
    </xf>
    <xf numFmtId="0" fontId="15" fillId="0" borderId="1" xfId="0" applyFont="1" applyBorder="1" applyAlignment="1">
      <alignment vertical="center" wrapText="1"/>
    </xf>
    <xf numFmtId="0" fontId="14" fillId="0" borderId="1" xfId="0" applyFont="1" applyBorder="1" applyAlignment="1">
      <alignment vertical="center"/>
    </xf>
    <xf numFmtId="0" fontId="14" fillId="0" borderId="1" xfId="0" applyFont="1" applyBorder="1" applyAlignment="1">
      <alignment vertical="center" wrapText="1"/>
    </xf>
    <xf numFmtId="0" fontId="35" fillId="0" borderId="1" xfId="0" applyFont="1" applyFill="1" applyBorder="1" applyAlignment="1">
      <alignment vertical="center" wrapText="1"/>
    </xf>
    <xf numFmtId="0" fontId="0" fillId="0" borderId="0" xfId="0" applyAlignment="1">
      <alignment horizontal="center" vertical="center"/>
    </xf>
    <xf numFmtId="0" fontId="13" fillId="0" borderId="1" xfId="0" applyFont="1" applyBorder="1" applyAlignment="1">
      <alignment vertical="center" wrapText="1"/>
    </xf>
    <xf numFmtId="0" fontId="13" fillId="0" borderId="1" xfId="0" applyFont="1" applyBorder="1" applyAlignment="1">
      <alignment vertical="center"/>
    </xf>
    <xf numFmtId="0" fontId="0" fillId="2" borderId="1" xfId="0" applyFont="1" applyFill="1" applyBorder="1" applyAlignment="1">
      <alignment vertical="center" wrapText="1"/>
    </xf>
    <xf numFmtId="0" fontId="12" fillId="0" borderId="1" xfId="0" applyFont="1" applyBorder="1" applyAlignment="1">
      <alignment vertical="center"/>
    </xf>
    <xf numFmtId="0" fontId="12" fillId="0" borderId="1" xfId="0" applyFont="1" applyBorder="1" applyAlignment="1">
      <alignment vertical="center" wrapText="1"/>
    </xf>
    <xf numFmtId="0" fontId="11" fillId="0" borderId="1" xfId="0" applyFont="1" applyBorder="1" applyAlignment="1">
      <alignment vertical="center"/>
    </xf>
    <xf numFmtId="0" fontId="11" fillId="0" borderId="1" xfId="0" applyFont="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vertical="center"/>
    </xf>
    <xf numFmtId="0" fontId="0" fillId="2" borderId="2" xfId="0" applyFill="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vertical="center"/>
    </xf>
    <xf numFmtId="0" fontId="35" fillId="0" borderId="0" xfId="1" applyFont="1" applyAlignment="1">
      <alignment vertical="center" wrapText="1"/>
    </xf>
    <xf numFmtId="0" fontId="8" fillId="0" borderId="1" xfId="0" applyFont="1" applyBorder="1" applyAlignment="1">
      <alignment vertical="center" wrapText="1"/>
    </xf>
    <xf numFmtId="0" fontId="8" fillId="0" borderId="1" xfId="0" applyFont="1" applyBorder="1" applyAlignment="1">
      <alignment vertical="center"/>
    </xf>
    <xf numFmtId="0" fontId="7" fillId="0" borderId="1" xfId="0" applyFont="1" applyBorder="1" applyAlignment="1">
      <alignment vertical="center"/>
    </xf>
    <xf numFmtId="0" fontId="6"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3" fillId="0" borderId="0" xfId="0" applyFont="1" applyAlignment="1">
      <alignment vertical="top" wrapText="1"/>
    </xf>
    <xf numFmtId="0" fontId="34" fillId="0" borderId="0" xfId="0" applyFont="1"/>
    <xf numFmtId="0" fontId="0" fillId="0" borderId="0" xfId="0" applyFill="1"/>
    <xf numFmtId="0" fontId="37" fillId="0" borderId="0" xfId="0" applyFont="1" applyAlignment="1">
      <alignment vertical="center"/>
    </xf>
    <xf numFmtId="0" fontId="38" fillId="0" borderId="0" xfId="0" applyFont="1"/>
    <xf numFmtId="0" fontId="39" fillId="0" borderId="0" xfId="0" applyFont="1"/>
    <xf numFmtId="0" fontId="38" fillId="0" borderId="0" xfId="0" applyFont="1" applyAlignment="1">
      <alignment vertical="center"/>
    </xf>
    <xf numFmtId="0" fontId="2" fillId="0" borderId="1" xfId="0" applyFont="1" applyBorder="1" applyAlignment="1">
      <alignment vertical="center" wrapText="1"/>
    </xf>
    <xf numFmtId="0" fontId="40" fillId="0" borderId="0" xfId="0" applyFont="1" applyAlignment="1">
      <alignment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'Quantitative analysis'!$B$1</c:f>
              <c:strCache>
                <c:ptCount val="1"/>
                <c:pt idx="0">
                  <c:v>Number of papers</c:v>
                </c:pt>
              </c:strCache>
            </c:strRef>
          </c:tx>
          <c:dPt>
            <c:idx val="0"/>
            <c:bubble3D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1-4232-471C-AE77-2953F749426E}"/>
              </c:ext>
            </c:extLst>
          </c:dPt>
          <c:dPt>
            <c:idx val="1"/>
            <c:bubble3D val="0"/>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3-4232-471C-AE77-2953F749426E}"/>
              </c:ext>
            </c:extLst>
          </c:dPt>
          <c:dPt>
            <c:idx val="2"/>
            <c:bubble3D val="0"/>
            <c:spPr>
              <a:gradFill rotWithShape="1">
                <a:gsLst>
                  <a:gs pos="0%">
                    <a:schemeClr val="accent3">
                      <a:satMod val="103%"/>
                      <a:lumMod val="102%"/>
                      <a:tint val="94%"/>
                    </a:schemeClr>
                  </a:gs>
                  <a:gs pos="50%">
                    <a:schemeClr val="accent3">
                      <a:satMod val="110%"/>
                      <a:lumMod val="100%"/>
                      <a:shade val="100%"/>
                    </a:schemeClr>
                  </a:gs>
                  <a:gs pos="100%">
                    <a:schemeClr val="accent3">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5-4232-471C-AE77-2953F749426E}"/>
              </c:ext>
            </c:extLst>
          </c:dPt>
          <c:dPt>
            <c:idx val="3"/>
            <c:bubble3D val="0"/>
            <c:spPr>
              <a:gradFill rotWithShape="1">
                <a:gsLst>
                  <a:gs pos="0%">
                    <a:schemeClr val="accent4">
                      <a:satMod val="103%"/>
                      <a:lumMod val="102%"/>
                      <a:tint val="94%"/>
                    </a:schemeClr>
                  </a:gs>
                  <a:gs pos="50%">
                    <a:schemeClr val="accent4">
                      <a:satMod val="110%"/>
                      <a:lumMod val="100%"/>
                      <a:shade val="100%"/>
                    </a:schemeClr>
                  </a:gs>
                  <a:gs pos="100%">
                    <a:schemeClr val="accent4">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7-4232-471C-AE77-2953F749426E}"/>
              </c:ext>
            </c:extLst>
          </c:dPt>
          <c:dPt>
            <c:idx val="4"/>
            <c:bubble3D val="0"/>
            <c:spPr>
              <a:gradFill rotWithShape="1">
                <a:gsLst>
                  <a:gs pos="0%">
                    <a:schemeClr val="accent5">
                      <a:satMod val="103%"/>
                      <a:lumMod val="102%"/>
                      <a:tint val="94%"/>
                    </a:schemeClr>
                  </a:gs>
                  <a:gs pos="50%">
                    <a:schemeClr val="accent5">
                      <a:satMod val="110%"/>
                      <a:lumMod val="100%"/>
                      <a:shade val="100%"/>
                    </a:schemeClr>
                  </a:gs>
                  <a:gs pos="100%">
                    <a:schemeClr val="accent5">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9-4232-471C-AE77-2953F749426E}"/>
              </c:ext>
            </c:extLst>
          </c:dPt>
          <c:dPt>
            <c:idx val="5"/>
            <c:bubble3D val="0"/>
            <c:spPr>
              <a:gradFill rotWithShape="1">
                <a:gsLst>
                  <a:gs pos="0%">
                    <a:schemeClr val="accent6">
                      <a:satMod val="103%"/>
                      <a:lumMod val="102%"/>
                      <a:tint val="94%"/>
                    </a:schemeClr>
                  </a:gs>
                  <a:gs pos="50%">
                    <a:schemeClr val="accent6">
                      <a:satMod val="110%"/>
                      <a:lumMod val="100%"/>
                      <a:shade val="100%"/>
                    </a:schemeClr>
                  </a:gs>
                  <a:gs pos="100%">
                    <a:schemeClr val="accent6">
                      <a:lumMod val="99%"/>
                      <a:satMod val="120%"/>
                      <a:shade val="78%"/>
                    </a:schemeClr>
                  </a:gs>
                </a:gsLst>
                <a:lin ang="5400000" scaled="0"/>
              </a:gradFill>
              <a:ln>
                <a:noFill/>
              </a:ln>
              <a:effectLst>
                <a:outerShdw blurRad="57150" dist="19050" dir="5400000" algn="ctr" rotWithShape="0">
                  <a:srgbClr val="000000">
                    <a:alpha val="63%"/>
                  </a:srgbClr>
                </a:outerShdw>
              </a:effectLst>
            </c:spPr>
            <c:extLst>
              <c:ext xmlns:c16="http://schemas.microsoft.com/office/drawing/2014/chart" uri="{C3380CC4-5D6E-409C-BE32-E72D297353CC}">
                <c16:uniqueId val="{0000000B-4232-471C-AE77-2953F74942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'Quantitative analysis'!$A$2:$A$7</c:f>
              <c:strCache>
                <c:ptCount val="6"/>
                <c:pt idx="0">
                  <c:v>ADE information collection</c:v>
                </c:pt>
                <c:pt idx="1">
                  <c:v>ADE detection</c:v>
                </c:pt>
                <c:pt idx="2">
                  <c:v>ADE assessment</c:v>
                </c:pt>
                <c:pt idx="3">
                  <c:v>ADE monitoring</c:v>
                </c:pt>
                <c:pt idx="4">
                  <c:v>ADE prevention</c:v>
                </c:pt>
                <c:pt idx="5">
                  <c:v>ADE reporting</c:v>
                </c:pt>
              </c:strCache>
            </c:strRef>
          </c:cat>
          <c:val>
            <c:numRef>
              <c:f>'Quantitative analysis'!$B$2:$B$7</c:f>
              <c:numCache>
                <c:formatCode>General</c:formatCode>
                <c:ptCount val="6"/>
                <c:pt idx="0">
                  <c:v>25</c:v>
                </c:pt>
                <c:pt idx="1">
                  <c:v>39</c:v>
                </c:pt>
                <c:pt idx="2">
                  <c:v>30</c:v>
                </c:pt>
                <c:pt idx="3">
                  <c:v>2</c:v>
                </c:pt>
                <c:pt idx="4">
                  <c:v>9</c:v>
                </c:pt>
                <c:pt idx="5">
                  <c:v>5</c:v>
                </c:pt>
              </c:numCache>
            </c:numRef>
          </c:val>
          <c:extLst>
            <c:ext xmlns:c16="http://schemas.microsoft.com/office/drawing/2014/chart" uri="{C3380CC4-5D6E-409C-BE32-E72D297353CC}">
              <c16:uniqueId val="{00000000-298C-4A5B-91FC-565606EE9C0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'Quantitative analysis'!$B$11</c:f>
              <c:strCache>
                <c:ptCount val="1"/>
                <c:pt idx="0">
                  <c:v>Number of papers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'Quantitative analysis'!$A$12:$A$20</c:f>
              <c:strCache>
                <c:ptCount val="9"/>
                <c:pt idx="0">
                  <c:v>Comparative drug analysis</c:v>
                </c:pt>
                <c:pt idx="1">
                  <c:v>Drug interactions</c:v>
                </c:pt>
                <c:pt idx="2">
                  <c:v>MoA identification/analysis</c:v>
                </c:pt>
                <c:pt idx="3">
                  <c:v>Personalized drug safety</c:v>
                </c:pt>
                <c:pt idx="4">
                  <c:v>Signal detection</c:v>
                </c:pt>
                <c:pt idx="5">
                  <c:v>Specific (class of) disease </c:v>
                </c:pt>
                <c:pt idx="6">
                  <c:v>Specific (class of) drug(s)</c:v>
                </c:pt>
                <c:pt idx="7">
                  <c:v>Specific adverse effect</c:v>
                </c:pt>
                <c:pt idx="8">
                  <c:v>Vaccine safety</c:v>
                </c:pt>
              </c:strCache>
            </c:strRef>
          </c:cat>
          <c:val>
            <c:numRef>
              <c:f>'Quantitative analysis'!$B$12:$B$20</c:f>
              <c:numCache>
                <c:formatCode>General</c:formatCode>
                <c:ptCount val="9"/>
                <c:pt idx="0">
                  <c:v>15</c:v>
                </c:pt>
                <c:pt idx="1">
                  <c:v>19</c:v>
                </c:pt>
                <c:pt idx="2">
                  <c:v>28</c:v>
                </c:pt>
                <c:pt idx="3">
                  <c:v>10</c:v>
                </c:pt>
                <c:pt idx="4">
                  <c:v>46</c:v>
                </c:pt>
                <c:pt idx="5">
                  <c:v>7</c:v>
                </c:pt>
                <c:pt idx="6">
                  <c:v>5</c:v>
                </c:pt>
                <c:pt idx="7">
                  <c:v>3</c:v>
                </c:pt>
                <c:pt idx="8">
                  <c:v>10</c:v>
                </c:pt>
              </c:numCache>
            </c:numRef>
          </c:val>
          <c:extLst>
            <c:ext xmlns:c16="http://schemas.microsoft.com/office/drawing/2014/chart" uri="{C3380CC4-5D6E-409C-BE32-E72D297353CC}">
              <c16:uniqueId val="{00000000-906C-452F-98A3-18BFD626D7CD}"/>
            </c:ext>
          </c:extLst>
        </c:ser>
        <c:dLbls>
          <c:dLblPos val="outEnd"/>
          <c:showLegendKey val="0"/>
          <c:showVal val="1"/>
          <c:showCatName val="0"/>
          <c:showSerName val="0"/>
          <c:showPercent val="0"/>
          <c:showBubbleSize val="0"/>
        </c:dLbls>
        <c:gapWidth val="182"/>
        <c:axId val="649809368"/>
        <c:axId val="649809696"/>
      </c:barChart>
      <c:catAx>
        <c:axId val="6498093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DS aspects of "special interest"</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9809696"/>
        <c:crosses val="autoZero"/>
        <c:auto val="1"/>
        <c:lblAlgn val="ctr"/>
        <c:lblOffset val="100"/>
        <c:noMultiLvlLbl val="0"/>
      </c:catAx>
      <c:valAx>
        <c:axId val="649809696"/>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 of papers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98093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'Quantitative analysis'!$B$23</c:f>
              <c:strCache>
                <c:ptCount val="1"/>
                <c:pt idx="0">
                  <c:v>Number of papers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'Quantitative analysis'!$A$24:$A$39</c:f>
              <c:strCache>
                <c:ptCount val="16"/>
                <c:pt idx="0">
                  <c:v>ADE databases</c:v>
                </c:pt>
                <c:pt idx="1">
                  <c:v>Bibliographic databases</c:v>
                </c:pt>
                <c:pt idx="2">
                  <c:v>Genetics and biochemical databases</c:v>
                </c:pt>
                <c:pt idx="3">
                  <c:v>Clinical narratives</c:v>
                </c:pt>
                <c:pt idx="4">
                  <c:v>Clinical trials</c:v>
                </c:pt>
                <c:pt idx="5">
                  <c:v>Drug information databases</c:v>
                </c:pt>
                <c:pt idx="6">
                  <c:v>HL7 messages</c:v>
                </c:pt>
                <c:pt idx="7">
                  <c:v>Manually annotated corpora</c:v>
                </c:pt>
                <c:pt idx="8">
                  <c:v>mHealth apps</c:v>
                </c:pt>
                <c:pt idx="9">
                  <c:v>Patient summaries</c:v>
                </c:pt>
                <c:pt idx="10">
                  <c:v>PHRs</c:v>
                </c:pt>
                <c:pt idx="11">
                  <c:v>Social media</c:v>
                </c:pt>
                <c:pt idx="12">
                  <c:v>SRSs</c:v>
                </c:pt>
                <c:pt idx="13">
                  <c:v>EHRs</c:v>
                </c:pt>
                <c:pt idx="14">
                  <c:v>SPLs</c:v>
                </c:pt>
                <c:pt idx="15">
                  <c:v>Drug regulation documentation</c:v>
                </c:pt>
              </c:strCache>
            </c:strRef>
          </c:cat>
          <c:val>
            <c:numRef>
              <c:f>'Quantitative analysis'!$B$24:$B$39</c:f>
              <c:numCache>
                <c:formatCode>General</c:formatCode>
                <c:ptCount val="16"/>
                <c:pt idx="0">
                  <c:v>27</c:v>
                </c:pt>
                <c:pt idx="1">
                  <c:v>20</c:v>
                </c:pt>
                <c:pt idx="2">
                  <c:v>23</c:v>
                </c:pt>
                <c:pt idx="3">
                  <c:v>7</c:v>
                </c:pt>
                <c:pt idx="4">
                  <c:v>5</c:v>
                </c:pt>
                <c:pt idx="5">
                  <c:v>22</c:v>
                </c:pt>
                <c:pt idx="6">
                  <c:v>2</c:v>
                </c:pt>
                <c:pt idx="7">
                  <c:v>5</c:v>
                </c:pt>
                <c:pt idx="8">
                  <c:v>1</c:v>
                </c:pt>
                <c:pt idx="9">
                  <c:v>2</c:v>
                </c:pt>
                <c:pt idx="10">
                  <c:v>1</c:v>
                </c:pt>
                <c:pt idx="11">
                  <c:v>12</c:v>
                </c:pt>
                <c:pt idx="12">
                  <c:v>28</c:v>
                </c:pt>
                <c:pt idx="13">
                  <c:v>13</c:v>
                </c:pt>
                <c:pt idx="14">
                  <c:v>17</c:v>
                </c:pt>
                <c:pt idx="15">
                  <c:v>1</c:v>
                </c:pt>
              </c:numCache>
            </c:numRef>
          </c:val>
          <c:extLst>
            <c:ext xmlns:c16="http://schemas.microsoft.com/office/drawing/2014/chart" uri="{C3380CC4-5D6E-409C-BE32-E72D297353CC}">
              <c16:uniqueId val="{00000000-7CC0-4378-836F-5237A3B96E5B}"/>
            </c:ext>
          </c:extLst>
        </c:ser>
        <c:dLbls>
          <c:dLblPos val="outEnd"/>
          <c:showLegendKey val="0"/>
          <c:showVal val="1"/>
          <c:showCatName val="0"/>
          <c:showSerName val="0"/>
          <c:showPercent val="0"/>
          <c:showBubbleSize val="0"/>
        </c:dLbls>
        <c:gapWidth val="182"/>
        <c:axId val="665127496"/>
        <c:axId val="651332832"/>
      </c:barChart>
      <c:catAx>
        <c:axId val="6651274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Data</a:t>
                </a:r>
                <a:r>
                  <a:rPr lang="en-US" baseline="0%"/>
                  <a:t> source categories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1332832"/>
        <c:crosses val="autoZero"/>
        <c:auto val="1"/>
        <c:lblAlgn val="ctr"/>
        <c:lblOffset val="100"/>
        <c:noMultiLvlLbl val="0"/>
      </c:catAx>
      <c:valAx>
        <c:axId val="651332832"/>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 of papers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65127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'Quantitative analysis'!$A$62:$A$131</c:f>
              <c:strCache>
                <c:ptCount val="70"/>
                <c:pt idx="0">
                  <c:v>CIMA</c:v>
                </c:pt>
                <c:pt idx="1">
                  <c:v>ClinicalTrials.gov</c:v>
                </c:pt>
                <c:pt idx="2">
                  <c:v>ClinVar</c:v>
                </c:pt>
                <c:pt idx="3">
                  <c:v>community.diabetes.org</c:v>
                </c:pt>
                <c:pt idx="4">
                  <c:v>comprendrechoisir.com</c:v>
                </c:pt>
                <c:pt idx="5">
                  <c:v>COSTART</c:v>
                </c:pt>
                <c:pt idx="6">
                  <c:v>Crediblemeds</c:v>
                </c:pt>
                <c:pt idx="7">
                  <c:v>CRIS</c:v>
                </c:pt>
                <c:pt idx="8">
                  <c:v>CTD</c:v>
                </c:pt>
                <c:pt idx="9">
                  <c:v>DailyMed.com</c:v>
                </c:pt>
                <c:pt idx="10">
                  <c:v>DailyStrength</c:v>
                </c:pt>
                <c:pt idx="11">
                  <c:v>DART</c:v>
                </c:pt>
                <c:pt idx="12">
                  <c:v>dbGaP</c:v>
                </c:pt>
                <c:pt idx="13">
                  <c:v>DCDB</c:v>
                </c:pt>
                <c:pt idx="14">
                  <c:v>DDI Extraction challenge task dataset</c:v>
                </c:pt>
                <c:pt idx="15">
                  <c:v>diabetes.co.uk</c:v>
                </c:pt>
                <c:pt idx="16">
                  <c:v>diabetesforums.com</c:v>
                </c:pt>
                <c:pt idx="17">
                  <c:v>DILIrank</c:v>
                </c:pt>
                <c:pt idx="18">
                  <c:v>DIO</c:v>
                </c:pt>
                <c:pt idx="19">
                  <c:v>DisGeNet</c:v>
                </c:pt>
                <c:pt idx="20">
                  <c:v>docteurlic.com</c:v>
                </c:pt>
                <c:pt idx="21">
                  <c:v>doctissimo.gr</c:v>
                </c:pt>
                <c:pt idx="22">
                  <c:v>Drug Interaction Knowledge Base</c:v>
                </c:pt>
                <c:pt idx="23">
                  <c:v>DrugBank</c:v>
                </c:pt>
                <c:pt idx="24">
                  <c:v>drugs.com</c:v>
                </c:pt>
                <c:pt idx="25">
                  <c:v>Drugs@FDA</c:v>
                </c:pt>
                <c:pt idx="26">
                  <c:v>Easy Drug Package Leaflets</c:v>
                </c:pt>
                <c:pt idx="27">
                  <c:v>EBI RDF Platform</c:v>
                </c:pt>
                <c:pt idx="28">
                  <c:v>entrepatients.net</c:v>
                </c:pt>
                <c:pt idx="29">
                  <c:v>Entrez Gene</c:v>
                </c:pt>
                <c:pt idx="30">
                  <c:v>ENZYME</c:v>
                </c:pt>
                <c:pt idx="31">
                  <c:v>EPARS</c:v>
                </c:pt>
                <c:pt idx="32">
                  <c:v>e-sante.fr</c:v>
                </c:pt>
                <c:pt idx="33">
                  <c:v>EU-ADR Reference Set</c:v>
                </c:pt>
                <c:pt idx="34">
                  <c:v>FAERS</c:v>
                </c:pt>
                <c:pt idx="35">
                  <c:v>famili.gr</c:v>
                </c:pt>
                <c:pt idx="36">
                  <c:v>FDA NDAs</c:v>
                </c:pt>
                <c:pt idx="37">
                  <c:v>FDB</c:v>
                </c:pt>
                <c:pt idx="38">
                  <c:v>Flockharts Interaction Table</c:v>
                </c:pt>
                <c:pt idx="39">
                  <c:v>forum.aft-telethon.gr</c:v>
                </c:pt>
                <c:pt idx="40">
                  <c:v>forums.futura-sciences.com</c:v>
                </c:pt>
                <c:pt idx="41">
                  <c:v>GAD</c:v>
                </c:pt>
                <c:pt idx="42">
                  <c:v>Gene database (NCBI)</c:v>
                </c:pt>
                <c:pt idx="43">
                  <c:v>GeneCards</c:v>
                </c:pt>
                <c:pt idx="44">
                  <c:v>Gene-GO</c:v>
                </c:pt>
                <c:pt idx="45">
                  <c:v>German SmPCs</c:v>
                </c:pt>
                <c:pt idx="46">
                  <c:v>GO</c:v>
                </c:pt>
                <c:pt idx="47">
                  <c:v>GPRCDB</c:v>
                </c:pt>
                <c:pt idx="48">
                  <c:v>Greek SmPCs</c:v>
                </c:pt>
                <c:pt idx="49">
                  <c:v>GWAS Catalog</c:v>
                </c:pt>
                <c:pt idx="50">
                  <c:v>GWAS Central</c:v>
                </c:pt>
                <c:pt idx="51">
                  <c:v>HAPPI database</c:v>
                </c:pt>
                <c:pt idx="52">
                  <c:v>hepatites.net</c:v>
                </c:pt>
                <c:pt idx="53">
                  <c:v>Human Protein Reference Database</c:v>
                </c:pt>
                <c:pt idx="54">
                  <c:v>JoChem</c:v>
                </c:pt>
                <c:pt idx="55">
                  <c:v>KEGG</c:v>
                </c:pt>
                <c:pt idx="56">
                  <c:v>LHGDN</c:v>
                </c:pt>
                <c:pt idx="57">
                  <c:v>LIDDI</c:v>
                </c:pt>
                <c:pt idx="58">
                  <c:v>LinkedSPL</c:v>
                </c:pt>
                <c:pt idx="59">
                  <c:v>LiveJournal</c:v>
                </c:pt>
                <c:pt idx="60">
                  <c:v>LTKB</c:v>
                </c:pt>
                <c:pt idx="61">
                  <c:v>MedHelp</c:v>
                </c:pt>
                <c:pt idx="62">
                  <c:v>MEDI</c:v>
                </c:pt>
                <c:pt idx="63">
                  <c:v>Medi-Span Drug Therapy Monitoring System</c:v>
                </c:pt>
                <c:pt idx="64">
                  <c:v>MetaADEDB</c:v>
                </c:pt>
                <c:pt idx="65">
                  <c:v>MGD</c:v>
                </c:pt>
                <c:pt idx="66">
                  <c:v>MMB</c:v>
                </c:pt>
                <c:pt idx="67">
                  <c:v>NDF-RT</c:v>
                </c:pt>
                <c:pt idx="68">
                  <c:v>NLM Corpus</c:v>
                </c:pt>
                <c:pt idx="69">
                  <c:v>notrefamille.com</c:v>
                </c:pt>
              </c:strCache>
            </c:strRef>
          </c:cat>
          <c:val>
            <c:numRef>
              <c:f>'Quantitative analysis'!$B$63:$B$132</c:f>
              <c:numCache>
                <c:formatCode>General</c:formatCode>
                <c:ptCount val="70"/>
                <c:pt idx="0">
                  <c:v>5</c:v>
                </c:pt>
                <c:pt idx="1">
                  <c:v>1</c:v>
                </c:pt>
                <c:pt idx="2">
                  <c:v>1</c:v>
                </c:pt>
                <c:pt idx="3">
                  <c:v>1</c:v>
                </c:pt>
                <c:pt idx="4">
                  <c:v>0</c:v>
                </c:pt>
                <c:pt idx="5">
                  <c:v>1</c:v>
                </c:pt>
                <c:pt idx="6">
                  <c:v>1</c:v>
                </c:pt>
                <c:pt idx="7">
                  <c:v>6</c:v>
                </c:pt>
                <c:pt idx="8">
                  <c:v>8</c:v>
                </c:pt>
                <c:pt idx="9">
                  <c:v>2</c:v>
                </c:pt>
                <c:pt idx="10">
                  <c:v>1</c:v>
                </c:pt>
                <c:pt idx="11">
                  <c:v>1</c:v>
                </c:pt>
                <c:pt idx="12">
                  <c:v>1</c:v>
                </c:pt>
                <c:pt idx="13">
                  <c:v>2</c:v>
                </c:pt>
                <c:pt idx="14">
                  <c:v>1</c:v>
                </c:pt>
                <c:pt idx="15">
                  <c:v>2</c:v>
                </c:pt>
                <c:pt idx="16">
                  <c:v>0</c:v>
                </c:pt>
                <c:pt idx="17">
                  <c:v>0</c:v>
                </c:pt>
                <c:pt idx="18">
                  <c:v>1</c:v>
                </c:pt>
                <c:pt idx="19">
                  <c:v>1</c:v>
                </c:pt>
                <c:pt idx="20">
                  <c:v>1</c:v>
                </c:pt>
                <c:pt idx="21">
                  <c:v>2</c:v>
                </c:pt>
                <c:pt idx="22">
                  <c:v>18</c:v>
                </c:pt>
                <c:pt idx="23">
                  <c:v>2</c:v>
                </c:pt>
                <c:pt idx="24">
                  <c:v>1</c:v>
                </c:pt>
                <c:pt idx="25">
                  <c:v>1</c:v>
                </c:pt>
                <c:pt idx="26">
                  <c:v>1</c:v>
                </c:pt>
                <c:pt idx="27">
                  <c:v>1</c:v>
                </c:pt>
                <c:pt idx="28">
                  <c:v>1</c:v>
                </c:pt>
                <c:pt idx="29">
                  <c:v>1</c:v>
                </c:pt>
                <c:pt idx="30">
                  <c:v>1</c:v>
                </c:pt>
                <c:pt idx="31">
                  <c:v>1</c:v>
                </c:pt>
                <c:pt idx="32">
                  <c:v>1</c:v>
                </c:pt>
                <c:pt idx="33">
                  <c:v>17</c:v>
                </c:pt>
                <c:pt idx="34">
                  <c:v>1</c:v>
                </c:pt>
                <c:pt idx="35">
                  <c:v>0</c:v>
                </c:pt>
                <c:pt idx="36">
                  <c:v>1</c:v>
                </c:pt>
                <c:pt idx="37">
                  <c:v>1</c:v>
                </c:pt>
                <c:pt idx="38">
                  <c:v>1</c:v>
                </c:pt>
                <c:pt idx="39">
                  <c:v>1</c:v>
                </c:pt>
                <c:pt idx="40">
                  <c:v>2</c:v>
                </c:pt>
                <c:pt idx="41">
                  <c:v>1</c:v>
                </c:pt>
                <c:pt idx="42">
                  <c:v>1</c:v>
                </c:pt>
                <c:pt idx="43">
                  <c:v>1</c:v>
                </c:pt>
                <c:pt idx="44">
                  <c:v>1</c:v>
                </c:pt>
                <c:pt idx="45">
                  <c:v>10</c:v>
                </c:pt>
                <c:pt idx="46">
                  <c:v>1</c:v>
                </c:pt>
                <c:pt idx="47">
                  <c:v>1</c:v>
                </c:pt>
                <c:pt idx="48">
                  <c:v>2</c:v>
                </c:pt>
                <c:pt idx="49">
                  <c:v>1</c:v>
                </c:pt>
                <c:pt idx="50">
                  <c:v>1</c:v>
                </c:pt>
                <c:pt idx="51">
                  <c:v>1</c:v>
                </c:pt>
                <c:pt idx="52">
                  <c:v>1</c:v>
                </c:pt>
                <c:pt idx="53">
                  <c:v>1</c:v>
                </c:pt>
                <c:pt idx="54">
                  <c:v>7</c:v>
                </c:pt>
                <c:pt idx="55">
                  <c:v>1</c:v>
                </c:pt>
                <c:pt idx="56">
                  <c:v>1</c:v>
                </c:pt>
                <c:pt idx="57">
                  <c:v>1</c:v>
                </c:pt>
                <c:pt idx="58">
                  <c:v>1</c:v>
                </c:pt>
                <c:pt idx="59">
                  <c:v>0</c:v>
                </c:pt>
                <c:pt idx="60">
                  <c:v>3</c:v>
                </c:pt>
                <c:pt idx="61">
                  <c:v>3</c:v>
                </c:pt>
                <c:pt idx="62">
                  <c:v>1</c:v>
                </c:pt>
                <c:pt idx="63">
                  <c:v>2</c:v>
                </c:pt>
                <c:pt idx="64">
                  <c:v>1</c:v>
                </c:pt>
                <c:pt idx="65">
                  <c:v>1</c:v>
                </c:pt>
                <c:pt idx="66">
                  <c:v>4</c:v>
                </c:pt>
                <c:pt idx="67">
                  <c:v>1</c:v>
                </c:pt>
                <c:pt idx="68">
                  <c:v>1</c:v>
                </c:pt>
                <c:pt idx="69">
                  <c:v>0</c:v>
                </c:pt>
              </c:numCache>
            </c:numRef>
          </c:val>
          <c:extLst>
            <c:ext xmlns:c16="http://schemas.microsoft.com/office/drawing/2014/chart" uri="{C3380CC4-5D6E-409C-BE32-E72D297353CC}">
              <c16:uniqueId val="{00000000-6AC5-4221-A5B7-DB45325AAF55}"/>
            </c:ext>
          </c:extLst>
        </c:ser>
        <c:dLbls>
          <c:dLblPos val="outEnd"/>
          <c:showLegendKey val="0"/>
          <c:showVal val="1"/>
          <c:showCatName val="0"/>
          <c:showSerName val="0"/>
          <c:showPercent val="0"/>
          <c:showBubbleSize val="0"/>
        </c:dLbls>
        <c:gapWidth val="182"/>
        <c:axId val="649825440"/>
        <c:axId val="649830360"/>
      </c:barChart>
      <c:catAx>
        <c:axId val="649825440"/>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9830360"/>
        <c:crosses val="autoZero"/>
        <c:auto val="1"/>
        <c:lblAlgn val="ctr"/>
        <c:lblOffset val="100"/>
        <c:noMultiLvlLbl val="0"/>
      </c:catAx>
      <c:valAx>
        <c:axId val="649830360"/>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a:t>
                </a:r>
                <a:r>
                  <a:rPr lang="en-US" baseline="0%"/>
                  <a:t> of papers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49825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'Quantitative analysis'!$B$208</c:f>
              <c:strCache>
                <c:ptCount val="1"/>
                <c:pt idx="0">
                  <c:v>Number of papers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'Quantitative analysis'!$A$209:$A$217</c:f>
              <c:strCache>
                <c:ptCount val="9"/>
                <c:pt idx="0">
                  <c:v>Data mining</c:v>
                </c:pt>
                <c:pt idx="1">
                  <c:v>Disproportionality analysis</c:v>
                </c:pt>
                <c:pt idx="2">
                  <c:v>Graph-based inferencing</c:v>
                </c:pt>
                <c:pt idx="3">
                  <c:v>Information extraction</c:v>
                </c:pt>
                <c:pt idx="4">
                  <c:v>Ontology reasoning</c:v>
                </c:pt>
                <c:pt idx="5">
                  <c:v>Rule-based inferencing</c:v>
                </c:pt>
                <c:pt idx="6">
                  <c:v>Simulation</c:v>
                </c:pt>
                <c:pt idx="7">
                  <c:v>Terminological reasoning</c:v>
                </c:pt>
                <c:pt idx="8">
                  <c:v>Vector-based similarity identification</c:v>
                </c:pt>
              </c:strCache>
            </c:strRef>
          </c:cat>
          <c:val>
            <c:numRef>
              <c:f>'Quantitative analysis'!$B$209:$B$217</c:f>
              <c:numCache>
                <c:formatCode>General</c:formatCode>
                <c:ptCount val="9"/>
                <c:pt idx="0">
                  <c:v>4</c:v>
                </c:pt>
                <c:pt idx="1">
                  <c:v>11</c:v>
                </c:pt>
                <c:pt idx="2">
                  <c:v>15</c:v>
                </c:pt>
                <c:pt idx="3">
                  <c:v>39</c:v>
                </c:pt>
                <c:pt idx="4">
                  <c:v>26</c:v>
                </c:pt>
                <c:pt idx="5">
                  <c:v>17</c:v>
                </c:pt>
                <c:pt idx="6">
                  <c:v>1</c:v>
                </c:pt>
                <c:pt idx="7">
                  <c:v>32</c:v>
                </c:pt>
                <c:pt idx="8">
                  <c:v>22</c:v>
                </c:pt>
              </c:numCache>
            </c:numRef>
          </c:val>
          <c:extLst>
            <c:ext xmlns:c16="http://schemas.microsoft.com/office/drawing/2014/chart" uri="{C3380CC4-5D6E-409C-BE32-E72D297353CC}">
              <c16:uniqueId val="{00000000-473D-4303-B94B-D1B192DF74CE}"/>
            </c:ext>
          </c:extLst>
        </c:ser>
        <c:dLbls>
          <c:showLegendKey val="0"/>
          <c:showVal val="0"/>
          <c:showCatName val="0"/>
          <c:showSerName val="0"/>
          <c:showPercent val="0"/>
          <c:showBubbleSize val="0"/>
        </c:dLbls>
        <c:gapWidth val="182"/>
        <c:axId val="665008728"/>
        <c:axId val="665004136"/>
      </c:barChart>
      <c:catAx>
        <c:axId val="665008728"/>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65004136"/>
        <c:crosses val="autoZero"/>
        <c:auto val="1"/>
        <c:lblAlgn val="ctr"/>
        <c:lblOffset val="100"/>
        <c:noMultiLvlLbl val="0"/>
      </c:catAx>
      <c:valAx>
        <c:axId val="665004136"/>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 of papers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65008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'Quantitative analysis'!$B$219</c:f>
              <c:strCache>
                <c:ptCount val="1"/>
                <c:pt idx="0">
                  <c:v>Number of papers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'Quantitative analysis'!$A$220:$A$231</c:f>
              <c:strCache>
                <c:ptCount val="12"/>
                <c:pt idx="0">
                  <c:v>Commercial tools</c:v>
                </c:pt>
                <c:pt idx="1">
                  <c:v>Competing interests</c:v>
                </c:pt>
                <c:pt idx="2">
                  <c:v>Evaluation against small dataset</c:v>
                </c:pt>
                <c:pt idx="3">
                  <c:v>Evaluation restricted on a narrow scope</c:v>
                </c:pt>
                <c:pt idx="4">
                  <c:v>Evaluation with simulated data</c:v>
                </c:pt>
                <c:pt idx="5">
                  <c:v>Knowledge model not available</c:v>
                </c:pt>
                <c:pt idx="6">
                  <c:v>Knowledge model not validated for completeness</c:v>
                </c:pt>
                <c:pt idx="7">
                  <c:v>No evaluation regarding knowledge modelling quality criteria</c:v>
                </c:pt>
                <c:pt idx="8">
                  <c:v>No statement regarding competing interests</c:v>
                </c:pt>
                <c:pt idx="9">
                  <c:v>No systematic evaluation</c:v>
                </c:pt>
                <c:pt idx="10">
                  <c:v>Not applying formal DL semantics</c:v>
                </c:pt>
                <c:pt idx="11">
                  <c:v>Not using a knowledge representation standard</c:v>
                </c:pt>
              </c:strCache>
            </c:strRef>
          </c:cat>
          <c:val>
            <c:numRef>
              <c:f>'Quantitative analysis'!$B$220:$B$231</c:f>
              <c:numCache>
                <c:formatCode>General</c:formatCode>
                <c:ptCount val="12"/>
                <c:pt idx="0">
                  <c:v>3</c:v>
                </c:pt>
                <c:pt idx="1">
                  <c:v>24</c:v>
                </c:pt>
                <c:pt idx="2">
                  <c:v>9</c:v>
                </c:pt>
                <c:pt idx="3">
                  <c:v>17</c:v>
                </c:pt>
                <c:pt idx="4">
                  <c:v>2</c:v>
                </c:pt>
                <c:pt idx="5">
                  <c:v>22</c:v>
                </c:pt>
                <c:pt idx="6">
                  <c:v>26</c:v>
                </c:pt>
                <c:pt idx="7">
                  <c:v>32</c:v>
                </c:pt>
                <c:pt idx="8">
                  <c:v>16</c:v>
                </c:pt>
                <c:pt idx="9">
                  <c:v>12</c:v>
                </c:pt>
                <c:pt idx="10">
                  <c:v>8</c:v>
                </c:pt>
                <c:pt idx="11">
                  <c:v>18</c:v>
                </c:pt>
              </c:numCache>
            </c:numRef>
          </c:val>
          <c:extLst>
            <c:ext xmlns:c16="http://schemas.microsoft.com/office/drawing/2014/chart" uri="{C3380CC4-5D6E-409C-BE32-E72D297353CC}">
              <c16:uniqueId val="{00000000-99BA-4F5B-807B-0470FC323CCC}"/>
            </c:ext>
          </c:extLst>
        </c:ser>
        <c:dLbls>
          <c:dLblPos val="outEnd"/>
          <c:showLegendKey val="0"/>
          <c:showVal val="1"/>
          <c:showCatName val="0"/>
          <c:showSerName val="0"/>
          <c:showPercent val="0"/>
          <c:showBubbleSize val="0"/>
        </c:dLbls>
        <c:gapWidth val="182"/>
        <c:axId val="650852360"/>
        <c:axId val="650856624"/>
      </c:barChart>
      <c:catAx>
        <c:axId val="6508523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Challenges</a:t>
                </a:r>
                <a:r>
                  <a:rPr lang="en-US" baseline="0%"/>
                  <a:t>/Weaknesses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0856624"/>
        <c:crosses val="autoZero"/>
        <c:auto val="1"/>
        <c:lblAlgn val="ctr"/>
        <c:lblOffset val="100"/>
        <c:noMultiLvlLbl val="0"/>
      </c:catAx>
      <c:valAx>
        <c:axId val="650856624"/>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a:t>
                </a:r>
                <a:r>
                  <a:rPr lang="en-US" baseline="0%"/>
                  <a:t> of papers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0852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'Quantitative analysis'!$B$236</c:f>
              <c:strCache>
                <c:ptCount val="1"/>
                <c:pt idx="0">
                  <c:v>Number of papers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'Quantitative analysis'!$A$237:$A$303</c:f>
              <c:strCache>
                <c:ptCount val="67"/>
                <c:pt idx="0">
                  <c:v>AEO</c:v>
                </c:pt>
                <c:pt idx="1">
                  <c:v>AERO</c:v>
                </c:pt>
                <c:pt idx="2">
                  <c:v>ATC</c:v>
                </c:pt>
                <c:pt idx="3">
                  <c:v>BFO</c:v>
                </c:pt>
                <c:pt idx="4">
                  <c:v>BNF Dictionary</c:v>
                </c:pt>
                <c:pt idx="5">
                  <c:v>Canada Drug Adverse Reaction Database (MedEffect)</c:v>
                </c:pt>
                <c:pt idx="6">
                  <c:v>ChEBI</c:v>
                </c:pt>
                <c:pt idx="7">
                  <c:v>CHV</c:v>
                </c:pt>
                <c:pt idx="8">
                  <c:v>C-NPU/IUPAC</c:v>
                </c:pt>
                <c:pt idx="9">
                  <c:v>CNTRO</c:v>
                </c:pt>
                <c:pt idx="10">
                  <c:v>COSTART</c:v>
                </c:pt>
                <c:pt idx="11">
                  <c:v>CTCAE</c:v>
                </c:pt>
                <c:pt idx="12">
                  <c:v>DEI</c:v>
                </c:pt>
                <c:pt idx="13">
                  <c:v>DIO</c:v>
                </c:pt>
                <c:pt idx="14">
                  <c:v>DOID</c:v>
                </c:pt>
                <c:pt idx="15">
                  <c:v>DrON</c:v>
                </c:pt>
                <c:pt idx="16">
                  <c:v>DrugBank</c:v>
                </c:pt>
                <c:pt idx="17">
                  <c:v>DTO</c:v>
                </c:pt>
                <c:pt idx="18">
                  <c:v>Entrez Gene</c:v>
                </c:pt>
                <c:pt idx="19">
                  <c:v>FMA</c:v>
                </c:pt>
                <c:pt idx="20">
                  <c:v>genenames.org</c:v>
                </c:pt>
                <c:pt idx="21">
                  <c:v>GO</c:v>
                </c:pt>
                <c:pt idx="22">
                  <c:v>HGNC database</c:v>
                </c:pt>
                <c:pt idx="23">
                  <c:v>HL7 Administrative Gender</c:v>
                </c:pt>
                <c:pt idx="24">
                  <c:v>HPO</c:v>
                </c:pt>
                <c:pt idx="25">
                  <c:v>Human Cypallele Nomenclature Database</c:v>
                </c:pt>
                <c:pt idx="26">
                  <c:v>IAO</c:v>
                </c:pt>
                <c:pt idx="27">
                  <c:v>ICD-9/ICD-10</c:v>
                </c:pt>
                <c:pt idx="28">
                  <c:v>ICTV</c:v>
                </c:pt>
                <c:pt idx="29">
                  <c:v>IDO</c:v>
                </c:pt>
                <c:pt idx="30">
                  <c:v>InChI</c:v>
                </c:pt>
                <c:pt idx="31">
                  <c:v>INO</c:v>
                </c:pt>
                <c:pt idx="32">
                  <c:v>LOINC</c:v>
                </c:pt>
                <c:pt idx="33">
                  <c:v>MedDRA</c:v>
                </c:pt>
                <c:pt idx="34">
                  <c:v>MEDIS DRUG</c:v>
                </c:pt>
                <c:pt idx="35">
                  <c:v>MeSH</c:v>
                </c:pt>
                <c:pt idx="36">
                  <c:v>NCBI Taxonomy</c:v>
                </c:pt>
                <c:pt idx="37">
                  <c:v>NCIt</c:v>
                </c:pt>
                <c:pt idx="38">
                  <c:v>NDF-RT</c:v>
                </c:pt>
                <c:pt idx="39">
                  <c:v>NEPOMUK Information Element Ontology</c:v>
                </c:pt>
                <c:pt idx="40">
                  <c:v>OAE</c:v>
                </c:pt>
                <c:pt idx="41">
                  <c:v>OBI</c:v>
                </c:pt>
                <c:pt idx="42">
                  <c:v>OBO-RO</c:v>
                </c:pt>
                <c:pt idx="43">
                  <c:v>OCMR</c:v>
                </c:pt>
                <c:pt idx="44">
                  <c:v>OCVDAE</c:v>
                </c:pt>
                <c:pt idx="45">
                  <c:v>ODNAE</c:v>
                </c:pt>
                <c:pt idx="46">
                  <c:v>OGI</c:v>
                </c:pt>
                <c:pt idx="47">
                  <c:v>OGMS</c:v>
                </c:pt>
                <c:pt idx="48">
                  <c:v>OMH</c:v>
                </c:pt>
                <c:pt idx="49">
                  <c:v>OMIM</c:v>
                </c:pt>
                <c:pt idx="50">
                  <c:v>OMOP Vocabulary</c:v>
                </c:pt>
                <c:pt idx="51">
                  <c:v>OntoADR</c:v>
                </c:pt>
                <c:pt idx="52">
                  <c:v>OntoEIM</c:v>
                </c:pt>
                <c:pt idx="53">
                  <c:v>OVAE</c:v>
                </c:pt>
                <c:pt idx="54">
                  <c:v>PATO</c:v>
                </c:pt>
                <c:pt idx="55">
                  <c:v>PO</c:v>
                </c:pt>
                <c:pt idx="56">
                  <c:v>PV-SDO</c:v>
                </c:pt>
                <c:pt idx="57">
                  <c:v>PubChem</c:v>
                </c:pt>
                <c:pt idx="58">
                  <c:v>Rx-Norm</c:v>
                </c:pt>
                <c:pt idx="59">
                  <c:v>SIDER</c:v>
                </c:pt>
                <c:pt idx="60">
                  <c:v>SIO</c:v>
                </c:pt>
                <c:pt idx="61">
                  <c:v>SIOC</c:v>
                </c:pt>
                <c:pt idx="62">
                  <c:v>SKOS</c:v>
                </c:pt>
                <c:pt idx="63">
                  <c:v>SNOMED-CT</c:v>
                </c:pt>
                <c:pt idx="64">
                  <c:v>STITCH</c:v>
                </c:pt>
                <c:pt idx="65">
                  <c:v>Swiss-Prot</c:v>
                </c:pt>
                <c:pt idx="66">
                  <c:v>TCMDPO</c:v>
                </c:pt>
              </c:strCache>
            </c:strRef>
          </c:cat>
          <c:val>
            <c:numRef>
              <c:f>'Quantitative analysis'!$B$237:$B$303</c:f>
              <c:numCache>
                <c:formatCode>General</c:formatCode>
                <c:ptCount val="67"/>
                <c:pt idx="0">
                  <c:v>1</c:v>
                </c:pt>
                <c:pt idx="1">
                  <c:v>1</c:v>
                </c:pt>
                <c:pt idx="2">
                  <c:v>18</c:v>
                </c:pt>
                <c:pt idx="3">
                  <c:v>8</c:v>
                </c:pt>
                <c:pt idx="4">
                  <c:v>1</c:v>
                </c:pt>
                <c:pt idx="5">
                  <c:v>1</c:v>
                </c:pt>
                <c:pt idx="6">
                  <c:v>5</c:v>
                </c:pt>
                <c:pt idx="7">
                  <c:v>6</c:v>
                </c:pt>
                <c:pt idx="8">
                  <c:v>1</c:v>
                </c:pt>
                <c:pt idx="9">
                  <c:v>1</c:v>
                </c:pt>
                <c:pt idx="10">
                  <c:v>2</c:v>
                </c:pt>
                <c:pt idx="11">
                  <c:v>1</c:v>
                </c:pt>
                <c:pt idx="12">
                  <c:v>1</c:v>
                </c:pt>
                <c:pt idx="13">
                  <c:v>1</c:v>
                </c:pt>
                <c:pt idx="14">
                  <c:v>4</c:v>
                </c:pt>
                <c:pt idx="15">
                  <c:v>2</c:v>
                </c:pt>
                <c:pt idx="16">
                  <c:v>8</c:v>
                </c:pt>
                <c:pt idx="17">
                  <c:v>1</c:v>
                </c:pt>
                <c:pt idx="18">
                  <c:v>4</c:v>
                </c:pt>
                <c:pt idx="19">
                  <c:v>2</c:v>
                </c:pt>
                <c:pt idx="20">
                  <c:v>1</c:v>
                </c:pt>
                <c:pt idx="21">
                  <c:v>5</c:v>
                </c:pt>
                <c:pt idx="22">
                  <c:v>3</c:v>
                </c:pt>
                <c:pt idx="23">
                  <c:v>1</c:v>
                </c:pt>
                <c:pt idx="24">
                  <c:v>2</c:v>
                </c:pt>
                <c:pt idx="25">
                  <c:v>1</c:v>
                </c:pt>
                <c:pt idx="26">
                  <c:v>1</c:v>
                </c:pt>
                <c:pt idx="27">
                  <c:v>12</c:v>
                </c:pt>
                <c:pt idx="28">
                  <c:v>1</c:v>
                </c:pt>
                <c:pt idx="29">
                  <c:v>1</c:v>
                </c:pt>
                <c:pt idx="30">
                  <c:v>1</c:v>
                </c:pt>
                <c:pt idx="31">
                  <c:v>1</c:v>
                </c:pt>
                <c:pt idx="32">
                  <c:v>2</c:v>
                </c:pt>
                <c:pt idx="33">
                  <c:v>27</c:v>
                </c:pt>
                <c:pt idx="34">
                  <c:v>1</c:v>
                </c:pt>
                <c:pt idx="35">
                  <c:v>13</c:v>
                </c:pt>
                <c:pt idx="36">
                  <c:v>3</c:v>
                </c:pt>
                <c:pt idx="37">
                  <c:v>2</c:v>
                </c:pt>
                <c:pt idx="38">
                  <c:v>6</c:v>
                </c:pt>
                <c:pt idx="39">
                  <c:v>1</c:v>
                </c:pt>
                <c:pt idx="40">
                  <c:v>12</c:v>
                </c:pt>
                <c:pt idx="41">
                  <c:v>5</c:v>
                </c:pt>
                <c:pt idx="42">
                  <c:v>3</c:v>
                </c:pt>
                <c:pt idx="43">
                  <c:v>1</c:v>
                </c:pt>
                <c:pt idx="44">
                  <c:v>1</c:v>
                </c:pt>
                <c:pt idx="45">
                  <c:v>0</c:v>
                </c:pt>
                <c:pt idx="46">
                  <c:v>1</c:v>
                </c:pt>
                <c:pt idx="47">
                  <c:v>7</c:v>
                </c:pt>
                <c:pt idx="48">
                  <c:v>1</c:v>
                </c:pt>
                <c:pt idx="49">
                  <c:v>1</c:v>
                </c:pt>
                <c:pt idx="50">
                  <c:v>6</c:v>
                </c:pt>
                <c:pt idx="51">
                  <c:v>1</c:v>
                </c:pt>
                <c:pt idx="52">
                  <c:v>1</c:v>
                </c:pt>
                <c:pt idx="53">
                  <c:v>2</c:v>
                </c:pt>
                <c:pt idx="54">
                  <c:v>3</c:v>
                </c:pt>
                <c:pt idx="55">
                  <c:v>4</c:v>
                </c:pt>
                <c:pt idx="56">
                  <c:v>1</c:v>
                </c:pt>
                <c:pt idx="57">
                  <c:v>2</c:v>
                </c:pt>
                <c:pt idx="58">
                  <c:v>10</c:v>
                </c:pt>
                <c:pt idx="59">
                  <c:v>3</c:v>
                </c:pt>
                <c:pt idx="60">
                  <c:v>2</c:v>
                </c:pt>
                <c:pt idx="61">
                  <c:v>1</c:v>
                </c:pt>
                <c:pt idx="62">
                  <c:v>3</c:v>
                </c:pt>
                <c:pt idx="63">
                  <c:v>15</c:v>
                </c:pt>
                <c:pt idx="64">
                  <c:v>1</c:v>
                </c:pt>
                <c:pt idx="65">
                  <c:v>1</c:v>
                </c:pt>
                <c:pt idx="66">
                  <c:v>1</c:v>
                </c:pt>
              </c:numCache>
            </c:numRef>
          </c:val>
          <c:extLst>
            <c:ext xmlns:c16="http://schemas.microsoft.com/office/drawing/2014/chart" uri="{C3380CC4-5D6E-409C-BE32-E72D297353CC}">
              <c16:uniqueId val="{00000000-0279-43F0-A084-121A3D51C74C}"/>
            </c:ext>
          </c:extLst>
        </c:ser>
        <c:dLbls>
          <c:dLblPos val="outEnd"/>
          <c:showLegendKey val="0"/>
          <c:showVal val="1"/>
          <c:showCatName val="0"/>
          <c:showSerName val="0"/>
          <c:showPercent val="0"/>
          <c:showBubbleSize val="0"/>
        </c:dLbls>
        <c:gapWidth val="182"/>
        <c:axId val="732617696"/>
        <c:axId val="732614744"/>
      </c:barChart>
      <c:catAx>
        <c:axId val="73261769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Referenced</a:t>
                </a:r>
                <a:r>
                  <a:rPr lang="en-US" baseline="0%"/>
                  <a:t> terminology/ontology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32614744"/>
        <c:crosses val="autoZero"/>
        <c:auto val="1"/>
        <c:lblAlgn val="ctr"/>
        <c:lblOffset val="100"/>
        <c:noMultiLvlLbl val="0"/>
      </c:catAx>
      <c:valAx>
        <c:axId val="732614744"/>
        <c:scaling>
          <c:orientation val="minMax"/>
        </c:scaling>
        <c:delete val="0"/>
        <c:axPos val="b"/>
        <c:majorGridlines>
          <c:spPr>
            <a:ln w="9525" cap="flat" cmpd="sng" algn="ctr">
              <a:solidFill>
                <a:schemeClr val="tx1">
                  <a:lumMod val="15%"/>
                  <a:lumOff val="85%"/>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a:t>
                </a:r>
                <a:r>
                  <a:rPr lang="en-US" baseline="0%"/>
                  <a:t> of papers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732617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'Quantitative analysis'!$A$184</c:f>
              <c:strCache>
                <c:ptCount val="1"/>
                <c:pt idx="0">
                  <c:v>Knowledge dissemination</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'Quantitative analysis'!$B$183:$M$183</c:f>
              <c:numCache>
                <c:formatCode>General</c:formatCod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numCache>
            </c:numRef>
          </c:cat>
          <c:val>
            <c:numRef>
              <c:f>'Quantitative analysis'!$B$184:$M$184</c:f>
              <c:numCache>
                <c:formatCode>General</c:formatCode>
                <c:ptCount val="12"/>
                <c:pt idx="0">
                  <c:v>0</c:v>
                </c:pt>
                <c:pt idx="1">
                  <c:v>0</c:v>
                </c:pt>
                <c:pt idx="2">
                  <c:v>0</c:v>
                </c:pt>
                <c:pt idx="3">
                  <c:v>0</c:v>
                </c:pt>
                <c:pt idx="4">
                  <c:v>0</c:v>
                </c:pt>
                <c:pt idx="5">
                  <c:v>0</c:v>
                </c:pt>
                <c:pt idx="6">
                  <c:v>0</c:v>
                </c:pt>
                <c:pt idx="7">
                  <c:v>1</c:v>
                </c:pt>
                <c:pt idx="8">
                  <c:v>0</c:v>
                </c:pt>
                <c:pt idx="9">
                  <c:v>0</c:v>
                </c:pt>
                <c:pt idx="10">
                  <c:v>0</c:v>
                </c:pt>
                <c:pt idx="11">
                  <c:v>2</c:v>
                </c:pt>
              </c:numCache>
            </c:numRef>
          </c:val>
          <c:extLst>
            <c:ext xmlns:c16="http://schemas.microsoft.com/office/drawing/2014/chart" uri="{C3380CC4-5D6E-409C-BE32-E72D297353CC}">
              <c16:uniqueId val="{00000000-109F-411B-A868-E574F91CAB08}"/>
            </c:ext>
          </c:extLst>
        </c:ser>
        <c:ser>
          <c:idx val="1"/>
          <c:order val="1"/>
          <c:tx>
            <c:strRef>
              <c:f>'Quantitative analysis'!$A$185</c:f>
              <c:strCache>
                <c:ptCount val="1"/>
                <c:pt idx="0">
                  <c:v>Knowledge elicitation</c:v>
                </c:pt>
              </c:strCache>
            </c:strRef>
          </c:tx>
          <c:spPr>
            <a:solidFill>
              <a:schemeClr val="accent2"/>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'Quantitative analysis'!$B$183:$M$183</c:f>
              <c:numCache>
                <c:formatCode>General</c:formatCod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numCache>
            </c:numRef>
          </c:cat>
          <c:val>
            <c:numRef>
              <c:f>'Quantitative analysis'!$B$185:$M$185</c:f>
              <c:numCache>
                <c:formatCode>General</c:formatCode>
                <c:ptCount val="12"/>
                <c:pt idx="0">
                  <c:v>0</c:v>
                </c:pt>
                <c:pt idx="1">
                  <c:v>0</c:v>
                </c:pt>
                <c:pt idx="2">
                  <c:v>1</c:v>
                </c:pt>
                <c:pt idx="3">
                  <c:v>0</c:v>
                </c:pt>
                <c:pt idx="4">
                  <c:v>2</c:v>
                </c:pt>
                <c:pt idx="5">
                  <c:v>1</c:v>
                </c:pt>
                <c:pt idx="6">
                  <c:v>4</c:v>
                </c:pt>
                <c:pt idx="7">
                  <c:v>2</c:v>
                </c:pt>
                <c:pt idx="8">
                  <c:v>2</c:v>
                </c:pt>
                <c:pt idx="9">
                  <c:v>2</c:v>
                </c:pt>
                <c:pt idx="10">
                  <c:v>6</c:v>
                </c:pt>
                <c:pt idx="11">
                  <c:v>6</c:v>
                </c:pt>
              </c:numCache>
            </c:numRef>
          </c:val>
          <c:extLst>
            <c:ext xmlns:c16="http://schemas.microsoft.com/office/drawing/2014/chart" uri="{C3380CC4-5D6E-409C-BE32-E72D297353CC}">
              <c16:uniqueId val="{00000001-109F-411B-A868-E574F91CAB08}"/>
            </c:ext>
          </c:extLst>
        </c:ser>
        <c:ser>
          <c:idx val="2"/>
          <c:order val="2"/>
          <c:tx>
            <c:strRef>
              <c:f>'Quantitative analysis'!$A$186</c:f>
              <c:strCache>
                <c:ptCount val="1"/>
                <c:pt idx="0">
                  <c:v>Knowledge extraction</c:v>
                </c:pt>
              </c:strCache>
            </c:strRef>
          </c:tx>
          <c:spPr>
            <a:solidFill>
              <a:schemeClr val="accent3"/>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'Quantitative analysis'!$B$183:$M$183</c:f>
              <c:numCache>
                <c:formatCode>General</c:formatCod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numCache>
            </c:numRef>
          </c:cat>
          <c:val>
            <c:numRef>
              <c:f>'Quantitative analysis'!$B$186:$M$186</c:f>
              <c:numCache>
                <c:formatCode>General</c:formatCode>
                <c:ptCount val="12"/>
                <c:pt idx="0">
                  <c:v>0</c:v>
                </c:pt>
                <c:pt idx="1">
                  <c:v>0</c:v>
                </c:pt>
                <c:pt idx="2">
                  <c:v>0</c:v>
                </c:pt>
                <c:pt idx="3">
                  <c:v>0</c:v>
                </c:pt>
                <c:pt idx="4">
                  <c:v>2</c:v>
                </c:pt>
                <c:pt idx="5">
                  <c:v>2</c:v>
                </c:pt>
                <c:pt idx="6">
                  <c:v>3</c:v>
                </c:pt>
                <c:pt idx="7">
                  <c:v>4</c:v>
                </c:pt>
                <c:pt idx="8">
                  <c:v>7</c:v>
                </c:pt>
                <c:pt idx="9">
                  <c:v>4</c:v>
                </c:pt>
                <c:pt idx="10">
                  <c:v>9</c:v>
                </c:pt>
                <c:pt idx="11">
                  <c:v>9</c:v>
                </c:pt>
              </c:numCache>
            </c:numRef>
          </c:val>
          <c:extLst>
            <c:ext xmlns:c16="http://schemas.microsoft.com/office/drawing/2014/chart" uri="{C3380CC4-5D6E-409C-BE32-E72D297353CC}">
              <c16:uniqueId val="{00000002-109F-411B-A868-E574F91CAB08}"/>
            </c:ext>
          </c:extLst>
        </c:ser>
        <c:ser>
          <c:idx val="3"/>
          <c:order val="3"/>
          <c:tx>
            <c:strRef>
              <c:f>'Quantitative analysis'!$A$187</c:f>
              <c:strCache>
                <c:ptCount val="1"/>
                <c:pt idx="0">
                  <c:v>Knowledge integration</c:v>
                </c:pt>
              </c:strCache>
            </c:strRef>
          </c:tx>
          <c:spPr>
            <a:solidFill>
              <a:schemeClr val="accent4"/>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'Quantitative analysis'!$B$183:$M$183</c:f>
              <c:numCache>
                <c:formatCode>General</c:formatCod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numCache>
            </c:numRef>
          </c:cat>
          <c:val>
            <c:numRef>
              <c:f>'Quantitative analysis'!$B$187:$M$187</c:f>
              <c:numCache>
                <c:formatCode>General</c:formatCode>
                <c:ptCount val="12"/>
                <c:pt idx="0">
                  <c:v>0</c:v>
                </c:pt>
                <c:pt idx="1">
                  <c:v>0</c:v>
                </c:pt>
                <c:pt idx="2">
                  <c:v>1</c:v>
                </c:pt>
                <c:pt idx="3">
                  <c:v>0</c:v>
                </c:pt>
                <c:pt idx="4">
                  <c:v>1</c:v>
                </c:pt>
                <c:pt idx="5">
                  <c:v>1</c:v>
                </c:pt>
                <c:pt idx="6">
                  <c:v>2</c:v>
                </c:pt>
                <c:pt idx="7">
                  <c:v>2</c:v>
                </c:pt>
                <c:pt idx="8">
                  <c:v>4</c:v>
                </c:pt>
                <c:pt idx="9">
                  <c:v>5</c:v>
                </c:pt>
                <c:pt idx="10">
                  <c:v>5</c:v>
                </c:pt>
                <c:pt idx="11">
                  <c:v>5</c:v>
                </c:pt>
              </c:numCache>
            </c:numRef>
          </c:val>
          <c:extLst>
            <c:ext xmlns:c16="http://schemas.microsoft.com/office/drawing/2014/chart" uri="{C3380CC4-5D6E-409C-BE32-E72D297353CC}">
              <c16:uniqueId val="{00000000-93AB-4B6A-A1F6-CBC6390093CB}"/>
            </c:ext>
          </c:extLst>
        </c:ser>
        <c:ser>
          <c:idx val="4"/>
          <c:order val="4"/>
          <c:tx>
            <c:strRef>
              <c:f>'Quantitative analysis'!$A$188</c:f>
              <c:strCache>
                <c:ptCount val="1"/>
                <c:pt idx="0">
                  <c:v>Knowledge representation</c:v>
                </c:pt>
              </c:strCache>
            </c:strRef>
          </c:tx>
          <c:spPr>
            <a:solidFill>
              <a:schemeClr val="accent5"/>
            </a:solidFill>
            <a:ln w="25400">
              <a:noFill/>
            </a:ln>
            <a:effectLst/>
          </c:spP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numRef>
              <c:f>'Quantitative analysis'!$B$183:$M$183</c:f>
              <c:numCache>
                <c:formatCode>General</c:formatCod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numCache>
            </c:numRef>
          </c:cat>
          <c:val>
            <c:numRef>
              <c:f>'Quantitative analysis'!$B$188:$M$188</c:f>
              <c:numCache>
                <c:formatCode>General</c:formatCode>
                <c:ptCount val="12"/>
                <c:pt idx="0">
                  <c:v>1</c:v>
                </c:pt>
                <c:pt idx="1">
                  <c:v>0</c:v>
                </c:pt>
                <c:pt idx="2">
                  <c:v>2</c:v>
                </c:pt>
                <c:pt idx="3">
                  <c:v>0</c:v>
                </c:pt>
                <c:pt idx="4">
                  <c:v>0</c:v>
                </c:pt>
                <c:pt idx="5">
                  <c:v>1</c:v>
                </c:pt>
                <c:pt idx="6">
                  <c:v>3</c:v>
                </c:pt>
                <c:pt idx="7">
                  <c:v>4</c:v>
                </c:pt>
                <c:pt idx="8">
                  <c:v>5</c:v>
                </c:pt>
                <c:pt idx="9">
                  <c:v>3</c:v>
                </c:pt>
                <c:pt idx="10">
                  <c:v>9</c:v>
                </c:pt>
                <c:pt idx="11">
                  <c:v>8</c:v>
                </c:pt>
              </c:numCache>
            </c:numRef>
          </c:val>
          <c:extLst>
            <c:ext xmlns:c16="http://schemas.microsoft.com/office/drawing/2014/chart" uri="{C3380CC4-5D6E-409C-BE32-E72D297353CC}">
              <c16:uniqueId val="{00000001-93AB-4B6A-A1F6-CBC6390093CB}"/>
            </c:ext>
          </c:extLst>
        </c:ser>
        <c:dLbls>
          <c:showLegendKey val="0"/>
          <c:showVal val="1"/>
          <c:showCatName val="0"/>
          <c:showSerName val="0"/>
          <c:showPercent val="0"/>
          <c:showBubbleSize val="0"/>
        </c:dLbls>
        <c:axId val="288307040"/>
        <c:axId val="288309008"/>
      </c:areaChart>
      <c:catAx>
        <c:axId val="288307040"/>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US"/>
          </a:p>
        </c:txPr>
        <c:crossAx val="288309008"/>
        <c:crosses val="autoZero"/>
        <c:auto val="1"/>
        <c:lblAlgn val="ctr"/>
        <c:lblOffset val="100"/>
        <c:noMultiLvlLbl val="0"/>
      </c:catAx>
      <c:valAx>
        <c:axId val="288309008"/>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US"/>
          </a:p>
        </c:txPr>
        <c:crossAx val="288307040"/>
        <c:crosses val="autoZero"/>
        <c:crossBetween val="midCat"/>
      </c:valAx>
      <c:spPr>
        <a:noFill/>
        <a:ln>
          <a:noFill/>
        </a:ln>
        <a:effectLst/>
      </c:spPr>
    </c:plotArea>
    <c:legend>
      <c:legendPos val="b"/>
      <c:layout>
        <c:manualLayout>
          <c:xMode val="edge"/>
          <c:yMode val="edge"/>
          <c:x val="0.20407372538259963"/>
          <c:y val="0.86132795384048066"/>
          <c:w val="0.69470262122789972"/>
          <c:h val="0.1221431205396846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
                  <a:lumOff val="35%"/>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'Quantitative analysis'!$B$175</c:f>
              <c:strCache>
                <c:ptCount val="1"/>
                <c:pt idx="0">
                  <c:v>Number of papers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D23-412E-9A05-12683F64F4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D23-412E-9A05-12683F64F48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D23-412E-9A05-12683F64F48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063-40F7-BFD4-481F4845D74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063-40F7-BFD4-481F4845D740}"/>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
                        <a:lumOff val="25%"/>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'Quantitative analysis'!$A$176:$A$180</c:f>
              <c:strCache>
                <c:ptCount val="5"/>
                <c:pt idx="0">
                  <c:v>Knowledge dissemination</c:v>
                </c:pt>
                <c:pt idx="1">
                  <c:v>Knowledge elicitation</c:v>
                </c:pt>
                <c:pt idx="2">
                  <c:v>Knowledge extraction</c:v>
                </c:pt>
                <c:pt idx="3">
                  <c:v>Knowledge integration</c:v>
                </c:pt>
                <c:pt idx="4">
                  <c:v>Knowledge representation</c:v>
                </c:pt>
              </c:strCache>
            </c:strRef>
          </c:cat>
          <c:val>
            <c:numRef>
              <c:f>'Quantitative analysis'!$B$176:$B$180</c:f>
              <c:numCache>
                <c:formatCode>General</c:formatCode>
                <c:ptCount val="5"/>
                <c:pt idx="0">
                  <c:v>3</c:v>
                </c:pt>
                <c:pt idx="1">
                  <c:v>26</c:v>
                </c:pt>
                <c:pt idx="2">
                  <c:v>40</c:v>
                </c:pt>
                <c:pt idx="3">
                  <c:v>26</c:v>
                </c:pt>
                <c:pt idx="4">
                  <c:v>36</c:v>
                </c:pt>
              </c:numCache>
            </c:numRef>
          </c:val>
          <c:extLst>
            <c:ext xmlns:c16="http://schemas.microsoft.com/office/drawing/2014/chart" uri="{C3380CC4-5D6E-409C-BE32-E72D297353CC}">
              <c16:uniqueId val="{00000000-4EBF-4A4D-A845-4F7220C57D4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'Quantitative analysis'!$A$191</c:f>
              <c:strCache>
                <c:ptCount val="1"/>
                <c:pt idx="0">
                  <c:v>SRSs</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extLst>
                <c:ext xmlns:c15="http://schemas.microsoft.com/office/drawing/2012/chart" uri="{02D57815-91ED-43cb-92C2-25804820EDAC}">
                  <c15:fullRef>
                    <c15:sqref>'Quantitative analysis'!$B$190:$N$190</c15:sqref>
                  </c15:fullRef>
                </c:ext>
              </c:extLst>
              <c:f>'Quantitative analysis'!$B$190:$M$190</c:f>
              <c:strCach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strCache>
            </c:strRef>
          </c:cat>
          <c:val>
            <c:numRef>
              <c:extLst>
                <c:ext xmlns:c15="http://schemas.microsoft.com/office/drawing/2012/chart" uri="{02D57815-91ED-43cb-92C2-25804820EDAC}">
                  <c15:fullRef>
                    <c15:sqref>'Quantitative analysis'!$B$191:$N$191</c15:sqref>
                  </c15:fullRef>
                </c:ext>
              </c:extLst>
              <c:f>'Quantitative analysis'!$B$191:$M$191</c:f>
              <c:numCache>
                <c:formatCode>General</c:formatCode>
                <c:ptCount val="12"/>
                <c:pt idx="0">
                  <c:v>1</c:v>
                </c:pt>
                <c:pt idx="1">
                  <c:v>0</c:v>
                </c:pt>
                <c:pt idx="2">
                  <c:v>0</c:v>
                </c:pt>
                <c:pt idx="3">
                  <c:v>0</c:v>
                </c:pt>
                <c:pt idx="4">
                  <c:v>1</c:v>
                </c:pt>
                <c:pt idx="5">
                  <c:v>0</c:v>
                </c:pt>
                <c:pt idx="6">
                  <c:v>3</c:v>
                </c:pt>
                <c:pt idx="7">
                  <c:v>2</c:v>
                </c:pt>
                <c:pt idx="8">
                  <c:v>6</c:v>
                </c:pt>
                <c:pt idx="9">
                  <c:v>5</c:v>
                </c:pt>
                <c:pt idx="10">
                  <c:v>6</c:v>
                </c:pt>
                <c:pt idx="11">
                  <c:v>4</c:v>
                </c:pt>
              </c:numCache>
            </c:numRef>
          </c:val>
          <c:extLst>
            <c:ext xmlns:c16="http://schemas.microsoft.com/office/drawing/2014/chart" uri="{C3380CC4-5D6E-409C-BE32-E72D297353CC}">
              <c16:uniqueId val="{00000000-DFBF-4DDA-8158-DF072A47F7AF}"/>
            </c:ext>
          </c:extLst>
        </c:ser>
        <c:ser>
          <c:idx val="1"/>
          <c:order val="1"/>
          <c:tx>
            <c:strRef>
              <c:f>'Quantitative analysis'!$A$192</c:f>
              <c:strCache>
                <c:ptCount val="1"/>
                <c:pt idx="0">
                  <c:v>ADE databases</c:v>
                </c:pt>
              </c:strCache>
            </c:strRef>
          </c:tx>
          <c:spPr>
            <a:solidFill>
              <a:schemeClr val="accent2"/>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extLst>
                <c:ext xmlns:c15="http://schemas.microsoft.com/office/drawing/2012/chart" uri="{02D57815-91ED-43cb-92C2-25804820EDAC}">
                  <c15:fullRef>
                    <c15:sqref>'Quantitative analysis'!$B$190:$N$190</c15:sqref>
                  </c15:fullRef>
                </c:ext>
              </c:extLst>
              <c:f>'Quantitative analysis'!$B$190:$M$190</c:f>
              <c:strCach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strCache>
            </c:strRef>
          </c:cat>
          <c:val>
            <c:numRef>
              <c:extLst>
                <c:ext xmlns:c15="http://schemas.microsoft.com/office/drawing/2012/chart" uri="{02D57815-91ED-43cb-92C2-25804820EDAC}">
                  <c15:fullRef>
                    <c15:sqref>'Quantitative analysis'!$B$192:$N$192</c15:sqref>
                  </c15:fullRef>
                </c:ext>
              </c:extLst>
              <c:f>'Quantitative analysis'!$B$192:$M$192</c:f>
              <c:numCache>
                <c:formatCode>General</c:formatCode>
                <c:ptCount val="12"/>
                <c:pt idx="0">
                  <c:v>0</c:v>
                </c:pt>
                <c:pt idx="1">
                  <c:v>0</c:v>
                </c:pt>
                <c:pt idx="2">
                  <c:v>1</c:v>
                </c:pt>
                <c:pt idx="3">
                  <c:v>0</c:v>
                </c:pt>
                <c:pt idx="4">
                  <c:v>0</c:v>
                </c:pt>
                <c:pt idx="5">
                  <c:v>1</c:v>
                </c:pt>
                <c:pt idx="6">
                  <c:v>3</c:v>
                </c:pt>
                <c:pt idx="7">
                  <c:v>3</c:v>
                </c:pt>
                <c:pt idx="8">
                  <c:v>4</c:v>
                </c:pt>
                <c:pt idx="9">
                  <c:v>4</c:v>
                </c:pt>
                <c:pt idx="10">
                  <c:v>5</c:v>
                </c:pt>
                <c:pt idx="11">
                  <c:v>6</c:v>
                </c:pt>
              </c:numCache>
            </c:numRef>
          </c:val>
          <c:extLst>
            <c:ext xmlns:c16="http://schemas.microsoft.com/office/drawing/2014/chart" uri="{C3380CC4-5D6E-409C-BE32-E72D297353CC}">
              <c16:uniqueId val="{00000001-DFBF-4DDA-8158-DF072A47F7AF}"/>
            </c:ext>
          </c:extLst>
        </c:ser>
        <c:ser>
          <c:idx val="2"/>
          <c:order val="2"/>
          <c:tx>
            <c:strRef>
              <c:f>'Quantitative analysis'!$A$193</c:f>
              <c:strCache>
                <c:ptCount val="1"/>
                <c:pt idx="0">
                  <c:v>Genetics and biochemical databases</c:v>
                </c:pt>
              </c:strCache>
            </c:strRef>
          </c:tx>
          <c:spPr>
            <a:solidFill>
              <a:schemeClr val="accent3"/>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extLst>
                <c:ext xmlns:c15="http://schemas.microsoft.com/office/drawing/2012/chart" uri="{02D57815-91ED-43cb-92C2-25804820EDAC}">
                  <c15:fullRef>
                    <c15:sqref>'Quantitative analysis'!$B$190:$N$190</c15:sqref>
                  </c15:fullRef>
                </c:ext>
              </c:extLst>
              <c:f>'Quantitative analysis'!$B$190:$M$190</c:f>
              <c:strCach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strCache>
            </c:strRef>
          </c:cat>
          <c:val>
            <c:numRef>
              <c:extLst>
                <c:ext xmlns:c15="http://schemas.microsoft.com/office/drawing/2012/chart" uri="{02D57815-91ED-43cb-92C2-25804820EDAC}">
                  <c15:fullRef>
                    <c15:sqref>'Quantitative analysis'!$B$193:$N$193</c15:sqref>
                  </c15:fullRef>
                </c:ext>
              </c:extLst>
              <c:f>'Quantitative analysis'!$B$193:$M$193</c:f>
              <c:numCache>
                <c:formatCode>General</c:formatCode>
                <c:ptCount val="12"/>
                <c:pt idx="0">
                  <c:v>0</c:v>
                </c:pt>
                <c:pt idx="1">
                  <c:v>0</c:v>
                </c:pt>
                <c:pt idx="2">
                  <c:v>1</c:v>
                </c:pt>
                <c:pt idx="3">
                  <c:v>0</c:v>
                </c:pt>
                <c:pt idx="4">
                  <c:v>2</c:v>
                </c:pt>
                <c:pt idx="5">
                  <c:v>1</c:v>
                </c:pt>
                <c:pt idx="6">
                  <c:v>2</c:v>
                </c:pt>
                <c:pt idx="7">
                  <c:v>3</c:v>
                </c:pt>
                <c:pt idx="8">
                  <c:v>2</c:v>
                </c:pt>
                <c:pt idx="9">
                  <c:v>4</c:v>
                </c:pt>
                <c:pt idx="10">
                  <c:v>4</c:v>
                </c:pt>
                <c:pt idx="11">
                  <c:v>4</c:v>
                </c:pt>
              </c:numCache>
            </c:numRef>
          </c:val>
          <c:extLst>
            <c:ext xmlns:c16="http://schemas.microsoft.com/office/drawing/2014/chart" uri="{C3380CC4-5D6E-409C-BE32-E72D297353CC}">
              <c16:uniqueId val="{00000002-DFBF-4DDA-8158-DF072A47F7AF}"/>
            </c:ext>
          </c:extLst>
        </c:ser>
        <c:ser>
          <c:idx val="3"/>
          <c:order val="3"/>
          <c:tx>
            <c:strRef>
              <c:f>'Quantitative analysis'!$A$194</c:f>
              <c:strCache>
                <c:ptCount val="1"/>
                <c:pt idx="0">
                  <c:v>Drug information databases</c:v>
                </c:pt>
              </c:strCache>
            </c:strRef>
          </c:tx>
          <c:spPr>
            <a:solidFill>
              <a:schemeClr val="accent4"/>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extLst>
                <c:ext xmlns:c15="http://schemas.microsoft.com/office/drawing/2012/chart" uri="{02D57815-91ED-43cb-92C2-25804820EDAC}">
                  <c15:fullRef>
                    <c15:sqref>'Quantitative analysis'!$B$190:$N$190</c15:sqref>
                  </c15:fullRef>
                </c:ext>
              </c:extLst>
              <c:f>'Quantitative analysis'!$B$190:$M$190</c:f>
              <c:strCach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strCache>
            </c:strRef>
          </c:cat>
          <c:val>
            <c:numRef>
              <c:extLst>
                <c:ext xmlns:c15="http://schemas.microsoft.com/office/drawing/2012/chart" uri="{02D57815-91ED-43cb-92C2-25804820EDAC}">
                  <c15:fullRef>
                    <c15:sqref>'Quantitative analysis'!$B$194:$N$194</c15:sqref>
                  </c15:fullRef>
                </c:ext>
              </c:extLst>
              <c:f>'Quantitative analysis'!$B$194:$M$194</c:f>
              <c:numCache>
                <c:formatCode>General</c:formatCode>
                <c:ptCount val="12"/>
                <c:pt idx="0">
                  <c:v>0</c:v>
                </c:pt>
                <c:pt idx="1">
                  <c:v>0</c:v>
                </c:pt>
                <c:pt idx="2">
                  <c:v>0</c:v>
                </c:pt>
                <c:pt idx="3">
                  <c:v>0</c:v>
                </c:pt>
                <c:pt idx="4">
                  <c:v>2</c:v>
                </c:pt>
                <c:pt idx="5">
                  <c:v>2</c:v>
                </c:pt>
                <c:pt idx="6">
                  <c:v>1</c:v>
                </c:pt>
                <c:pt idx="7">
                  <c:v>2</c:v>
                </c:pt>
                <c:pt idx="8">
                  <c:v>3</c:v>
                </c:pt>
                <c:pt idx="9">
                  <c:v>3</c:v>
                </c:pt>
                <c:pt idx="10">
                  <c:v>4</c:v>
                </c:pt>
                <c:pt idx="11">
                  <c:v>5</c:v>
                </c:pt>
              </c:numCache>
            </c:numRef>
          </c:val>
          <c:extLst>
            <c:ext xmlns:c16="http://schemas.microsoft.com/office/drawing/2014/chart" uri="{C3380CC4-5D6E-409C-BE32-E72D297353CC}">
              <c16:uniqueId val="{00000003-DFBF-4DDA-8158-DF072A47F7AF}"/>
            </c:ext>
          </c:extLst>
        </c:ser>
        <c:ser>
          <c:idx val="4"/>
          <c:order val="4"/>
          <c:tx>
            <c:strRef>
              <c:f>'Quantitative analysis'!$A$195</c:f>
              <c:strCache>
                <c:ptCount val="1"/>
                <c:pt idx="0">
                  <c:v>Bibliographic databases</c:v>
                </c:pt>
              </c:strCache>
            </c:strRef>
          </c:tx>
          <c:spPr>
            <a:solidFill>
              <a:schemeClr val="accent5"/>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extLst>
                <c:ext xmlns:c15="http://schemas.microsoft.com/office/drawing/2012/chart" uri="{02D57815-91ED-43cb-92C2-25804820EDAC}">
                  <c15:fullRef>
                    <c15:sqref>'Quantitative analysis'!$B$190:$N$190</c15:sqref>
                  </c15:fullRef>
                </c:ext>
              </c:extLst>
              <c:f>'Quantitative analysis'!$B$190:$M$190</c:f>
              <c:strCache>
                <c:ptCount val="12"/>
                <c:pt idx="0">
                  <c:v>2006</c:v>
                </c:pt>
                <c:pt idx="1">
                  <c:v>2007</c:v>
                </c:pt>
                <c:pt idx="2">
                  <c:v>2008</c:v>
                </c:pt>
                <c:pt idx="3">
                  <c:v>2009</c:v>
                </c:pt>
                <c:pt idx="4">
                  <c:v>2010</c:v>
                </c:pt>
                <c:pt idx="5">
                  <c:v>2011</c:v>
                </c:pt>
                <c:pt idx="6">
                  <c:v>2012</c:v>
                </c:pt>
                <c:pt idx="7">
                  <c:v>2013</c:v>
                </c:pt>
                <c:pt idx="8">
                  <c:v>2014</c:v>
                </c:pt>
                <c:pt idx="9">
                  <c:v>2015</c:v>
                </c:pt>
                <c:pt idx="10">
                  <c:v>2016</c:v>
                </c:pt>
                <c:pt idx="11">
                  <c:v>2017</c:v>
                </c:pt>
              </c:strCache>
            </c:strRef>
          </c:cat>
          <c:val>
            <c:numRef>
              <c:extLst>
                <c:ext xmlns:c15="http://schemas.microsoft.com/office/drawing/2012/chart" uri="{02D57815-91ED-43cb-92C2-25804820EDAC}">
                  <c15:fullRef>
                    <c15:sqref>'Quantitative analysis'!$B$195:$N$195</c15:sqref>
                  </c15:fullRef>
                </c:ext>
              </c:extLst>
              <c:f>'Quantitative analysis'!$B$195:$M$195</c:f>
              <c:numCache>
                <c:formatCode>General</c:formatCode>
                <c:ptCount val="12"/>
                <c:pt idx="0">
                  <c:v>0</c:v>
                </c:pt>
                <c:pt idx="1">
                  <c:v>0</c:v>
                </c:pt>
                <c:pt idx="2">
                  <c:v>0</c:v>
                </c:pt>
                <c:pt idx="3">
                  <c:v>0</c:v>
                </c:pt>
                <c:pt idx="4">
                  <c:v>1</c:v>
                </c:pt>
                <c:pt idx="5">
                  <c:v>0</c:v>
                </c:pt>
                <c:pt idx="6">
                  <c:v>2</c:v>
                </c:pt>
                <c:pt idx="7">
                  <c:v>2</c:v>
                </c:pt>
                <c:pt idx="8">
                  <c:v>4</c:v>
                </c:pt>
                <c:pt idx="9">
                  <c:v>1</c:v>
                </c:pt>
                <c:pt idx="10">
                  <c:v>5</c:v>
                </c:pt>
                <c:pt idx="11">
                  <c:v>5</c:v>
                </c:pt>
              </c:numCache>
            </c:numRef>
          </c:val>
          <c:extLst>
            <c:ext xmlns:c16="http://schemas.microsoft.com/office/drawing/2014/chart" uri="{C3380CC4-5D6E-409C-BE32-E72D297353CC}">
              <c16:uniqueId val="{00000004-DFBF-4DDA-8158-DF072A47F7AF}"/>
            </c:ext>
          </c:extLst>
        </c:ser>
        <c:dLbls>
          <c:showLegendKey val="0"/>
          <c:showVal val="1"/>
          <c:showCatName val="0"/>
          <c:showSerName val="0"/>
          <c:showPercent val="0"/>
          <c:showBubbleSize val="0"/>
        </c:dLbls>
        <c:axId val="652840224"/>
        <c:axId val="652844160"/>
      </c:areaChart>
      <c:catAx>
        <c:axId val="652840224"/>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2844160"/>
        <c:crosses val="autoZero"/>
        <c:auto val="1"/>
        <c:lblAlgn val="ctr"/>
        <c:lblOffset val="100"/>
        <c:noMultiLvlLbl val="0"/>
      </c:catAx>
      <c:valAx>
        <c:axId val="652844160"/>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 of papers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6528402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344">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1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7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ln w="9525" cap="flat" cmpd="sng" algn="ctr">
        <a:solidFill>
          <a:schemeClr val="tx1">
            <a:lumMod val="15%"/>
            <a:lumOff val="85%"/>
          </a:schemeClr>
        </a:solidFill>
        <a:round/>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5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76">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ln w="9525" cap="flat" cmpd="sng" algn="ctr">
        <a:solidFill>
          <a:schemeClr val="tx1">
            <a:lumMod val="15%"/>
            <a:lumOff val="85%"/>
          </a:schemeClr>
        </a:solidFill>
        <a:round/>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purl.oclc.org/ooxml/drawingml/diagram" xmlns:a="http://purl.oclc.org/ooxml/drawingml/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
      </a:schemeClr>
      <a:schemeClr val="accent3">
        <a:alpha val="50%"/>
      </a:schemeClr>
      <a:schemeClr val="accent4">
        <a:alpha val="50%"/>
      </a:schemeClr>
      <a:schemeClr val="accent5">
        <a:alpha val="50%"/>
      </a:schemeClr>
      <a:schemeClr val="accent6">
        <a:alpha val="5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
      </a:schemeClr>
      <a:schemeClr val="accent3">
        <a:tint val="50%"/>
      </a:schemeClr>
      <a:schemeClr val="accent4">
        <a:tint val="50%"/>
      </a:schemeClr>
      <a:schemeClr val="accent5">
        <a:tint val="50%"/>
      </a:schemeClr>
      <a:schemeClr val="accent6">
        <a:tint val="5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
      </a:schemeClr>
      <a:schemeClr val="accent2">
        <a:tint val="20%"/>
      </a:schemeClr>
    </dgm:fillClrLst>
    <dgm:linClrLst meth="repeat">
      <a:schemeClr val="lt1"/>
    </dgm:linClrLst>
    <dgm:effectClrLst/>
    <dgm:txLinClrLst/>
    <dgm:txFillClrLst meth="repeat">
      <a:schemeClr val="lt1"/>
    </dgm:txFillClrLst>
    <dgm:txEffectClrLst/>
  </dgm:styleLbl>
  <dgm:styleLbl name="bgImgPlace1">
    <dgm:fillClrLst>
      <a:schemeClr val="accent1">
        <a:tint val="50%"/>
      </a:schemeClr>
      <a:schemeClr val="accent2">
        <a:tint val="2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
        <a:alpha val="90%"/>
      </a:schemeClr>
      <a:schemeClr val="accent3">
        <a:tint val="40%"/>
        <a:alpha val="90%"/>
      </a:schemeClr>
      <a:schemeClr val="accent4">
        <a:tint val="40%"/>
        <a:alpha val="90%"/>
      </a:schemeClr>
      <a:schemeClr val="accent5">
        <a:tint val="40%"/>
        <a:alpha val="90%"/>
      </a:schemeClr>
      <a:schemeClr val="accent6">
        <a:tint val="40%"/>
        <a:alpha val="90%"/>
      </a:schemeClr>
    </dgm:fillClrLst>
    <dgm:linClrLst meth="repeat">
      <a:schemeClr val="accent2">
        <a:tint val="40%"/>
        <a:alpha val="90%"/>
      </a:schemeClr>
      <a:schemeClr val="accent3">
        <a:tint val="40%"/>
        <a:alpha val="90%"/>
      </a:schemeClr>
      <a:schemeClr val="accent4">
        <a:tint val="40%"/>
        <a:alpha val="90%"/>
      </a:schemeClr>
      <a:schemeClr val="accent5">
        <a:tint val="40%"/>
        <a:alpha val="90%"/>
      </a:schemeClr>
      <a:schemeClr val="accent6">
        <a:tint val="40%"/>
        <a:alpha val="90%"/>
      </a:schemeClr>
    </dgm:linClrLst>
    <dgm:effectClrLst/>
    <dgm:txLinClrLst/>
    <dgm:txFillClrLst meth="repeat">
      <a:schemeClr val="dk1"/>
    </dgm:txFillClrLst>
    <dgm:txEffectClrLst/>
  </dgm:styleLbl>
  <dgm:styleLbl name="alignAccFollowNode1">
    <dgm:fillClrLst meth="repeat">
      <a:schemeClr val="accent2">
        <a:tint val="40%"/>
        <a:alpha val="90%"/>
      </a:schemeClr>
      <a:schemeClr val="accent3">
        <a:tint val="40%"/>
        <a:alpha val="90%"/>
      </a:schemeClr>
      <a:schemeClr val="accent4">
        <a:tint val="40%"/>
        <a:alpha val="90%"/>
      </a:schemeClr>
      <a:schemeClr val="accent5">
        <a:tint val="40%"/>
        <a:alpha val="90%"/>
      </a:schemeClr>
      <a:schemeClr val="accent6">
        <a:tint val="40%"/>
        <a:alpha val="90%"/>
      </a:schemeClr>
    </dgm:fillClrLst>
    <dgm:linClrLst meth="repeat">
      <a:schemeClr val="accent2">
        <a:tint val="40%"/>
        <a:alpha val="90%"/>
      </a:schemeClr>
      <a:schemeClr val="accent3">
        <a:tint val="40%"/>
        <a:alpha val="90%"/>
      </a:schemeClr>
      <a:schemeClr val="accent4">
        <a:tint val="40%"/>
        <a:alpha val="90%"/>
      </a:schemeClr>
      <a:schemeClr val="accent5">
        <a:tint val="40%"/>
        <a:alpha val="90%"/>
      </a:schemeClr>
      <a:schemeClr val="accent6">
        <a:tint val="40%"/>
        <a:alpha val="90%"/>
      </a:schemeClr>
    </dgm:linClrLst>
    <dgm:effectClrLst/>
    <dgm:txLinClrLst/>
    <dgm:txFillClrLst meth="repeat">
      <a:schemeClr val="dk1"/>
    </dgm:txFillClrLst>
    <dgm:txEffectClrLst/>
  </dgm:styleLbl>
  <dgm:styleLbl name="bgAccFollowNode1">
    <dgm:fillClrLst meth="repeat">
      <a:schemeClr val="accent2">
        <a:tint val="40%"/>
        <a:alpha val="90%"/>
      </a:schemeClr>
      <a:schemeClr val="accent3">
        <a:tint val="40%"/>
        <a:alpha val="90%"/>
      </a:schemeClr>
      <a:schemeClr val="accent4">
        <a:tint val="40%"/>
        <a:alpha val="90%"/>
      </a:schemeClr>
      <a:schemeClr val="accent5">
        <a:tint val="40%"/>
        <a:alpha val="90%"/>
      </a:schemeClr>
      <a:schemeClr val="accent6">
        <a:tint val="40%"/>
        <a:alpha val="90%"/>
      </a:schemeClr>
    </dgm:fillClrLst>
    <dgm:linClrLst meth="repeat">
      <a:schemeClr val="accent2">
        <a:tint val="40%"/>
        <a:alpha val="90%"/>
      </a:schemeClr>
      <a:schemeClr val="accent3">
        <a:tint val="40%"/>
        <a:alpha val="90%"/>
      </a:schemeClr>
      <a:schemeClr val="accent4">
        <a:tint val="40%"/>
        <a:alpha val="90%"/>
      </a:schemeClr>
      <a:schemeClr val="accent5">
        <a:tint val="40%"/>
        <a:alpha val="90%"/>
      </a:schemeClr>
      <a:schemeClr val="accent6">
        <a:tint val="40%"/>
        <a:alpha val="90%"/>
      </a:schemeClr>
    </dgm:linClrLst>
    <dgm:effectClrLst/>
    <dgm:txLinClrLst/>
    <dgm:txFillClrLst meth="repeat">
      <a:schemeClr val="dk1"/>
    </dgm:txFillClrLst>
    <dgm:txEffectClrLst/>
  </dgm:styleLbl>
  <dgm:styleLbl name="fgAcc0">
    <dgm:fillClrLst meth="repeat">
      <a:schemeClr val="lt1">
        <a:alpha val="90%"/>
      </a:schemeClr>
    </dgm:fillClrLst>
    <dgm:linClrLst>
      <a:schemeClr val="accent1"/>
    </dgm:linClrLst>
    <dgm:effectClrLst/>
    <dgm:txLinClrLst/>
    <dgm:txFillClrLst meth="repeat">
      <a:schemeClr val="dk1"/>
    </dgm:txFillClrLst>
    <dgm:txEffectClrLst/>
  </dgm:styleLbl>
  <dgm:styleLbl name="fgAcc2">
    <dgm:fillClrLst meth="repeat">
      <a:schemeClr val="lt1">
        <a:alpha val="90%"/>
      </a:schemeClr>
    </dgm:fillClrLst>
    <dgm:linClrLst>
      <a:schemeClr val="accent2"/>
    </dgm:linClrLst>
    <dgm:effectClrLst/>
    <dgm:txLinClrLst/>
    <dgm:txFillClrLst meth="repeat">
      <a:schemeClr val="dk1"/>
    </dgm:txFillClrLst>
    <dgm:txEffectClrLst/>
  </dgm:styleLbl>
  <dgm:styleLbl name="fgAcc3">
    <dgm:fillClrLst meth="repeat">
      <a:schemeClr val="lt1">
        <a:alpha val="90%"/>
      </a:schemeClr>
    </dgm:fillClrLst>
    <dgm:linClrLst>
      <a:schemeClr val="accent3"/>
    </dgm:linClrLst>
    <dgm:effectClrLst/>
    <dgm:txLinClrLst/>
    <dgm:txFillClrLst meth="repeat">
      <a:schemeClr val="dk1"/>
    </dgm:txFillClrLst>
    <dgm:txEffectClrLst/>
  </dgm:styleLbl>
  <dgm:styleLbl name="fgAcc4">
    <dgm:fillClrLst meth="repeat">
      <a:schemeClr val="lt1">
        <a:alpha val="90%"/>
      </a:schemeClr>
    </dgm:fillClrLst>
    <dgm:linClrLst>
      <a:schemeClr val="accent4"/>
    </dgm:linClrLst>
    <dgm:effectClrLst/>
    <dgm:txLinClrLst/>
    <dgm:txFillClrLst meth="repeat">
      <a:schemeClr val="dk1"/>
    </dgm:txFillClrLst>
    <dgm:txEffectClrLst/>
  </dgm:styleLbl>
  <dgm:styleLbl name="bgShp">
    <dgm:fillClrLst meth="repeat">
      <a:schemeClr val="accent2">
        <a:tint val="4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
        <a:alpha val="4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purl.oclc.org/ooxml/drawingml/diagram" xmlns:a="http://purl.oclc.org/ooxml/drawingml/main">
  <dgm:ptLst>
    <dgm:pt modelId="{10782262-0D67-4D61-BC85-7107DDB852AA}" type="doc">
      <dgm:prSet loTypeId="urn:microsoft.com/office/officeart/2005/8/layout/venn1" loCatId="relationship" qsTypeId="urn:microsoft.com/office/officeart/2005/8/quickstyle/simple1" qsCatId="simple" csTypeId="urn:microsoft.com/office/officeart/2005/8/colors/colorful1" csCatId="colorful" phldr="1"/>
      <dgm:spPr/>
      <dgm:t>
        <a:bodyPr/>
        <a:lstStyle/>
        <a:p>
          <a:endParaRPr lang="en-US"/>
        </a:p>
      </dgm:t>
    </dgm:pt>
    <dgm:pt modelId="{A5A8F333-6DDC-4D1C-BF18-16E2472CCE85}">
      <dgm:prSet phldrT="[Text]" custT="1"/>
      <dgm:spPr/>
      <dgm:t>
        <a:bodyPr/>
        <a:lstStyle/>
        <a:p>
          <a:r>
            <a:rPr lang="en-US" sz="1400"/>
            <a:t>Knowledge extraction</a:t>
          </a:r>
        </a:p>
      </dgm:t>
    </dgm:pt>
    <dgm:pt modelId="{F29E78F5-0C41-4F42-91AA-E1B8A2ACF3EA}" type="sibTrans" cxnId="{8A6DF921-41AD-42C8-AC0C-FFFBF982A2EE}">
      <dgm:prSet/>
      <dgm:spPr/>
      <dgm:t>
        <a:bodyPr/>
        <a:lstStyle/>
        <a:p>
          <a:endParaRPr lang="en-US" sz="1400"/>
        </a:p>
      </dgm:t>
    </dgm:pt>
    <dgm:pt modelId="{A964C695-BD65-4F62-A9F1-1F1384749238}" type="parTrans" cxnId="{8A6DF921-41AD-42C8-AC0C-FFFBF982A2EE}">
      <dgm:prSet/>
      <dgm:spPr/>
      <dgm:t>
        <a:bodyPr/>
        <a:lstStyle/>
        <a:p>
          <a:endParaRPr lang="en-US" sz="1400"/>
        </a:p>
      </dgm:t>
    </dgm:pt>
    <dgm:pt modelId="{207B6840-7B43-4FC3-84A1-2C017209B4A5}">
      <dgm:prSet phldrT="[Text]" custT="1"/>
      <dgm:spPr/>
      <dgm:t>
        <a:bodyPr/>
        <a:lstStyle/>
        <a:p>
          <a:r>
            <a:rPr lang="en-US" sz="1400"/>
            <a:t>Knowledge elicitation</a:t>
          </a:r>
        </a:p>
      </dgm:t>
    </dgm:pt>
    <dgm:pt modelId="{7A61478B-C23D-4A2B-BFCC-8492E7DC1DB2}" type="parTrans" cxnId="{95B05C86-4C4E-43CA-8568-1DADAD89D5F9}">
      <dgm:prSet/>
      <dgm:spPr/>
      <dgm:t>
        <a:bodyPr/>
        <a:lstStyle/>
        <a:p>
          <a:endParaRPr lang="en-US" sz="1400"/>
        </a:p>
      </dgm:t>
    </dgm:pt>
    <dgm:pt modelId="{79C57C84-4F49-4E71-A77A-807B5F2E9CDC}" type="sibTrans" cxnId="{95B05C86-4C4E-43CA-8568-1DADAD89D5F9}">
      <dgm:prSet/>
      <dgm:spPr/>
      <dgm:t>
        <a:bodyPr/>
        <a:lstStyle/>
        <a:p>
          <a:endParaRPr lang="en-US" sz="1400"/>
        </a:p>
      </dgm:t>
    </dgm:pt>
    <dgm:pt modelId="{CBE92793-5B60-4E2A-BCF8-C384BD2C2899}">
      <dgm:prSet phldrT="[Text]" custT="1"/>
      <dgm:spPr/>
      <dgm:t>
        <a:bodyPr/>
        <a:lstStyle/>
        <a:p>
          <a:r>
            <a:rPr lang="en-US" sz="1400"/>
            <a:t>Knowledge integration</a:t>
          </a:r>
        </a:p>
      </dgm:t>
    </dgm:pt>
    <dgm:pt modelId="{A8471767-67C9-4770-BD04-FD223B97B9BE}" type="parTrans" cxnId="{260E98AE-5001-4A66-92B1-D0F315A51803}">
      <dgm:prSet/>
      <dgm:spPr/>
      <dgm:t>
        <a:bodyPr/>
        <a:lstStyle/>
        <a:p>
          <a:endParaRPr lang="en-US" sz="1400"/>
        </a:p>
      </dgm:t>
    </dgm:pt>
    <dgm:pt modelId="{0BF6D599-4A96-4608-B983-74A355E63DD8}" type="sibTrans" cxnId="{260E98AE-5001-4A66-92B1-D0F315A51803}">
      <dgm:prSet/>
      <dgm:spPr/>
      <dgm:t>
        <a:bodyPr/>
        <a:lstStyle/>
        <a:p>
          <a:endParaRPr lang="en-US" sz="1400"/>
        </a:p>
      </dgm:t>
    </dgm:pt>
    <dgm:pt modelId="{B6D50B47-9803-4061-A1BE-C239890A2B6A}">
      <dgm:prSet phldrT="[Text]" custT="1"/>
      <dgm:spPr/>
      <dgm:t>
        <a:bodyPr/>
        <a:lstStyle/>
        <a:p>
          <a:r>
            <a:rPr lang="en-US" sz="1400"/>
            <a:t>Knowledge elicitation</a:t>
          </a:r>
        </a:p>
      </dgm:t>
    </dgm:pt>
    <dgm:pt modelId="{0AF56E2C-5FEB-4699-A154-D91AEFDD2BCC}" type="parTrans" cxnId="{CF9C70F5-8273-4BD5-B800-064CA927F2F2}">
      <dgm:prSet/>
      <dgm:spPr/>
      <dgm:t>
        <a:bodyPr/>
        <a:lstStyle/>
        <a:p>
          <a:endParaRPr lang="en-US" sz="1400"/>
        </a:p>
      </dgm:t>
    </dgm:pt>
    <dgm:pt modelId="{7760EFD1-142A-40F8-B1D2-26B7EBFDDD9D}" type="sibTrans" cxnId="{CF9C70F5-8273-4BD5-B800-064CA927F2F2}">
      <dgm:prSet/>
      <dgm:spPr/>
      <dgm:t>
        <a:bodyPr/>
        <a:lstStyle/>
        <a:p>
          <a:endParaRPr lang="en-US" sz="1400"/>
        </a:p>
      </dgm:t>
    </dgm:pt>
    <dgm:pt modelId="{247D4CCE-80AE-48AF-874E-266C8E38ED9C}">
      <dgm:prSet phldrT="[Text]" custT="1"/>
      <dgm:spPr/>
      <dgm:t>
        <a:bodyPr/>
        <a:lstStyle/>
        <a:p>
          <a:r>
            <a:rPr lang="en-US" sz="1400"/>
            <a:t>Knowledge representation</a:t>
          </a:r>
        </a:p>
      </dgm:t>
    </dgm:pt>
    <dgm:pt modelId="{61FDC797-3DAD-4068-8E5A-EE8C031FE3D2}" type="parTrans" cxnId="{D1844D77-DF72-4846-88CC-633DA66A1F3D}">
      <dgm:prSet/>
      <dgm:spPr/>
      <dgm:t>
        <a:bodyPr/>
        <a:lstStyle/>
        <a:p>
          <a:endParaRPr lang="en-US" sz="1400"/>
        </a:p>
      </dgm:t>
    </dgm:pt>
    <dgm:pt modelId="{0FD1038E-D886-4883-883F-CD127A59C603}" type="sibTrans" cxnId="{D1844D77-DF72-4846-88CC-633DA66A1F3D}">
      <dgm:prSet/>
      <dgm:spPr/>
      <dgm:t>
        <a:bodyPr/>
        <a:lstStyle/>
        <a:p>
          <a:endParaRPr lang="en-US" sz="1400"/>
        </a:p>
      </dgm:t>
    </dgm:pt>
    <dgm:pt modelId="{23BD46CB-EB81-49EA-96C6-EF0DE2C55918}" type="pres">
      <dgm:prSet presAssocID="{10782262-0D67-4D61-BC85-7107DDB852AA}" presName="compositeShape" presStyleCnt="0">
        <dgm:presLayoutVars>
          <dgm:chMax val="7"/>
          <dgm:dir/>
          <dgm:resizeHandles val="exact"/>
        </dgm:presLayoutVars>
      </dgm:prSet>
      <dgm:spPr/>
    </dgm:pt>
    <dgm:pt modelId="{24059FC1-AEA2-42C1-9B59-69B1C0D108B6}" type="pres">
      <dgm:prSet presAssocID="{A5A8F333-6DDC-4D1C-BF18-16E2472CCE85}" presName="circ1" presStyleLbl="vennNode1" presStyleIdx="0" presStyleCnt="5" custLinFactNeighborX="0.324%" custLinFactNeighborY="-18.465%"/>
      <dgm:spPr/>
    </dgm:pt>
    <dgm:pt modelId="{6F20AA1E-28BA-4436-81F6-16B23B23A8AA}" type="pres">
      <dgm:prSet presAssocID="{A5A8F333-6DDC-4D1C-BF18-16E2472CCE85}" presName="circ1Tx" presStyleLbl="revTx" presStyleIdx="0" presStyleCnt="0" custScaleY="43.774%" custLinFactNeighborX="2.513%" custLinFactNeighborY="30.396%">
        <dgm:presLayoutVars>
          <dgm:chMax val="0"/>
          <dgm:chPref val="0"/>
          <dgm:bulletEnabled val="1"/>
        </dgm:presLayoutVars>
      </dgm:prSet>
      <dgm:spPr/>
    </dgm:pt>
    <dgm:pt modelId="{1EA5F895-19B3-485A-AD90-B23758132C18}" type="pres">
      <dgm:prSet presAssocID="{207B6840-7B43-4FC3-84A1-2C017209B4A5}" presName="circ2" presStyleLbl="vennNode1" presStyleIdx="1" presStyleCnt="5" custLinFactNeighborX="-5.183%" custLinFactNeighborY="2.267%"/>
      <dgm:spPr/>
    </dgm:pt>
    <dgm:pt modelId="{E35BE8EA-A7D4-4290-AA39-37CEA4B009A3}" type="pres">
      <dgm:prSet presAssocID="{207B6840-7B43-4FC3-84A1-2C017209B4A5}" presName="circ2Tx" presStyleLbl="revTx" presStyleIdx="0" presStyleCnt="0" custScaleX="57.61%" custLinFactNeighborX="-31.771%" custLinFactNeighborY="4.891%">
        <dgm:presLayoutVars>
          <dgm:chMax val="0"/>
          <dgm:chPref val="0"/>
          <dgm:bulletEnabled val="1"/>
        </dgm:presLayoutVars>
      </dgm:prSet>
      <dgm:spPr/>
    </dgm:pt>
    <dgm:pt modelId="{08133F50-E86D-418C-AAF8-5459A0851697}" type="pres">
      <dgm:prSet presAssocID="{CBE92793-5B60-4E2A-BCF8-C384BD2C2899}" presName="circ3" presStyleLbl="vennNode1" presStyleIdx="2" presStyleCnt="5" custLinFactNeighborX="-5.183%" custLinFactNeighborY="-10.69%"/>
      <dgm:spPr/>
    </dgm:pt>
    <dgm:pt modelId="{EEA8DA2D-57B2-4E42-B3D8-F5286588A73B}" type="pres">
      <dgm:prSet presAssocID="{CBE92793-5B60-4E2A-BCF8-C384BD2C2899}" presName="circ3Tx" presStyleLbl="revTx" presStyleIdx="0" presStyleCnt="0" custScaleX="60.535%" custLinFactNeighborX="-39.558%" custLinFactNeighborY="-15.562%">
        <dgm:presLayoutVars>
          <dgm:chMax val="0"/>
          <dgm:chPref val="0"/>
          <dgm:bulletEnabled val="1"/>
        </dgm:presLayoutVars>
      </dgm:prSet>
      <dgm:spPr/>
    </dgm:pt>
    <dgm:pt modelId="{2C8161A6-87D3-4373-ACA5-CBFF3AA38A62}" type="pres">
      <dgm:prSet presAssocID="{B6D50B47-9803-4061-A1BE-C239890A2B6A}" presName="circ4" presStyleLbl="vennNode1" presStyleIdx="3" presStyleCnt="5" custLinFactNeighborX="-6.155%" custLinFactNeighborY="-3.563%"/>
      <dgm:spPr/>
    </dgm:pt>
    <dgm:pt modelId="{12E68580-7A6A-4859-A946-709C4D008670}" type="pres">
      <dgm:prSet presAssocID="{B6D50B47-9803-4061-A1BE-C239890A2B6A}" presName="circ4Tx" presStyleLbl="revTx" presStyleIdx="0" presStyleCnt="0" custScaleX="64.9%" custLinFactNeighborX="30.836%" custLinFactNeighborY="-12.449%">
        <dgm:presLayoutVars>
          <dgm:chMax val="0"/>
          <dgm:chPref val="0"/>
          <dgm:bulletEnabled val="1"/>
        </dgm:presLayoutVars>
      </dgm:prSet>
      <dgm:spPr/>
    </dgm:pt>
    <dgm:pt modelId="{B20DBD67-591D-4100-89BE-D0D7CD41A29E}" type="pres">
      <dgm:prSet presAssocID="{247D4CCE-80AE-48AF-874E-266C8E38ED9C}" presName="circ5" presStyleLbl="vennNode1" presStyleIdx="4" presStyleCnt="5" custLinFactNeighborX="9.718%" custLinFactNeighborY="7.451%"/>
      <dgm:spPr/>
    </dgm:pt>
    <dgm:pt modelId="{9DF19F21-30B2-4B67-B39D-D4C8F73CE8FE}" type="pres">
      <dgm:prSet presAssocID="{247D4CCE-80AE-48AF-874E-266C8E38ED9C}" presName="circ5Tx" presStyleLbl="revTx" presStyleIdx="0" presStyleCnt="0" custScaleX="55.953%" custLinFactNeighborX="33.658%" custLinFactNeighborY="15.666%">
        <dgm:presLayoutVars>
          <dgm:chMax val="0"/>
          <dgm:chPref val="0"/>
          <dgm:bulletEnabled val="1"/>
        </dgm:presLayoutVars>
      </dgm:prSet>
      <dgm:spPr/>
    </dgm:pt>
  </dgm:ptLst>
  <dgm:cxnLst>
    <dgm:cxn modelId="{FE7D9303-3DAA-4720-B07E-E5608D8C2161}" type="presOf" srcId="{CBE92793-5B60-4E2A-BCF8-C384BD2C2899}" destId="{EEA8DA2D-57B2-4E42-B3D8-F5286588A73B}" srcOrd="0" destOrd="0" presId="urn:microsoft.com/office/officeart/2005/8/layout/venn1"/>
    <dgm:cxn modelId="{8A6DF921-41AD-42C8-AC0C-FFFBF982A2EE}" srcId="{10782262-0D67-4D61-BC85-7107DDB852AA}" destId="{A5A8F333-6DDC-4D1C-BF18-16E2472CCE85}" srcOrd="0" destOrd="0" parTransId="{A964C695-BD65-4F62-A9F1-1F1384749238}" sibTransId="{F29E78F5-0C41-4F42-91AA-E1B8A2ACF3EA}"/>
    <dgm:cxn modelId="{F2E61B43-8A69-4E02-9D0D-97E4DB4EED62}" type="presOf" srcId="{247D4CCE-80AE-48AF-874E-266C8E38ED9C}" destId="{9DF19F21-30B2-4B67-B39D-D4C8F73CE8FE}" srcOrd="0" destOrd="0" presId="urn:microsoft.com/office/officeart/2005/8/layout/venn1"/>
    <dgm:cxn modelId="{7B9E3571-0967-411E-8726-F7A9E4166B1D}" type="presOf" srcId="{A5A8F333-6DDC-4D1C-BF18-16E2472CCE85}" destId="{6F20AA1E-28BA-4436-81F6-16B23B23A8AA}" srcOrd="0" destOrd="0" presId="urn:microsoft.com/office/officeart/2005/8/layout/venn1"/>
    <dgm:cxn modelId="{D1844D77-DF72-4846-88CC-633DA66A1F3D}" srcId="{10782262-0D67-4D61-BC85-7107DDB852AA}" destId="{247D4CCE-80AE-48AF-874E-266C8E38ED9C}" srcOrd="4" destOrd="0" parTransId="{61FDC797-3DAD-4068-8E5A-EE8C031FE3D2}" sibTransId="{0FD1038E-D886-4883-883F-CD127A59C603}"/>
    <dgm:cxn modelId="{95B05C86-4C4E-43CA-8568-1DADAD89D5F9}" srcId="{10782262-0D67-4D61-BC85-7107DDB852AA}" destId="{207B6840-7B43-4FC3-84A1-2C017209B4A5}" srcOrd="1" destOrd="0" parTransId="{7A61478B-C23D-4A2B-BFCC-8492E7DC1DB2}" sibTransId="{79C57C84-4F49-4E71-A77A-807B5F2E9CDC}"/>
    <dgm:cxn modelId="{5D5F0CA4-3D3E-4702-B9F6-2184E348C4AB}" type="presOf" srcId="{10782262-0D67-4D61-BC85-7107DDB852AA}" destId="{23BD46CB-EB81-49EA-96C6-EF0DE2C55918}" srcOrd="0" destOrd="0" presId="urn:microsoft.com/office/officeart/2005/8/layout/venn1"/>
    <dgm:cxn modelId="{260E98AE-5001-4A66-92B1-D0F315A51803}" srcId="{10782262-0D67-4D61-BC85-7107DDB852AA}" destId="{CBE92793-5B60-4E2A-BCF8-C384BD2C2899}" srcOrd="2" destOrd="0" parTransId="{A8471767-67C9-4770-BD04-FD223B97B9BE}" sibTransId="{0BF6D599-4A96-4608-B983-74A355E63DD8}"/>
    <dgm:cxn modelId="{260BDBD3-96AB-4B7C-AD3D-BE1FDD0C3103}" type="presOf" srcId="{207B6840-7B43-4FC3-84A1-2C017209B4A5}" destId="{E35BE8EA-A7D4-4290-AA39-37CEA4B009A3}" srcOrd="0" destOrd="0" presId="urn:microsoft.com/office/officeart/2005/8/layout/venn1"/>
    <dgm:cxn modelId="{CD8D9DE9-82C7-4AAA-88E2-09502861C182}" type="presOf" srcId="{B6D50B47-9803-4061-A1BE-C239890A2B6A}" destId="{12E68580-7A6A-4859-A946-709C4D008670}" srcOrd="0" destOrd="0" presId="urn:microsoft.com/office/officeart/2005/8/layout/venn1"/>
    <dgm:cxn modelId="{CF9C70F5-8273-4BD5-B800-064CA927F2F2}" srcId="{10782262-0D67-4D61-BC85-7107DDB852AA}" destId="{B6D50B47-9803-4061-A1BE-C239890A2B6A}" srcOrd="3" destOrd="0" parTransId="{0AF56E2C-5FEB-4699-A154-D91AEFDD2BCC}" sibTransId="{7760EFD1-142A-40F8-B1D2-26B7EBFDDD9D}"/>
    <dgm:cxn modelId="{8DF15493-370D-470E-B958-011C3779E8E3}" type="presParOf" srcId="{23BD46CB-EB81-49EA-96C6-EF0DE2C55918}" destId="{24059FC1-AEA2-42C1-9B59-69B1C0D108B6}" srcOrd="0" destOrd="0" presId="urn:microsoft.com/office/officeart/2005/8/layout/venn1"/>
    <dgm:cxn modelId="{9979E50A-20A8-4366-B505-FC2C16E848A3}" type="presParOf" srcId="{23BD46CB-EB81-49EA-96C6-EF0DE2C55918}" destId="{6F20AA1E-28BA-4436-81F6-16B23B23A8AA}" srcOrd="1" destOrd="0" presId="urn:microsoft.com/office/officeart/2005/8/layout/venn1"/>
    <dgm:cxn modelId="{DF6B0CA2-363B-4848-8A46-572B205AD1AE}" type="presParOf" srcId="{23BD46CB-EB81-49EA-96C6-EF0DE2C55918}" destId="{1EA5F895-19B3-485A-AD90-B23758132C18}" srcOrd="2" destOrd="0" presId="urn:microsoft.com/office/officeart/2005/8/layout/venn1"/>
    <dgm:cxn modelId="{12BBB1DE-2514-46A5-89A0-6B0F3A983288}" type="presParOf" srcId="{23BD46CB-EB81-49EA-96C6-EF0DE2C55918}" destId="{E35BE8EA-A7D4-4290-AA39-37CEA4B009A3}" srcOrd="3" destOrd="0" presId="urn:microsoft.com/office/officeart/2005/8/layout/venn1"/>
    <dgm:cxn modelId="{95A209C5-8E5F-40FE-8B7B-40B9B6064168}" type="presParOf" srcId="{23BD46CB-EB81-49EA-96C6-EF0DE2C55918}" destId="{08133F50-E86D-418C-AAF8-5459A0851697}" srcOrd="4" destOrd="0" presId="urn:microsoft.com/office/officeart/2005/8/layout/venn1"/>
    <dgm:cxn modelId="{4E6D9E43-0BA0-46BA-B980-2761DA148D91}" type="presParOf" srcId="{23BD46CB-EB81-49EA-96C6-EF0DE2C55918}" destId="{EEA8DA2D-57B2-4E42-B3D8-F5286588A73B}" srcOrd="5" destOrd="0" presId="urn:microsoft.com/office/officeart/2005/8/layout/venn1"/>
    <dgm:cxn modelId="{2E0A76D0-C9A5-4871-A752-CDA4BFB8D881}" type="presParOf" srcId="{23BD46CB-EB81-49EA-96C6-EF0DE2C55918}" destId="{2C8161A6-87D3-4373-ACA5-CBFF3AA38A62}" srcOrd="6" destOrd="0" presId="urn:microsoft.com/office/officeart/2005/8/layout/venn1"/>
    <dgm:cxn modelId="{FC2936B0-1C06-4C3B-80C8-0BA1D46091B3}" type="presParOf" srcId="{23BD46CB-EB81-49EA-96C6-EF0DE2C55918}" destId="{12E68580-7A6A-4859-A946-709C4D008670}" srcOrd="7" destOrd="0" presId="urn:microsoft.com/office/officeart/2005/8/layout/venn1"/>
    <dgm:cxn modelId="{619D4B75-9BA1-4D05-8C9D-EDA8FA5ED62A}" type="presParOf" srcId="{23BD46CB-EB81-49EA-96C6-EF0DE2C55918}" destId="{B20DBD67-591D-4100-89BE-D0D7CD41A29E}" srcOrd="8" destOrd="0" presId="urn:microsoft.com/office/officeart/2005/8/layout/venn1"/>
    <dgm:cxn modelId="{8E2483A3-B50A-441D-80D3-CEA19DFCF927}" type="presParOf" srcId="{23BD46CB-EB81-49EA-96C6-EF0DE2C55918}" destId="{9DF19F21-30B2-4B67-B39D-D4C8F73CE8FE}" srcOrd="9" destOrd="0" presId="urn:microsoft.com/office/officeart/2005/8/layout/venn1"/>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rawing1.xml><?xml version="1.0" encoding="utf-8"?>
<dsp:drawing xmlns:dgm="http://purl.oclc.org/ooxml/drawingml/diagram" xmlns:dsp="http://schemas.microsoft.com/office/drawing/2008/diagram" xmlns:a="http://purl.oclc.org/ooxml/drawingml/main">
  <dsp:spTree>
    <dsp:nvGrpSpPr>
      <dsp:cNvPr id="0" name=""/>
      <dsp:cNvGrpSpPr/>
    </dsp:nvGrpSpPr>
    <dsp:grpSpPr/>
    <dsp:sp modelId="{24059FC1-AEA2-42C1-9B59-69B1C0D108B6}">
      <dsp:nvSpPr>
        <dsp:cNvPr id="0" name=""/>
        <dsp:cNvSpPr/>
      </dsp:nvSpPr>
      <dsp:spPr>
        <a:xfrm>
          <a:off x="3989833" y="1049233"/>
          <a:ext cx="1960244" cy="1960244"/>
        </a:xfrm>
        <a:prstGeom prst="ellipse">
          <a:avLst/>
        </a:prstGeom>
        <a:solidFill>
          <a:schemeClr val="accent2">
            <a:alpha val="50%"/>
            <a:hueOff val="0"/>
            <a:satOff val="0%"/>
            <a:lumOff val="0%"/>
            <a:alphaOff val="0%"/>
          </a:schemeClr>
        </a:solidFill>
        <a:ln w="12700" cap="flat" cmpd="sng" algn="ctr">
          <a:solidFill>
            <a:schemeClr val="lt1">
              <a:hueOff val="0"/>
              <a:satOff val="0%"/>
              <a:lumOff val="0%"/>
              <a:alphaOff val="0%"/>
            </a:schemeClr>
          </a:solidFill>
          <a:prstDash val="solid"/>
          <a:miter lim="800%"/>
        </a:ln>
        <a:effectLst/>
      </dsp:spPr>
      <dsp:style>
        <a:lnRef idx="2">
          <a:scrgbClr r="0%" g="0%" b="0%"/>
        </a:lnRef>
        <a:fillRef idx="1">
          <a:scrgbClr r="0%" g="0%" b="0%"/>
        </a:fillRef>
        <a:effectRef idx="0">
          <a:scrgbClr r="0%" g="0%" b="0%"/>
        </a:effectRef>
        <a:fontRef idx="minor">
          <a:schemeClr val="tx1"/>
        </a:fontRef>
      </dsp:style>
    </dsp:sp>
    <dsp:sp modelId="{6F20AA1E-28BA-4436-81F6-16B23B23A8AA}">
      <dsp:nvSpPr>
        <dsp:cNvPr id="0" name=""/>
        <dsp:cNvSpPr/>
      </dsp:nvSpPr>
      <dsp:spPr>
        <a:xfrm>
          <a:off x="3883805" y="585067"/>
          <a:ext cx="2273883" cy="576137"/>
        </a:xfrm>
        <a:prstGeom prst="rect">
          <a:avLst/>
        </a:prstGeom>
        <a:noFill/>
        <a:ln>
          <a:noFill/>
        </a:ln>
        <a:effectLst/>
        <a:sp3d/>
      </dsp:spPr>
      <dsp:style>
        <a:lnRef idx="0">
          <a:scrgbClr r="0%" g="0%" b="0%"/>
        </a:lnRef>
        <a:fillRef idx="0">
          <a:scrgbClr r="0%" g="0%" b="0%"/>
        </a:fillRef>
        <a:effectRef idx="0">
          <a:scrgbClr r="0%" g="0%" b="0%"/>
        </a:effectRef>
        <a:fontRef idx="minor"/>
      </dsp:style>
      <dsp:txBody>
        <a:bodyPr spcFirstLastPara="0" vert="horz" wrap="square" lIns="0" tIns="0" rIns="0" bIns="0" numCol="1" spcCol="1270" anchor="ctr" anchorCtr="0">
          <a:noAutofit/>
        </a:bodyPr>
        <a:lstStyle/>
        <a:p>
          <a:pPr marL="0" lvl="0" indent="0" algn="ctr" defTabSz="622300">
            <a:lnSpc>
              <a:spcPct val="90%"/>
            </a:lnSpc>
            <a:spcBef>
              <a:spcPct val="0%"/>
            </a:spcBef>
            <a:spcAft>
              <a:spcPct val="35%"/>
            </a:spcAft>
            <a:buNone/>
          </a:pPr>
          <a:r>
            <a:rPr lang="en-US" sz="1400" kern="1200"/>
            <a:t>Knowledge extraction</a:t>
          </a:r>
        </a:p>
      </dsp:txBody>
      <dsp:txXfrm>
        <a:off x="3883805" y="585067"/>
        <a:ext cx="2273883" cy="576137"/>
      </dsp:txXfrm>
    </dsp:sp>
    <dsp:sp modelId="{1EA5F895-19B3-485A-AD90-B23758132C18}">
      <dsp:nvSpPr>
        <dsp:cNvPr id="0" name=""/>
        <dsp:cNvSpPr/>
      </dsp:nvSpPr>
      <dsp:spPr>
        <a:xfrm>
          <a:off x="4627560" y="1997218"/>
          <a:ext cx="1960244" cy="1960244"/>
        </a:xfrm>
        <a:prstGeom prst="ellipse">
          <a:avLst/>
        </a:prstGeom>
        <a:solidFill>
          <a:schemeClr val="accent3">
            <a:alpha val="50%"/>
            <a:hueOff val="0"/>
            <a:satOff val="0%"/>
            <a:lumOff val="0%"/>
            <a:alphaOff val="0%"/>
          </a:schemeClr>
        </a:solidFill>
        <a:ln w="12700" cap="flat" cmpd="sng" algn="ctr">
          <a:solidFill>
            <a:schemeClr val="lt1">
              <a:hueOff val="0"/>
              <a:satOff val="0%"/>
              <a:lumOff val="0%"/>
              <a:alphaOff val="0%"/>
            </a:schemeClr>
          </a:solidFill>
          <a:prstDash val="solid"/>
          <a:miter lim="800%"/>
        </a:ln>
        <a:effectLst/>
      </dsp:spPr>
      <dsp:style>
        <a:lnRef idx="2">
          <a:scrgbClr r="0%" g="0%" b="0%"/>
        </a:lnRef>
        <a:fillRef idx="1">
          <a:scrgbClr r="0%" g="0%" b="0%"/>
        </a:fillRef>
        <a:effectRef idx="0">
          <a:scrgbClr r="0%" g="0%" b="0%"/>
        </a:effectRef>
        <a:fontRef idx="minor">
          <a:schemeClr val="tx1"/>
        </a:fontRef>
      </dsp:style>
    </dsp:sp>
    <dsp:sp modelId="{E35BE8EA-A7D4-4290-AA39-37CEA4B009A3}">
      <dsp:nvSpPr>
        <dsp:cNvPr id="0" name=""/>
        <dsp:cNvSpPr/>
      </dsp:nvSpPr>
      <dsp:spPr>
        <a:xfrm>
          <a:off x="6629831" y="1621062"/>
          <a:ext cx="1174468" cy="1428178"/>
        </a:xfrm>
        <a:prstGeom prst="rect">
          <a:avLst/>
        </a:prstGeom>
        <a:noFill/>
        <a:ln>
          <a:noFill/>
        </a:ln>
        <a:effectLst/>
        <a:sp3d/>
      </dsp:spPr>
      <dsp:style>
        <a:lnRef idx="0">
          <a:scrgbClr r="0%" g="0%" b="0%"/>
        </a:lnRef>
        <a:fillRef idx="0">
          <a:scrgbClr r="0%" g="0%" b="0%"/>
        </a:fillRef>
        <a:effectRef idx="0">
          <a:scrgbClr r="0%" g="0%" b="0%"/>
        </a:effectRef>
        <a:fontRef idx="minor"/>
      </dsp:style>
      <dsp:txBody>
        <a:bodyPr spcFirstLastPara="0" vert="horz" wrap="square" lIns="0" tIns="0" rIns="0" bIns="0" numCol="1" spcCol="1270" anchor="ctr" anchorCtr="0">
          <a:noAutofit/>
        </a:bodyPr>
        <a:lstStyle/>
        <a:p>
          <a:pPr marL="0" lvl="0" indent="0" algn="ctr" defTabSz="622300">
            <a:lnSpc>
              <a:spcPct val="90%"/>
            </a:lnSpc>
            <a:spcBef>
              <a:spcPct val="0%"/>
            </a:spcBef>
            <a:spcAft>
              <a:spcPct val="35%"/>
            </a:spcAft>
            <a:buNone/>
          </a:pPr>
          <a:r>
            <a:rPr lang="en-US" sz="1400" kern="1200"/>
            <a:t>Knowledge elicitation</a:t>
          </a:r>
        </a:p>
      </dsp:txBody>
      <dsp:txXfrm>
        <a:off x="6629831" y="1621062"/>
        <a:ext cx="1174468" cy="1428178"/>
      </dsp:txXfrm>
    </dsp:sp>
    <dsp:sp modelId="{08133F50-E86D-418C-AAF8-5459A0851697}">
      <dsp:nvSpPr>
        <dsp:cNvPr id="0" name=""/>
        <dsp:cNvSpPr/>
      </dsp:nvSpPr>
      <dsp:spPr>
        <a:xfrm>
          <a:off x="4342932" y="2620299"/>
          <a:ext cx="1960244" cy="1960244"/>
        </a:xfrm>
        <a:prstGeom prst="ellipse">
          <a:avLst/>
        </a:prstGeom>
        <a:solidFill>
          <a:schemeClr val="accent4">
            <a:alpha val="50%"/>
            <a:hueOff val="0"/>
            <a:satOff val="0%"/>
            <a:lumOff val="0%"/>
            <a:alphaOff val="0%"/>
          </a:schemeClr>
        </a:solidFill>
        <a:ln w="12700" cap="flat" cmpd="sng" algn="ctr">
          <a:solidFill>
            <a:schemeClr val="lt1">
              <a:hueOff val="0"/>
              <a:satOff val="0%"/>
              <a:lumOff val="0%"/>
              <a:alphaOff val="0%"/>
            </a:schemeClr>
          </a:solidFill>
          <a:prstDash val="solid"/>
          <a:miter lim="800%"/>
        </a:ln>
        <a:effectLst/>
      </dsp:spPr>
      <dsp:style>
        <a:lnRef idx="2">
          <a:scrgbClr r="0%" g="0%" b="0%"/>
        </a:lnRef>
        <a:fillRef idx="1">
          <a:scrgbClr r="0%" g="0%" b="0%"/>
        </a:fillRef>
        <a:effectRef idx="0">
          <a:scrgbClr r="0%" g="0%" b="0%"/>
        </a:effectRef>
        <a:fontRef idx="minor">
          <a:schemeClr val="tx1"/>
        </a:fontRef>
      </dsp:style>
    </dsp:sp>
    <dsp:sp modelId="{EEA8DA2D-57B2-4E42-B3D8-F5286588A73B}">
      <dsp:nvSpPr>
        <dsp:cNvPr id="0" name=""/>
        <dsp:cNvSpPr/>
      </dsp:nvSpPr>
      <dsp:spPr>
        <a:xfrm>
          <a:off x="6127627" y="3765261"/>
          <a:ext cx="1234099" cy="1428178"/>
        </a:xfrm>
        <a:prstGeom prst="rect">
          <a:avLst/>
        </a:prstGeom>
        <a:noFill/>
        <a:ln>
          <a:noFill/>
        </a:ln>
        <a:effectLst/>
        <a:sp3d/>
      </dsp:spPr>
      <dsp:style>
        <a:lnRef idx="0">
          <a:scrgbClr r="0%" g="0%" b="0%"/>
        </a:lnRef>
        <a:fillRef idx="0">
          <a:scrgbClr r="0%" g="0%" b="0%"/>
        </a:fillRef>
        <a:effectRef idx="0">
          <a:scrgbClr r="0%" g="0%" b="0%"/>
        </a:effectRef>
        <a:fontRef idx="minor"/>
      </dsp:style>
      <dsp:txBody>
        <a:bodyPr spcFirstLastPara="0" vert="horz" wrap="square" lIns="0" tIns="0" rIns="0" bIns="0" numCol="1" spcCol="1270" anchor="ctr" anchorCtr="0">
          <a:noAutofit/>
        </a:bodyPr>
        <a:lstStyle/>
        <a:p>
          <a:pPr marL="0" lvl="0" indent="0" algn="ctr" defTabSz="622300">
            <a:lnSpc>
              <a:spcPct val="90%"/>
            </a:lnSpc>
            <a:spcBef>
              <a:spcPct val="0%"/>
            </a:spcBef>
            <a:spcAft>
              <a:spcPct val="35%"/>
            </a:spcAft>
            <a:buNone/>
          </a:pPr>
          <a:r>
            <a:rPr lang="en-US" sz="1400" kern="1200"/>
            <a:t>Knowledge integration</a:t>
          </a:r>
        </a:p>
      </dsp:txBody>
      <dsp:txXfrm>
        <a:off x="6127627" y="3765261"/>
        <a:ext cx="1234099" cy="1428178"/>
      </dsp:txXfrm>
    </dsp:sp>
    <dsp:sp modelId="{2C8161A6-87D3-4373-ACA5-CBFF3AA38A62}">
      <dsp:nvSpPr>
        <dsp:cNvPr id="0" name=""/>
        <dsp:cNvSpPr/>
      </dsp:nvSpPr>
      <dsp:spPr>
        <a:xfrm>
          <a:off x="3401779" y="2760006"/>
          <a:ext cx="1960244" cy="1960244"/>
        </a:xfrm>
        <a:prstGeom prst="ellipse">
          <a:avLst/>
        </a:prstGeom>
        <a:solidFill>
          <a:schemeClr val="accent5">
            <a:alpha val="50%"/>
            <a:hueOff val="0"/>
            <a:satOff val="0%"/>
            <a:lumOff val="0%"/>
            <a:alphaOff val="0%"/>
          </a:schemeClr>
        </a:solidFill>
        <a:ln w="12700" cap="flat" cmpd="sng" algn="ctr">
          <a:solidFill>
            <a:schemeClr val="lt1">
              <a:hueOff val="0"/>
              <a:satOff val="0%"/>
              <a:lumOff val="0%"/>
              <a:alphaOff val="0%"/>
            </a:schemeClr>
          </a:solidFill>
          <a:prstDash val="solid"/>
          <a:miter lim="800%"/>
        </a:ln>
        <a:effectLst/>
      </dsp:spPr>
      <dsp:style>
        <a:lnRef idx="2">
          <a:scrgbClr r="0%" g="0%" b="0%"/>
        </a:lnRef>
        <a:fillRef idx="1">
          <a:scrgbClr r="0%" g="0%" b="0%"/>
        </a:fillRef>
        <a:effectRef idx="0">
          <a:scrgbClr r="0%" g="0%" b="0%"/>
        </a:effectRef>
        <a:fontRef idx="minor">
          <a:schemeClr val="tx1"/>
        </a:fontRef>
      </dsp:style>
    </dsp:sp>
    <dsp:sp modelId="{12E68580-7A6A-4859-A946-709C4D008670}">
      <dsp:nvSpPr>
        <dsp:cNvPr id="0" name=""/>
        <dsp:cNvSpPr/>
      </dsp:nvSpPr>
      <dsp:spPr>
        <a:xfrm>
          <a:off x="2343178" y="3809720"/>
          <a:ext cx="1323086" cy="1428178"/>
        </a:xfrm>
        <a:prstGeom prst="rect">
          <a:avLst/>
        </a:prstGeom>
        <a:noFill/>
        <a:ln>
          <a:noFill/>
        </a:ln>
        <a:effectLst/>
        <a:sp3d/>
      </dsp:spPr>
      <dsp:style>
        <a:lnRef idx="0">
          <a:scrgbClr r="0%" g="0%" b="0%"/>
        </a:lnRef>
        <a:fillRef idx="0">
          <a:scrgbClr r="0%" g="0%" b="0%"/>
        </a:fillRef>
        <a:effectRef idx="0">
          <a:scrgbClr r="0%" g="0%" b="0%"/>
        </a:effectRef>
        <a:fontRef idx="minor"/>
      </dsp:style>
      <dsp:txBody>
        <a:bodyPr spcFirstLastPara="0" vert="horz" wrap="square" lIns="0" tIns="0" rIns="0" bIns="0" numCol="1" spcCol="1270" anchor="ctr" anchorCtr="0">
          <a:noAutofit/>
        </a:bodyPr>
        <a:lstStyle/>
        <a:p>
          <a:pPr marL="0" lvl="0" indent="0" algn="ctr" defTabSz="622300">
            <a:lnSpc>
              <a:spcPct val="90%"/>
            </a:lnSpc>
            <a:spcBef>
              <a:spcPct val="0%"/>
            </a:spcBef>
            <a:spcAft>
              <a:spcPct val="35%"/>
            </a:spcAft>
            <a:buNone/>
          </a:pPr>
          <a:r>
            <a:rPr lang="en-US" sz="1400" kern="1200"/>
            <a:t>Knowledge elicitation</a:t>
          </a:r>
        </a:p>
      </dsp:txBody>
      <dsp:txXfrm>
        <a:off x="2343178" y="3809720"/>
        <a:ext cx="1323086" cy="1428178"/>
      </dsp:txXfrm>
    </dsp:sp>
    <dsp:sp modelId="{B20DBD67-591D-4100-89BE-D0D7CD41A29E}">
      <dsp:nvSpPr>
        <dsp:cNvPr id="0" name=""/>
        <dsp:cNvSpPr/>
      </dsp:nvSpPr>
      <dsp:spPr>
        <a:xfrm>
          <a:off x="3428302" y="2098838"/>
          <a:ext cx="1960244" cy="1960244"/>
        </a:xfrm>
        <a:prstGeom prst="ellipse">
          <a:avLst/>
        </a:prstGeom>
        <a:solidFill>
          <a:schemeClr val="accent6">
            <a:alpha val="50%"/>
            <a:hueOff val="0"/>
            <a:satOff val="0%"/>
            <a:lumOff val="0%"/>
            <a:alphaOff val="0%"/>
          </a:schemeClr>
        </a:solidFill>
        <a:ln w="12700" cap="flat" cmpd="sng" algn="ctr">
          <a:solidFill>
            <a:schemeClr val="lt1">
              <a:hueOff val="0"/>
              <a:satOff val="0%"/>
              <a:lumOff val="0%"/>
              <a:alphaOff val="0%"/>
            </a:schemeClr>
          </a:solidFill>
          <a:prstDash val="solid"/>
          <a:miter lim="800%"/>
        </a:ln>
        <a:effectLst/>
      </dsp:spPr>
      <dsp:style>
        <a:lnRef idx="2">
          <a:scrgbClr r="0%" g="0%" b="0%"/>
        </a:lnRef>
        <a:fillRef idx="1">
          <a:scrgbClr r="0%" g="0%" b="0%"/>
        </a:fillRef>
        <a:effectRef idx="0">
          <a:scrgbClr r="0%" g="0%" b="0%"/>
        </a:effectRef>
        <a:fontRef idx="minor">
          <a:schemeClr val="tx1"/>
        </a:fontRef>
      </dsp:style>
    </dsp:sp>
    <dsp:sp modelId="{9DF19F21-30B2-4B67-B39D-D4C8F73CE8FE}">
      <dsp:nvSpPr>
        <dsp:cNvPr id="0" name=""/>
        <dsp:cNvSpPr/>
      </dsp:nvSpPr>
      <dsp:spPr>
        <a:xfrm>
          <a:off x="2178268" y="1774948"/>
          <a:ext cx="1140688" cy="1428178"/>
        </a:xfrm>
        <a:prstGeom prst="rect">
          <a:avLst/>
        </a:prstGeom>
        <a:noFill/>
        <a:ln>
          <a:noFill/>
        </a:ln>
        <a:effectLst/>
        <a:sp3d/>
      </dsp:spPr>
      <dsp:style>
        <a:lnRef idx="0">
          <a:scrgbClr r="0%" g="0%" b="0%"/>
        </a:lnRef>
        <a:fillRef idx="0">
          <a:scrgbClr r="0%" g="0%" b="0%"/>
        </a:fillRef>
        <a:effectRef idx="0">
          <a:scrgbClr r="0%" g="0%" b="0%"/>
        </a:effectRef>
        <a:fontRef idx="minor"/>
      </dsp:style>
      <dsp:txBody>
        <a:bodyPr spcFirstLastPara="0" vert="horz" wrap="square" lIns="0" tIns="0" rIns="0" bIns="0" numCol="1" spcCol="1270" anchor="ctr" anchorCtr="0">
          <a:noAutofit/>
        </a:bodyPr>
        <a:lstStyle/>
        <a:p>
          <a:pPr marL="0" lvl="0" indent="0" algn="ctr" defTabSz="622300">
            <a:lnSpc>
              <a:spcPct val="90%"/>
            </a:lnSpc>
            <a:spcBef>
              <a:spcPct val="0%"/>
            </a:spcBef>
            <a:spcAft>
              <a:spcPct val="35%"/>
            </a:spcAft>
            <a:buNone/>
          </a:pPr>
          <a:r>
            <a:rPr lang="en-US" sz="1400" kern="1200"/>
            <a:t>Knowledge representation</a:t>
          </a:r>
        </a:p>
      </dsp:txBody>
      <dsp:txXfrm>
        <a:off x="2178268" y="1774948"/>
        <a:ext cx="1140688" cy="1428178"/>
      </dsp:txXfrm>
    </dsp:sp>
  </dsp:spTree>
</dsp:drawing>
</file>

<file path=xl/diagrams/layout1.xml><?xml version="1.0" encoding="utf-8"?>
<dgm:layoutDef xmlns:dgm="http://purl.oclc.org/ooxml/drawingml/diagram" xmlns:a="http://purl.oclc.org/ooxml/drawingml/main" uniqueId="urn:microsoft.com/office/officeart/2005/8/layout/venn1">
  <dgm:title val=""/>
  <dgm:desc val=""/>
  <dgm:catLst>
    <dgm:cat type="relationship" pri="28000"/>
    <dgm:cat type="convert" pri="19000"/>
  </dgm:catLst>
  <dgm:sampData useDef="1">
    <dgm:dataModel>
      <dgm:ptLst/>
      <dgm:bg/>
      <dgm:whole/>
    </dgm:dataModel>
  </dgm:sampData>
  <dgm:styleData useDef="1">
    <dgm:dataModel>
      <dgm:ptLst/>
      <dgm:bg/>
      <dgm:whole/>
    </dgm:dataModel>
  </dgm:styleData>
  <dgm:clrData>
    <dgm:dataModel>
      <dgm:ptLst>
        <dgm:pt modelId="0" type="doc"/>
        <dgm:pt modelId="1"/>
        <dgm:pt modelId="2"/>
        <dgm:pt modelId="3"/>
        <dgm:pt modelId="4"/>
      </dgm:ptLst>
      <dgm:cxnLst>
        <dgm:cxn modelId="7" srcId="0" destId="1" srcOrd="0" destOrd="0"/>
        <dgm:cxn modelId="8" srcId="0" destId="2" srcOrd="1" destOrd="0"/>
        <dgm:cxn modelId="9" srcId="0" destId="3" srcOrd="2" destOrd="0"/>
        <dgm:cxn modelId="10" srcId="0" destId="4" srcOrd="3" destOrd="0"/>
      </dgm:cxnLst>
      <dgm:bg/>
      <dgm:whole/>
    </dgm:dataModel>
  </dgm:clrData>
  <dgm:layoutNode name="compositeShape">
    <dgm:varLst>
      <dgm:chMax val="7"/>
      <dgm:dir/>
      <dgm:resizeHandles val="exact"/>
    </dgm:varLst>
    <dgm:choose name="Name0">
      <dgm:if name="Name1" axis="ch" ptType="node" func="cnt" op="equ" val="1">
        <dgm:alg type="composite">
          <dgm:param type="ar" val="1"/>
        </dgm:alg>
      </dgm:if>
      <dgm:if name="Name2" axis="ch" ptType="node" func="cnt" op="equ" val="2">
        <dgm:alg type="composite">
          <dgm:param type="ar" val="1.792"/>
        </dgm:alg>
      </dgm:if>
      <dgm:if name="Name3" axis="ch" ptType="node" func="cnt" op="equ" val="3">
        <dgm:alg type="composite">
          <dgm:param type="ar" val="1"/>
        </dgm:alg>
      </dgm:if>
      <dgm:if name="Name4" axis="ch" ptType="node" func="cnt" op="equ" val="4">
        <dgm:alg type="composite">
          <dgm:param type="ar" val="1"/>
        </dgm:alg>
      </dgm:if>
      <dgm:if name="Name5" axis="ch" ptType="node" func="cnt" op="equ" val="5">
        <dgm:alg type="composite">
          <dgm:param type="ar" val="1.4"/>
        </dgm:alg>
      </dgm:if>
      <dgm:if name="Name6" axis="ch" ptType="node" func="cnt" op="equ" val="6">
        <dgm:alg type="composite">
          <dgm:param type="ar" val="1.285"/>
        </dgm:alg>
      </dgm:if>
      <dgm:if name="Name7" axis="ch" ptType="node" func="cnt" op="equ" val="7">
        <dgm:alg type="composite">
          <dgm:param type="ar" val="1.359"/>
        </dgm:alg>
      </dgm:if>
      <dgm:else name="Name8">
        <dgm:alg type="composite">
          <dgm:param type="ar" val="1.359"/>
        </dgm:alg>
      </dgm:else>
    </dgm:choose>
    <dgm:shape xmlns:r="http://purl.oclc.org/ooxml/officeDocument/relationships" r:blip="">
      <dgm:adjLst/>
    </dgm:shape>
    <dgm:presOf/>
    <dgm:choose name="Name9">
      <dgm:if name="Name10" axis="ch" ptType="node" func="cnt" op="equ" val="1">
        <dgm:constrLst>
          <dgm:constr type="ctrX" for="ch" forName="circ1TxSh" refType="w" fact="0.5"/>
          <dgm:constr type="ctrY" for="ch" forName="circ1TxSh" refType="h" fact="0.5"/>
          <dgm:constr type="w" for="ch" forName="circ1TxSh" refType="w"/>
          <dgm:constr type="h" for="ch" forName="circ1TxSh" refType="h"/>
          <dgm:constr type="primFontSz" for="ch" ptType="node" op="equ"/>
        </dgm:constrLst>
      </dgm:if>
      <dgm:if name="Name11" axis="ch" ptType="node" func="cnt" op="equ" val="2">
        <dgm:constrLst>
          <dgm:constr type="ctrX" for="ch" forName="circ1" refType="w" fact="0.3"/>
          <dgm:constr type="ctrY" for="ch" forName="circ1" refType="h" fact="0.5"/>
          <dgm:constr type="w" for="ch" forName="circ1" refType="w" fact="0.555"/>
          <dgm:constr type="h" for="ch" forName="circ1" refType="h" fact="0.99456"/>
          <dgm:constr type="l" for="ch" forName="circ1Tx" refType="w" fact="0.1"/>
          <dgm:constr type="t" for="ch" forName="circ1Tx" refType="h" fact="0.12"/>
          <dgm:constr type="w" for="ch" forName="circ1Tx" refType="w" fact="0.32"/>
          <dgm:constr type="h" for="ch" forName="circ1Tx" refType="h" fact="0.76"/>
          <dgm:constr type="ctrX" for="ch" forName="circ2" refType="w" fact="0.7"/>
          <dgm:constr type="ctrY" for="ch" forName="circ2" refType="h" fact="0.5"/>
          <dgm:constr type="w" for="ch" forName="circ2" refType="w" fact="0.555"/>
          <dgm:constr type="h" for="ch" forName="circ2" refType="h" fact="0.99456"/>
          <dgm:constr type="l" for="ch" forName="circ2Tx" refType="w" fact="0.58"/>
          <dgm:constr type="t" for="ch" forName="circ2Tx" refType="h" fact="0.12"/>
          <dgm:constr type="w" for="ch" forName="circ2Tx" refType="w" fact="0.32"/>
          <dgm:constr type="h" for="ch" forName="circ2Tx" refType="h" fact="0.76"/>
          <dgm:constr type="primFontSz" for="ch" ptType="node" op="equ"/>
        </dgm:constrLst>
      </dgm:if>
      <dgm:if name="Name12" axis="ch" ptType="node" func="cnt" op="equ" val="3">
        <dgm:constrLst>
          <dgm:constr type="ctrX" for="ch" forName="circ1" refType="w" fact="0.5"/>
          <dgm:constr type="ctrY" for="ch" forName="circ1" refType="w" fact="0.25"/>
          <dgm:constr type="w" for="ch" forName="circ1" refType="w" fact="0.6"/>
          <dgm:constr type="h" for="ch" forName="circ1" refType="h" fact="0.6"/>
          <dgm:constr type="l" for="ch" forName="circ1Tx" refType="w" fact="0.28"/>
          <dgm:constr type="t" for="ch" forName="circ1Tx" refType="h" fact="0.055"/>
          <dgm:constr type="w" for="ch" forName="circ1Tx" refType="w" fact="0.44"/>
          <dgm:constr type="h" for="ch" forName="circ1Tx" refType="h" fact="0.27"/>
          <dgm:constr type="ctrX" for="ch" forName="circ2" refType="w" fact="0.7165"/>
          <dgm:constr type="ctrY" for="ch" forName="circ2" refType="w" fact="0.625"/>
          <dgm:constr type="w" for="ch" forName="circ2" refType="w" fact="0.6"/>
          <dgm:constr type="h" for="ch" forName="circ2" refType="h" fact="0.6"/>
          <dgm:constr type="l" for="ch" forName="circ2Tx" refType="w" fact="0.6"/>
          <dgm:constr type="t" for="ch" forName="circ2Tx" refType="h" fact="0.48"/>
          <dgm:constr type="w" for="ch" forName="circ2Tx" refType="w" fact="0.36"/>
          <dgm:constr type="h" for="ch" forName="circ2Tx" refType="h" fact="0.33"/>
          <dgm:constr type="ctrX" for="ch" forName="circ3" refType="w" fact="0.2835"/>
          <dgm:constr type="ctrY" for="ch" forName="circ3" refType="w" fact="0.625"/>
          <dgm:constr type="w" for="ch" forName="circ3" refType="w" fact="0.6"/>
          <dgm:constr type="h" for="ch" forName="circ3" refType="h" fact="0.6"/>
          <dgm:constr type="l" for="ch" forName="circ3Tx" refType="w" fact="0.04"/>
          <dgm:constr type="t" for="ch" forName="circ3Tx" refType="h" fact="0.48"/>
          <dgm:constr type="w" for="ch" forName="circ3Tx" refType="w" fact="0.36"/>
          <dgm:constr type="h" for="ch" forName="circ3Tx" refType="h" fact="0.33"/>
          <dgm:constr type="primFontSz" for="ch" ptType="node" op="equ"/>
        </dgm:constrLst>
      </dgm:if>
      <dgm:if name="Name13" axis="ch" ptType="node" func="cnt" op="equ" val="4">
        <dgm:constrLst>
          <dgm:constr type="ctrX" for="ch" forName="circ1" refType="w" fact="0.5"/>
          <dgm:constr type="ctrY" for="ch" forName="circ1" refType="w" fact="0.27"/>
          <dgm:constr type="w" for="ch" forName="circ1" refType="w" fact="0.52"/>
          <dgm:constr type="h" for="ch" forName="circ1" refType="h" fact="0.52"/>
          <dgm:constr type="l" for="ch" forName="circ1Tx" refType="w" fact="0.3"/>
          <dgm:constr type="t" for="ch" forName="circ1Tx" refType="h" fact="0.08"/>
          <dgm:constr type="w" for="ch" forName="circ1Tx" refType="w" fact="0.4"/>
          <dgm:constr type="h" for="ch" forName="circ1Tx" refType="h" fact="0.165"/>
          <dgm:constr type="ctrX" for="ch" forName="circ2" refType="w" fact="0.73"/>
          <dgm:constr type="ctrY" for="ch" forName="circ2" refType="w" fact="0.5"/>
          <dgm:constr type="w" for="ch" forName="circ2" refType="w" fact="0.52"/>
          <dgm:constr type="h" for="ch" forName="circ2" refType="h" fact="0.52"/>
          <dgm:constr type="r" for="ch" forName="circ2Tx" refType="w" fact="0.95"/>
          <dgm:constr type="t" for="ch" forName="circ2Tx" refType="h" fact="0.3"/>
          <dgm:constr type="w" for="ch" forName="circ2Tx" refType="w" fact="0.2"/>
          <dgm:constr type="h" for="ch" forName="circ2Tx" refType="h" fact="0.4"/>
          <dgm:constr type="ctrX" for="ch" forName="circ3" refType="w" fact="0.5"/>
          <dgm:constr type="ctrY" for="ch" forName="circ3" refType="w" fact="0.73"/>
          <dgm:constr type="w" for="ch" forName="circ3" refType="w" fact="0.52"/>
          <dgm:constr type="h" for="ch" forName="circ3" refType="h" fact="0.52"/>
          <dgm:constr type="l" for="ch" forName="circ3Tx" refType="w" fact="0.3"/>
          <dgm:constr type="b" for="ch" forName="circ3Tx" refType="h" fact="0.92"/>
          <dgm:constr type="w" for="ch" forName="circ3Tx" refType="w" fact="0.4"/>
          <dgm:constr type="h" for="ch" forName="circ3Tx" refType="h" fact="0.165"/>
          <dgm:constr type="ctrX" for="ch" forName="circ4" refType="w" fact="0.27"/>
          <dgm:constr type="ctrY" for="ch" forName="circ4" refType="h" fact="0.5"/>
          <dgm:constr type="w" for="ch" forName="circ4" refType="w" fact="0.52"/>
          <dgm:constr type="h" for="ch" forName="circ4" refType="h" fact="0.52"/>
          <dgm:constr type="l" for="ch" forName="circ4Tx" refType="w" fact="0.05"/>
          <dgm:constr type="t" for="ch" forName="circ4Tx" refType="h" fact="0.3"/>
          <dgm:constr type="w" for="ch" forName="circ4Tx" refType="w" fact="0.2"/>
          <dgm:constr type="h" for="ch" forName="circ4Tx" refType="h" fact="0.4"/>
          <dgm:constr type="primFontSz" for="ch" ptType="node" op="equ"/>
        </dgm:constrLst>
      </dgm:if>
      <dgm:if name="Name14" axis="ch" ptType="node" func="cnt" op="equ" val="5">
        <dgm:constrLst>
          <dgm:constr type="ctrX" for="ch" forName="circ1" refType="w" fact="0.5"/>
          <dgm:constr type="ctrY" for="ch" forName="circ1" refType="h" fact="0.46"/>
          <dgm:constr type="w" for="ch" forName="circ1" refType="w" fact="0.25"/>
          <dgm:constr type="h" for="ch" forName="circ1" refType="h" fact="0.35"/>
          <dgm:constr type="l" for="ch" forName="circ1Tx" refType="w" fact="0.355"/>
          <dgm:constr type="t" for="ch" forName="circ1Tx"/>
          <dgm:constr type="w" for="ch" forName="circ1Tx" refType="w" fact="0.29"/>
          <dgm:constr type="h" for="ch" forName="circ1Tx" refType="h" fact="0.235"/>
          <dgm:constr type="ctrX" for="ch" forName="circ2" refType="w" fact="0.5951"/>
          <dgm:constr type="ctrY" for="ch" forName="circ2" refType="h" fact="0.5567"/>
          <dgm:constr type="w" for="ch" forName="circ2" refType="w" fact="0.25"/>
          <dgm:constr type="h" for="ch" forName="circ2" refType="h" fact="0.35"/>
          <dgm:constr type="l" for="ch" forName="circ2Tx" refType="w" fact="0.74"/>
          <dgm:constr type="t" for="ch" forName="circ2Tx" refType="h" fact="0.31"/>
          <dgm:constr type="w" for="ch" forName="circ2Tx" refType="w" fact="0.26"/>
          <dgm:constr type="h" for="ch" forName="circ2Tx" refType="h" fact="0.255"/>
          <dgm:constr type="ctrX" for="ch" forName="circ3" refType="w" fact="0.5588"/>
          <dgm:constr type="ctrY" for="ch" forName="circ3" refType="h" fact="0.7133"/>
          <dgm:constr type="w" for="ch" forName="circ3" refType="w" fact="0.25"/>
          <dgm:constr type="h" for="ch" forName="circ3" refType="h" fact="0.35"/>
          <dgm:constr type="l" for="ch" forName="circ3Tx" refType="w" fact="0.7"/>
          <dgm:constr type="t" for="ch" forName="circ3Tx" refType="h" fact="0.745"/>
          <dgm:constr type="w" for="ch" forName="circ3Tx" refType="w" fact="0.26"/>
          <dgm:constr type="h" for="ch" forName="circ3Tx" refType="h" fact="0.255"/>
          <dgm:constr type="ctrX" for="ch" forName="circ4" refType="w" fact="0.4412"/>
          <dgm:constr type="ctrY" for="ch" forName="circ4" refType="h" fact="0.7133"/>
          <dgm:constr type="w" for="ch" forName="circ4" refType="w" fact="0.25"/>
          <dgm:constr type="h" for="ch" forName="circ4" refType="h" fact="0.35"/>
          <dgm:constr type="l" for="ch" forName="circ4Tx" refType="w" fact="0.04"/>
          <dgm:constr type="t" for="ch" forName="circ4Tx" refType="h" fact="0.745"/>
          <dgm:constr type="w" for="ch" forName="circ4Tx" refType="w" fact="0.26"/>
          <dgm:constr type="h" for="ch" forName="circ4Tx" refType="h" fact="0.255"/>
          <dgm:constr type="ctrX" for="ch" forName="circ5" refType="w" fact="0.4049"/>
          <dgm:constr type="ctrY" for="ch" forName="circ5" refType="h" fact="0.5567"/>
          <dgm:constr type="w" for="ch" forName="circ5" refType="w" fact="0.25"/>
          <dgm:constr type="h" for="ch" forName="circ5" refType="h" fact="0.35"/>
          <dgm:constr type="l" for="ch" forName="circ5Tx"/>
          <dgm:constr type="t" for="ch" forName="circ5Tx" refType="h" fact="0.31"/>
          <dgm:constr type="w" for="ch" forName="circ5Tx" refType="w" fact="0.26"/>
          <dgm:constr type="h" for="ch" forName="circ5Tx" refType="h" fact="0.255"/>
          <dgm:constr type="primFontSz" for="ch" ptType="node" op="equ"/>
        </dgm:constrLst>
      </dgm:if>
      <dgm:if name="Name15" axis="ch" ptType="node" func="cnt" op="equ" val="6">
        <dgm:constrLst>
          <dgm:constr type="ctrX" for="ch" forName="circ1" refType="w" fact="0.5"/>
          <dgm:constr type="ctrY" for="ch" forName="circ1" refType="h" fact="0.3844"/>
          <dgm:constr type="w" for="ch" forName="circ1" refType="w" fact="0.24"/>
          <dgm:constr type="h" for="ch" forName="circ1" refType="h" fact="0.3084"/>
          <dgm:constr type="l" for="ch" forName="circ1Tx" refType="w" fact="0.35"/>
          <dgm:constr type="t" for="ch" forName="circ1Tx"/>
          <dgm:constr type="w" for="ch" forName="circ1Tx" refType="w" fact="0.3"/>
          <dgm:constr type="h" for="ch" forName="circ1Tx" refType="h" fact="0.21"/>
          <dgm:constr type="ctrX" for="ch" forName="circ2" refType="w" fact="0.5779"/>
          <dgm:constr type="ctrY" for="ch" forName="circ2" refType="h" fact="0.4422"/>
          <dgm:constr type="w" for="ch" forName="circ2" refType="w" fact="0.24"/>
          <dgm:constr type="h" for="ch" forName="circ2" refType="h" fact="0.3084"/>
          <dgm:constr type="l" for="ch" forName="circ2Tx" refType="w" fact="0.7157"/>
          <dgm:constr type="t" for="ch" forName="circ2Tx" refType="h" fact="0.2"/>
          <dgm:constr type="w" for="ch" forName="circ2Tx" refType="w" fact="0.2843"/>
          <dgm:constr type="h" for="ch" forName="circ2Tx" refType="h" fact="0.23"/>
          <dgm:constr type="ctrX" for="ch" forName="circ3" refType="w" fact="0.5779"/>
          <dgm:constr type="ctrY" for="ch" forName="circ3" refType="h" fact="0.5578"/>
          <dgm:constr type="w" for="ch" forName="circ3" refType="w" fact="0.24"/>
          <dgm:constr type="h" for="ch" forName="circ3" refType="h" fact="0.3084"/>
          <dgm:constr type="l" for="ch" forName="circ3Tx" refType="w" fact="0.7157"/>
          <dgm:constr type="t" for="ch" forName="circ3Tx" refType="h" fact="0.543"/>
          <dgm:constr type="w" for="ch" forName="circ3Tx" refType="w" fact="0.2843"/>
          <dgm:constr type="h" for="ch" forName="circ3Tx" refType="h" fact="0.257"/>
          <dgm:constr type="ctrX" for="ch" forName="circ4" refType="w" fact="0.5"/>
          <dgm:constr type="ctrY" for="ch" forName="circ4" refType="h" fact="0.6157"/>
          <dgm:constr type="w" for="ch" forName="circ4" refType="w" fact="0.24"/>
          <dgm:constr type="h" for="ch" forName="circ4" refType="h" fact="0.3084"/>
          <dgm:constr type="l" for="ch" forName="circ4Tx" refType="w" fact="0.35"/>
          <dgm:constr type="t" for="ch" forName="circ4Tx" refType="h" fact="0.79"/>
          <dgm:constr type="w" for="ch" forName="circ4Tx" refType="w" fact="0.3"/>
          <dgm:constr type="h" for="ch" forName="circ4Tx" refType="h" fact="0.21"/>
          <dgm:constr type="ctrX" for="ch" forName="circ5" refType="w" fact="0.4221"/>
          <dgm:constr type="ctrY" for="ch" forName="circ5" refType="h" fact="0.5578"/>
          <dgm:constr type="w" for="ch" forName="circ5" refType="w" fact="0.24"/>
          <dgm:constr type="h" for="ch" forName="circ5" refType="h" fact="0.3084"/>
          <dgm:constr type="l" for="ch" forName="circ5Tx" refType="w" fact="0"/>
          <dgm:constr type="t" for="ch" forName="circ5Tx" refType="h" fact="0.543"/>
          <dgm:constr type="w" for="ch" forName="circ5Tx" refType="w" fact="0.2843"/>
          <dgm:constr type="h" for="ch" forName="circ5Tx" refType="h" fact="0.257"/>
          <dgm:constr type="ctrX" for="ch" forName="circ6" refType="w" fact="0.4221"/>
          <dgm:constr type="ctrY" for="ch" forName="circ6" refType="h" fact="0.4422"/>
          <dgm:constr type="w" for="ch" forName="circ6" refType="w" fact="0.24"/>
          <dgm:constr type="h" for="ch" forName="circ6" refType="h" fact="0.3084"/>
          <dgm:constr type="l" for="ch" forName="circ6Tx" refType="w" fact="0"/>
          <dgm:constr type="t" for="ch" forName="circ6Tx" refType="h" fact="0.2"/>
          <dgm:constr type="w" for="ch" forName="circ6Tx" refType="w" fact="0.2843"/>
          <dgm:constr type="h" for="ch" forName="circ6Tx" refType="h" fact="0.257"/>
          <dgm:constr type="primFontSz" for="ch" ptType="node" op="equ"/>
        </dgm:constrLst>
      </dgm:if>
      <dgm:else name="Name16">
        <dgm:constrLst>
          <dgm:constr type="ctrX" for="ch" forName="circ1" refType="w" fact="0.5"/>
          <dgm:constr type="ctrY" for="ch" forName="circ1" refType="h" fact="0.4177"/>
          <dgm:constr type="w" for="ch" forName="circ1" refType="w" fact="0.24"/>
          <dgm:constr type="h" for="ch" forName="circ1" refType="h" fact="0.3262"/>
          <dgm:constr type="l" for="ch" forName="circ1Tx" refType="w" fact="0.3625"/>
          <dgm:constr type="t" for="ch" forName="circ1Tx"/>
          <dgm:constr type="w" for="ch" forName="circ1Tx" refType="w" fact="0.275"/>
          <dgm:constr type="h" for="ch" forName="circ1Tx" refType="h" fact="0.2"/>
          <dgm:constr type="ctrX" for="ch" forName="circ2" refType="w" fact="0.5704"/>
          <dgm:constr type="ctrY" for="ch" forName="circ2" refType="h" fact="0.4637"/>
          <dgm:constr type="w" for="ch" forName="circ2" refType="w" fact="0.24"/>
          <dgm:constr type="h" for="ch" forName="circ2" refType="h" fact="0.3262"/>
          <dgm:constr type="l" for="ch" forName="circ2Tx" refType="w" fact="0.72"/>
          <dgm:constr type="t" for="ch" forName="circ2Tx" refType="h" fact="0.19"/>
          <dgm:constr type="w" for="ch" forName="circ2Tx" refType="w" fact="0.26"/>
          <dgm:constr type="h" for="ch" forName="circ2Tx" refType="h" fact="0.22"/>
          <dgm:constr type="ctrX" for="ch" forName="circ3" refType="w" fact="0.5877"/>
          <dgm:constr type="ctrY" for="ch" forName="circ3" refType="h" fact="0.5672"/>
          <dgm:constr type="w" for="ch" forName="circ3" refType="w" fact="0.24"/>
          <dgm:constr type="h" for="ch" forName="circ3" refType="h" fact="0.3262"/>
          <dgm:constr type="l" for="ch" forName="circ3Tx" refType="w" fact="0.745"/>
          <dgm:constr type="t" for="ch" forName="circ3Tx" refType="h" fact="0.47"/>
          <dgm:constr type="w" for="ch" forName="circ3Tx" refType="w" fact="0.255"/>
          <dgm:constr type="h" for="ch" forName="circ3Tx" refType="h" fact="0.235"/>
          <dgm:constr type="ctrX" for="ch" forName="circ4" refType="w" fact="0.539"/>
          <dgm:constr type="ctrY" for="ch" forName="circ4" refType="h" fact="0.6502"/>
          <dgm:constr type="w" for="ch" forName="circ4" refType="w" fact="0.24"/>
          <dgm:constr type="h" for="ch" forName="circ4" refType="h" fact="0.3262"/>
          <dgm:constr type="l" for="ch" forName="circ4Tx" refType="w" fact="0.635"/>
          <dgm:constr type="t" for="ch" forName="circ4Tx" refType="h" fact="0.785"/>
          <dgm:constr type="w" for="ch" forName="circ4Tx" refType="w" fact="0.275"/>
          <dgm:constr type="h" for="ch" forName="circ4Tx" refType="h" fact="0.215"/>
          <dgm:constr type="ctrX" for="ch" forName="circ5" refType="w" fact="0.461"/>
          <dgm:constr type="ctrY" for="ch" forName="circ5" refType="h" fact="0.6502"/>
          <dgm:constr type="w" for="ch" forName="circ5" refType="w" fact="0.24"/>
          <dgm:constr type="h" for="ch" forName="circ5" refType="h" fact="0.3262"/>
          <dgm:constr type="l" for="ch" forName="circ5Tx" refType="w" fact="0.09"/>
          <dgm:constr type="t" for="ch" forName="circ5Tx" refType="h" fact="0.785"/>
          <dgm:constr type="w" for="ch" forName="circ5Tx" refType="w" fact="0.275"/>
          <dgm:constr type="h" for="ch" forName="circ5Tx" refType="h" fact="0.215"/>
          <dgm:constr type="ctrX" for="ch" forName="circ6" refType="w" fact="0.4123"/>
          <dgm:constr type="ctrY" for="ch" forName="circ6" refType="h" fact="0.5672"/>
          <dgm:constr type="w" for="ch" forName="circ6" refType="w" fact="0.24"/>
          <dgm:constr type="h" for="ch" forName="circ6" refType="h" fact="0.3262"/>
          <dgm:constr type="l" for="ch" forName="circ6Tx"/>
          <dgm:constr type="t" for="ch" forName="circ6Tx" refType="h" fact="0.47"/>
          <dgm:constr type="w" for="ch" forName="circ6Tx" refType="w" fact="0.255"/>
          <dgm:constr type="h" for="ch" forName="circ6Tx" refType="h" fact="0.235"/>
          <dgm:constr type="ctrX" for="ch" forName="circ7" refType="w" fact="0.4296"/>
          <dgm:constr type="ctrY" for="ch" forName="circ7" refType="h" fact="0.4637"/>
          <dgm:constr type="w" for="ch" forName="circ7" refType="w" fact="0.24"/>
          <dgm:constr type="h" for="ch" forName="circ7" refType="h" fact="0.3262"/>
          <dgm:constr type="l" for="ch" forName="circ7Tx" refType="w" fact="0.02"/>
          <dgm:constr type="t" for="ch" forName="circ7Tx" refType="h" fact="0.19"/>
          <dgm:constr type="w" for="ch" forName="circ7Tx" refType="w" fact="0.26"/>
          <dgm:constr type="h" for="ch" forName="circ7Tx" refType="h" fact="0.22"/>
          <dgm:constr type="primFontSz" for="ch" ptType="node" op="equ"/>
        </dgm:constrLst>
      </dgm:else>
    </dgm:choose>
    <dgm:ruleLst/>
    <dgm:forEach name="Name17" axis="ch" ptType="node" cnt="1">
      <dgm:choose name="Name18">
        <dgm:if name="Name19" axis="root ch" ptType="all node" func="cnt" op="equ" val="1">
          <dgm:layoutNode name="circ1TxSh" styleLbl="vennNode1">
            <dgm:alg type="tx">
              <dgm:param type="txAnchorHorzCh" val="ctr"/>
              <dgm:param type="txAnchorVertCh" val="mid"/>
            </dgm:alg>
            <dgm:shape xmlns:r="http://purl.oclc.org/ooxml/officeDocument/relationships" type="ellipse" r:blip="">
              <dgm:adjLst/>
            </dgm:shape>
            <dgm:choose name="Name20">
              <dgm:if name="Name21" func="var" arg="dir" op="equ" val="norm">
                <dgm:choose name="Name22">
                  <dgm:if name="Name23" axis="root ch" ptType="all node" func="cnt" op="lte" val="4">
                    <dgm:presOf axis="desOrSelf" ptType="node"/>
                  </dgm:if>
                  <dgm:else name="Name24">
                    <dgm:presOf/>
                  </dgm:else>
                </dgm:choose>
              </dgm:if>
              <dgm:else name="Name25">
                <dgm:choose name="Name26">
                  <dgm:if name="Name27" axis="root ch" ptType="all node" func="cnt" op="equ" val="2">
                    <dgm:presOf axis="root ch desOrSelf" ptType="all node node" st="1 2 1" cnt="1 1 0"/>
                  </dgm:if>
                  <dgm:else name="Name28">
                    <dgm:presOf axis="desOrSelf" ptType="node"/>
                  </dgm:else>
                </dgm:choose>
              </dgm:else>
            </dgm:choose>
            <dgm:constrLst>
              <dgm:constr type="tMarg"/>
              <dgm:constr type="bMarg"/>
              <dgm:constr type="lMarg"/>
              <dgm:constr type="rMarg"/>
              <dgm:constr type="primFontSz" val="65"/>
            </dgm:constrLst>
            <dgm:ruleLst>
              <dgm:rule type="primFontSz" val="5" fact="NaN" max="NaN"/>
            </dgm:ruleLst>
          </dgm:layoutNode>
        </dgm:if>
        <dgm:else name="Name29">
          <dgm:layoutNode name="circ1" styleLbl="vennNode1">
            <dgm:alg type="sp"/>
            <dgm:shape xmlns:r="http://purl.oclc.org/ooxml/officeDocument/relationships" type="ellipse" r:blip="">
              <dgm:adjLst/>
            </dgm:shape>
            <dgm:choose name="Name30">
              <dgm:if name="Name31" func="var" arg="dir" op="equ" val="norm">
                <dgm:choose name="Name32">
                  <dgm:if name="Name33" axis="root ch" ptType="all node" func="cnt" op="lte" val="4">
                    <dgm:presOf axis="desOrSelf" ptType="node"/>
                  </dgm:if>
                  <dgm:else name="Name34">
                    <dgm:presOf/>
                  </dgm:else>
                </dgm:choose>
              </dgm:if>
              <dgm:else name="Name35">
                <dgm:choose name="Name36">
                  <dgm:if name="Name37" axis="root ch" ptType="all node" func="cnt" op="equ" val="2">
                    <dgm:presOf axis="root ch desOrSelf" ptType="all node node" st="1 2 1" cnt="1 1 0"/>
                  </dgm:if>
                  <dgm:else name="Name38">
                    <dgm:choose name="Name39">
                      <dgm:if name="Name40" axis="root ch" ptType="all node" func="cnt" op="lte" val="4">
                        <dgm:presOf axis="desOrSelf" ptType="node"/>
                      </dgm:if>
                      <dgm:else name="Name41">
                        <dgm:presOf/>
                      </dgm:else>
                    </dgm:choose>
                  </dgm:else>
                </dgm:choose>
              </dgm:else>
            </dgm:choose>
            <dgm:constrLst/>
            <dgm:ruleLst/>
          </dgm:layoutNode>
          <dgm:layoutNode name="circ1Tx" styleLbl="revTx">
            <dgm:varLst>
              <dgm:chMax val="0"/>
              <dgm:chPref val="0"/>
              <dgm:bulletEnabled val="1"/>
            </dgm:varLst>
            <dgm:alg type="tx">
              <dgm:param type="txAnchorHorzCh" val="ctr"/>
              <dgm:param type="txAnchorVertCh" val="mid"/>
            </dgm:alg>
            <dgm:shape xmlns:r="http://purl.oclc.org/ooxml/officeDocument/relationships" type="rect" r:blip="" hideGeom="1">
              <dgm:adjLst/>
            </dgm:shape>
            <dgm:choose name="Name42">
              <dgm:if name="Name43" func="var" arg="dir" op="equ" val="norm">
                <dgm:presOf axis="desOrSelf" ptType="node"/>
              </dgm:if>
              <dgm:else name="Name44">
                <dgm:choose name="Name45">
                  <dgm:if name="Name46" axis="root ch" ptType="all node" func="cnt" op="equ" val="2">
                    <dgm:presOf axis="root ch desOrSelf" ptType="all node node" st="1 2 1" cnt="1 1 0"/>
                  </dgm:if>
                  <dgm:else name="Name47">
                    <dgm:presOf axis="desOrSelf" ptType="node"/>
                  </dgm:else>
                </dgm:choose>
              </dgm:else>
            </dgm:choose>
            <dgm:constrLst>
              <dgm:constr type="tMarg"/>
              <dgm:constr type="bMarg"/>
              <dgm:constr type="lMarg"/>
              <dgm:constr type="rMarg"/>
              <dgm:constr type="primFontSz" val="65"/>
            </dgm:constrLst>
            <dgm:ruleLst>
              <dgm:rule type="primFontSz" val="5" fact="NaN" max="NaN"/>
            </dgm:ruleLst>
          </dgm:layoutNode>
        </dgm:else>
      </dgm:choose>
    </dgm:forEach>
    <dgm:forEach name="Name48" axis="ch" ptType="node" st="2" cnt="1">
      <dgm:layoutNode name="circ2" styleLbl="vennNode1">
        <dgm:alg type="sp"/>
        <dgm:shape xmlns:r="http://purl.oclc.org/ooxml/officeDocument/relationships" type="ellipse" r:blip="">
          <dgm:adjLst/>
        </dgm:shape>
        <dgm:choose name="Name49">
          <dgm:if name="Name50" func="var" arg="dir" op="equ" val="norm">
            <dgm:choose name="Name51">
              <dgm:if name="Name52" axis="root ch" ptType="all node" func="cnt" op="lte" val="4">
                <dgm:presOf axis="desOrSelf" ptType="node"/>
              </dgm:if>
              <dgm:else name="Name53">
                <dgm:presOf/>
              </dgm:else>
            </dgm:choose>
          </dgm:if>
          <dgm:else name="Name54">
            <dgm:choose name="Name55">
              <dgm:if name="Name56" axis="root ch" ptType="all node" func="cnt" op="equ" val="2">
                <dgm:presOf axis="root ch desOrSelf" ptType="all node node" st="1 1 1" cnt="1 1 0"/>
              </dgm:if>
              <dgm:if name="Name57" axis="root ch" ptType="all node" func="cnt" op="equ" val="3">
                <dgm:presOf axis="root ch desOrSelf" ptType="all node node" st="1 3 1" cnt="1 1 0"/>
              </dgm:if>
              <dgm:if name="Name58" axis="root ch" ptType="all node" func="cnt" op="equ" val="4">
                <dgm:presOf axis="root ch desOrSelf" ptType="all node node" st="1 4 1" cnt="1 1 0"/>
              </dgm:if>
              <dgm:else name="Name59">
                <dgm:presOf/>
              </dgm:else>
            </dgm:choose>
          </dgm:else>
        </dgm:choose>
        <dgm:constrLst/>
        <dgm:ruleLst/>
      </dgm:layoutNode>
      <dgm:layoutNode name="circ2Tx" styleLbl="revTx">
        <dgm:varLst>
          <dgm:chMax val="0"/>
          <dgm:chPref val="0"/>
          <dgm:bulletEnabled val="1"/>
        </dgm:varLst>
        <dgm:alg type="tx">
          <dgm:param type="txAnchorHorzCh" val="ctr"/>
          <dgm:param type="txAnchorVertCh" val="mid"/>
        </dgm:alg>
        <dgm:shape xmlns:r="http://purl.oclc.org/ooxml/officeDocument/relationships" type="rect" r:blip="" hideGeom="1">
          <dgm:adjLst/>
        </dgm:shape>
        <dgm:choose name="Name60">
          <dgm:if name="Name61" func="var" arg="dir" op="equ" val="norm">
            <dgm:presOf axis="desOrSelf" ptType="node"/>
          </dgm:if>
          <dgm:else name="Name62">
            <dgm:choose name="Name63">
              <dgm:if name="Name64" axis="root ch" ptType="all node" func="cnt" op="equ" val="2">
                <dgm:presOf axis="root ch desOrSelf" ptType="all node node" st="1 1 1" cnt="1 1 0"/>
              </dgm:if>
              <dgm:if name="Name65" axis="root ch" ptType="all node" func="cnt" op="equ" val="3">
                <dgm:presOf axis="root ch desOrSelf" ptType="all node node" st="1 3 1" cnt="1 1 0"/>
              </dgm:if>
              <dgm:if name="Name66" axis="root ch" ptType="all node" func="cnt" op="equ" val="4">
                <dgm:presOf axis="root ch desOrSelf" ptType="all node node" st="1 4 1" cnt="1 1 0"/>
              </dgm:if>
              <dgm:if name="Name67" axis="root ch" ptType="all node" func="cnt" op="equ" val="5">
                <dgm:presOf axis="root ch desOrSelf" ptType="all node node" st="1 5 1" cnt="1 1 0"/>
              </dgm:if>
              <dgm:if name="Name68" axis="root ch" ptType="all node" func="cnt" op="equ" val="6">
                <dgm:presOf axis="root ch desOrSelf" ptType="all node node" st="1 6 1" cnt="1 1 0"/>
              </dgm:if>
              <dgm:else name="Name69">
                <dgm:presOf axis="root ch desOrSelf" ptType="all node node" st="1 7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70" axis="ch" ptType="node" st="3" cnt="1">
      <dgm:layoutNode name="circ3" styleLbl="vennNode1">
        <dgm:alg type="sp"/>
        <dgm:shape xmlns:r="http://purl.oclc.org/ooxml/officeDocument/relationships" type="ellipse" r:blip="">
          <dgm:adjLst/>
        </dgm:shape>
        <dgm:choose name="Name71">
          <dgm:if name="Name72" func="var" arg="dir" op="equ" val="norm">
            <dgm:choose name="Name73">
              <dgm:if name="Name74" axis="root ch" ptType="all node" func="cnt" op="lte" val="4">
                <dgm:presOf axis="desOrSelf" ptType="node"/>
              </dgm:if>
              <dgm:else name="Name75">
                <dgm:presOf/>
              </dgm:else>
            </dgm:choose>
          </dgm:if>
          <dgm:else name="Name76">
            <dgm:choose name="Name77">
              <dgm:if name="Name78" axis="root ch" ptType="all node" func="cnt" op="equ" val="3">
                <dgm:presOf axis="root ch desOrSelf" ptType="all node node" st="1 2 1" cnt="1 1 0"/>
              </dgm:if>
              <dgm:if name="Name79" axis="root ch" ptType="all node" func="cnt" op="equ" val="4">
                <dgm:presOf axis="root ch desOrSelf" ptType="all node node" st="1 3 1" cnt="1 1 0"/>
              </dgm:if>
              <dgm:else name="Name80">
                <dgm:presOf/>
              </dgm:else>
            </dgm:choose>
          </dgm:else>
        </dgm:choose>
        <dgm:constrLst/>
        <dgm:ruleLst/>
      </dgm:layoutNode>
      <dgm:layoutNode name="circ3Tx" styleLbl="revTx">
        <dgm:varLst>
          <dgm:chMax val="0"/>
          <dgm:chPref val="0"/>
          <dgm:bulletEnabled val="1"/>
        </dgm:varLst>
        <dgm:alg type="tx">
          <dgm:param type="txAnchorHorzCh" val="ctr"/>
          <dgm:param type="txAnchorVertCh" val="mid"/>
        </dgm:alg>
        <dgm:shape xmlns:r="http://purl.oclc.org/ooxml/officeDocument/relationships" type="rect" r:blip="" hideGeom="1">
          <dgm:adjLst/>
        </dgm:shape>
        <dgm:choose name="Name81">
          <dgm:if name="Name82" func="var" arg="dir" op="equ" val="norm">
            <dgm:presOf axis="desOrSelf" ptType="node"/>
          </dgm:if>
          <dgm:else name="Name83">
            <dgm:choose name="Name84">
              <dgm:if name="Name85" axis="root ch" ptType="all node" func="cnt" op="equ" val="3">
                <dgm:presOf axis="root ch desOrSelf" ptType="all node node" st="1 2 1" cnt="1 1 0"/>
              </dgm:if>
              <dgm:if name="Name86" axis="root ch" ptType="all node" func="cnt" op="equ" val="4">
                <dgm:presOf axis="root ch desOrSelf" ptType="all node node" st="1 3 1" cnt="1 1 0"/>
              </dgm:if>
              <dgm:if name="Name87" axis="root ch" ptType="all node" func="cnt" op="equ" val="5">
                <dgm:presOf axis="root ch desOrSelf" ptType="all node node" st="1 4 1" cnt="1 1 0"/>
              </dgm:if>
              <dgm:if name="Name88" axis="root ch" ptType="all node" func="cnt" op="equ" val="6">
                <dgm:presOf axis="root ch desOrSelf" ptType="all node node" st="1 5 1" cnt="1 1 0"/>
              </dgm:if>
              <dgm:else name="Name89">
                <dgm:presOf axis="root ch desOrSelf" ptType="all node node" st="1 6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90" axis="ch" ptType="node" st="4" cnt="1">
      <dgm:layoutNode name="circ4" styleLbl="vennNode1">
        <dgm:alg type="sp"/>
        <dgm:shape xmlns:r="http://purl.oclc.org/ooxml/officeDocument/relationships" type="ellipse" r:blip="">
          <dgm:adjLst/>
        </dgm:shape>
        <dgm:choose name="Name91">
          <dgm:if name="Name92" func="var" arg="dir" op="equ" val="norm">
            <dgm:choose name="Name93">
              <dgm:if name="Name94" axis="root ch" ptType="all node" func="cnt" op="lte" val="4">
                <dgm:presOf axis="desOrSelf" ptType="node"/>
              </dgm:if>
              <dgm:else name="Name95">
                <dgm:presOf/>
              </dgm:else>
            </dgm:choose>
          </dgm:if>
          <dgm:else name="Name96">
            <dgm:choose name="Name97">
              <dgm:if name="Name98" axis="root ch" ptType="all node" func="cnt" op="equ" val="4">
                <dgm:presOf axis="root ch desOrSelf" ptType="all node node" st="1 2 1" cnt="1 1 0"/>
              </dgm:if>
              <dgm:else name="Name99">
                <dgm:presOf/>
              </dgm:else>
            </dgm:choose>
          </dgm:else>
        </dgm:choose>
        <dgm:constrLst/>
        <dgm:ruleLst/>
      </dgm:layoutNode>
      <dgm:layoutNode name="circ4Tx" styleLbl="revTx">
        <dgm:varLst>
          <dgm:chMax val="0"/>
          <dgm:chPref val="0"/>
          <dgm:bulletEnabled val="1"/>
        </dgm:varLst>
        <dgm:alg type="tx">
          <dgm:param type="txAnchorHorzCh" val="ctr"/>
          <dgm:param type="txAnchorVertCh" val="mid"/>
        </dgm:alg>
        <dgm:shape xmlns:r="http://purl.oclc.org/ooxml/officeDocument/relationships" type="rect" r:blip="" hideGeom="1">
          <dgm:adjLst/>
        </dgm:shape>
        <dgm:choose name="Name100">
          <dgm:if name="Name101" func="var" arg="dir" op="equ" val="norm">
            <dgm:presOf axis="desOrSelf" ptType="node"/>
          </dgm:if>
          <dgm:else name="Name102">
            <dgm:choose name="Name103">
              <dgm:if name="Name104" axis="root ch" ptType="all node" func="cnt" op="equ" val="4">
                <dgm:presOf axis="root ch desOrSelf" ptType="all node node" st="1 2 1" cnt="1 1 0"/>
              </dgm:if>
              <dgm:if name="Name105" axis="root ch" ptType="all node" func="cnt" op="equ" val="5">
                <dgm:presOf axis="root ch desOrSelf" ptType="all node node" st="1 3 1" cnt="1 1 0"/>
              </dgm:if>
              <dgm:if name="Name106" axis="root ch" ptType="all node" func="cnt" op="equ" val="6">
                <dgm:presOf axis="root ch desOrSelf" ptType="all node node" st="1 4 1" cnt="1 1 0"/>
              </dgm:if>
              <dgm:else name="Name107">
                <dgm:presOf axis="root ch desOrSelf" ptType="all node node" st="1 5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108" axis="ch" ptType="node" st="5" cnt="1">
      <dgm:layoutNode name="circ5" styleLbl="vennNode1">
        <dgm:alg type="sp"/>
        <dgm:shape xmlns:r="http://purl.oclc.org/ooxml/officeDocument/relationships" type="ellipse" r:blip="">
          <dgm:adjLst/>
        </dgm:shape>
        <dgm:presOf/>
        <dgm:constrLst/>
        <dgm:ruleLst/>
      </dgm:layoutNode>
      <dgm:layoutNode name="circ5Tx" styleLbl="revTx">
        <dgm:varLst>
          <dgm:chMax val="0"/>
          <dgm:chPref val="0"/>
          <dgm:bulletEnabled val="1"/>
        </dgm:varLst>
        <dgm:alg type="tx">
          <dgm:param type="txAnchorHorzCh" val="ctr"/>
          <dgm:param type="txAnchorVertCh" val="mid"/>
        </dgm:alg>
        <dgm:shape xmlns:r="http://purl.oclc.org/ooxml/officeDocument/relationships" type="rect" r:blip="" hideGeom="1">
          <dgm:adjLst/>
        </dgm:shape>
        <dgm:choose name="Name109">
          <dgm:if name="Name110" func="var" arg="dir" op="equ" val="norm">
            <dgm:presOf axis="desOrSelf" ptType="node"/>
          </dgm:if>
          <dgm:else name="Name111">
            <dgm:choose name="Name112">
              <dgm:if name="Name113" axis="root ch" ptType="all node" func="cnt" op="equ" val="5">
                <dgm:presOf axis="root ch desOrSelf" ptType="all node node" st="1 2 1" cnt="1 1 0"/>
              </dgm:if>
              <dgm:if name="Name114" axis="root ch" ptType="all node" func="cnt" op="equ" val="6">
                <dgm:presOf axis="root ch desOrSelf" ptType="all node node" st="1 3 1" cnt="1 1 0"/>
              </dgm:if>
              <dgm:else name="Name115">
                <dgm:presOf axis="root ch desOrSelf" ptType="all node node" st="1 4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116" axis="ch" ptType="node" st="6" cnt="1">
      <dgm:layoutNode name="circ6" styleLbl="vennNode1">
        <dgm:alg type="sp"/>
        <dgm:shape xmlns:r="http://purl.oclc.org/ooxml/officeDocument/relationships" type="ellipse" r:blip="">
          <dgm:adjLst/>
        </dgm:shape>
        <dgm:presOf/>
        <dgm:constrLst/>
        <dgm:ruleLst/>
      </dgm:layoutNode>
      <dgm:layoutNode name="circ6Tx" styleLbl="revTx">
        <dgm:varLst>
          <dgm:chMax val="0"/>
          <dgm:chPref val="0"/>
          <dgm:bulletEnabled val="1"/>
        </dgm:varLst>
        <dgm:alg type="tx">
          <dgm:param type="txAnchorHorzCh" val="ctr"/>
          <dgm:param type="txAnchorVertCh" val="mid"/>
        </dgm:alg>
        <dgm:shape xmlns:r="http://purl.oclc.org/ooxml/officeDocument/relationships" type="rect" r:blip="" hideGeom="1">
          <dgm:adjLst/>
        </dgm:shape>
        <dgm:choose name="Name117">
          <dgm:if name="Name118" func="var" arg="dir" op="equ" val="norm">
            <dgm:presOf axis="desOrSelf" ptType="node"/>
          </dgm:if>
          <dgm:else name="Name119">
            <dgm:choose name="Name120">
              <dgm:if name="Name121" axis="root ch" ptType="all node" func="cnt" op="equ" val="6">
                <dgm:presOf axis="root ch desOrSelf" ptType="all node node" st="1 2 1" cnt="1 1 0"/>
              </dgm:if>
              <dgm:else name="Name122">
                <dgm:presOf axis="root ch desOrSelf" ptType="all node node" st="1 3 1" cnt="1 1 0"/>
              </dgm:else>
            </dgm:choose>
          </dgm:else>
        </dgm:choose>
        <dgm:constrLst>
          <dgm:constr type="tMarg"/>
          <dgm:constr type="bMarg"/>
          <dgm:constr type="lMarg"/>
          <dgm:constr type="rMarg"/>
          <dgm:constr type="primFontSz" val="65"/>
        </dgm:constrLst>
        <dgm:ruleLst>
          <dgm:rule type="primFontSz" val="5" fact="NaN" max="NaN"/>
        </dgm:ruleLst>
      </dgm:layoutNode>
    </dgm:forEach>
    <dgm:forEach name="Name123" axis="ch" ptType="node" st="7" cnt="1">
      <dgm:layoutNode name="circ7" styleLbl="vennNode1">
        <dgm:alg type="sp"/>
        <dgm:shape xmlns:r="http://purl.oclc.org/ooxml/officeDocument/relationships" type="ellipse" r:blip="">
          <dgm:adjLst/>
        </dgm:shape>
        <dgm:presOf/>
        <dgm:constrLst/>
        <dgm:ruleLst/>
      </dgm:layoutNode>
      <dgm:layoutNode name="circ7Tx" styleLbl="revTx">
        <dgm:varLst>
          <dgm:chMax val="0"/>
          <dgm:chPref val="0"/>
          <dgm:bulletEnabled val="1"/>
        </dgm:varLst>
        <dgm:alg type="tx">
          <dgm:param type="txAnchorHorzCh" val="ctr"/>
          <dgm:param type="txAnchorVertCh" val="mid"/>
        </dgm:alg>
        <dgm:shape xmlns:r="http://purl.oclc.org/ooxml/officeDocument/relationships" type="rect" r:blip="" hideGeom="1">
          <dgm:adjLst/>
        </dgm:shape>
        <dgm:choose name="Name124">
          <dgm:if name="Name125" func="var" arg="dir" op="equ" val="norm">
            <dgm:presOf axis="desOrSelf" ptType="node"/>
          </dgm:if>
          <dgm:else name="Name126">
            <dgm:presOf axis="root ch desOrSelf" ptType="all node node" st="1 2 1" cnt="1 1 0"/>
          </dgm:else>
        </dgm:choose>
        <dgm:constrLst>
          <dgm:constr type="tMarg"/>
          <dgm:constr type="bMarg"/>
          <dgm:constr type="lMarg"/>
          <dgm:constr type="rMarg"/>
          <dgm:constr type="primFontSz" val="65"/>
        </dgm:constrLst>
        <dgm:ruleLst>
          <dgm:rule type="primFontSz" val="5" fact="NaN" max="NaN"/>
        </dgm:ruleLst>
      </dgm:layoutNode>
    </dgm:forEach>
  </dgm:layoutNode>
</dgm:layoutDef>
</file>

<file path=xl/diagrams/quickStyle1.xml><?xml version="1.0" encoding="utf-8"?>
<dgm:styleDef xmlns:dgm="http://purl.oclc.org/ooxml/drawingml/diagram" xmlns:a="http://purl.oclc.org/ooxml/drawingml/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purl.oclc.org/ooxml/officeDocument/relationships/chart" Target="../charts/chart8.xml"/><Relationship Id="rId13" Type="http://purl.oclc.org/ooxml/officeDocument/relationships/diagramQuickStyle" Target="../diagrams/quickStyle1.xml"/><Relationship Id="rId3" Type="http://purl.oclc.org/ooxml/officeDocument/relationships/chart" Target="../charts/chart3.xml"/><Relationship Id="rId7" Type="http://purl.oclc.org/ooxml/officeDocument/relationships/chart" Target="../charts/chart7.xml"/><Relationship Id="rId12" Type="http://purl.oclc.org/ooxml/officeDocument/relationships/diagramLayout" Target="../diagrams/layout1.xml"/><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11" Type="http://purl.oclc.org/ooxml/officeDocument/relationships/diagramData" Target="../diagrams/data1.xml"/><Relationship Id="rId5" Type="http://purl.oclc.org/ooxml/officeDocument/relationships/chart" Target="../charts/chart5.xml"/><Relationship Id="rId15" Type="http://schemas.microsoft.com/office/2007/relationships/diagramDrawing" Target="../diagrams/drawing1.xml"/><Relationship Id="rId10" Type="http://purl.oclc.org/ooxml/officeDocument/relationships/chart" Target="../charts/chart10.xml"/><Relationship Id="rId4" Type="http://purl.oclc.org/ooxml/officeDocument/relationships/chart" Target="../charts/chart4.xml"/><Relationship Id="rId9" Type="http://purl.oclc.org/ooxml/officeDocument/relationships/chart" Target="../charts/chart9.xml"/><Relationship Id="rId14" Type="http://purl.oclc.org/ooxml/officeDocument/relationships/diagramColors" Target="../diagrams/colors1.xml"/></Relationships>
</file>

<file path=xl/drawings/drawing1.xml><?xml version="1.0" encoding="utf-8"?>
<xdr:wsDr xmlns:xdr="http://purl.oclc.org/ooxml/drawingml/spreadsheetDrawing" xmlns:a="http://purl.oclc.org/ooxml/drawingml/main">
  <xdr:twoCellAnchor>
    <xdr:from>
      <xdr:col>4</xdr:col>
      <xdr:colOff>0</xdr:colOff>
      <xdr:row>0</xdr:row>
      <xdr:rowOff>0</xdr:rowOff>
    </xdr:from>
    <xdr:to>
      <xdr:col>9</xdr:col>
      <xdr:colOff>457200</xdr:colOff>
      <xdr:row>10</xdr:row>
      <xdr:rowOff>142875</xdr:rowOff>
    </xdr:to>
    <xdr:graphicFrame macro="">
      <xdr:nvGraphicFramePr>
        <xdr:cNvPr id="3" name="Chart 2">
          <a:extLst>
            <a:ext uri="{FF2B5EF4-FFF2-40B4-BE49-F238E27FC236}">
              <a16:creationId xmlns:a16="http://schemas.microsoft.com/office/drawing/2014/main" id="{3679E75F-A8CE-4FEA-88FD-1BF1D5744CB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28573</xdr:colOff>
      <xdr:row>11</xdr:row>
      <xdr:rowOff>47624</xdr:rowOff>
    </xdr:from>
    <xdr:to>
      <xdr:col>11</xdr:col>
      <xdr:colOff>180974</xdr:colOff>
      <xdr:row>22</xdr:row>
      <xdr:rowOff>76199</xdr:rowOff>
    </xdr:to>
    <xdr:graphicFrame macro="">
      <xdr:nvGraphicFramePr>
        <xdr:cNvPr id="5" name="Chart 4">
          <a:extLst>
            <a:ext uri="{FF2B5EF4-FFF2-40B4-BE49-F238E27FC236}">
              <a16:creationId xmlns:a16="http://schemas.microsoft.com/office/drawing/2014/main" id="{91E89EB6-55CB-4130-AAA1-11BCD1325CA4}"/>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3</xdr:col>
      <xdr:colOff>123825</xdr:colOff>
      <xdr:row>22</xdr:row>
      <xdr:rowOff>85725</xdr:rowOff>
    </xdr:from>
    <xdr:to>
      <xdr:col>10</xdr:col>
      <xdr:colOff>428625</xdr:colOff>
      <xdr:row>36</xdr:row>
      <xdr:rowOff>161925</xdr:rowOff>
    </xdr:to>
    <xdr:graphicFrame macro="">
      <xdr:nvGraphicFramePr>
        <xdr:cNvPr id="6" name="Chart 5">
          <a:extLst>
            <a:ext uri="{FF2B5EF4-FFF2-40B4-BE49-F238E27FC236}">
              <a16:creationId xmlns:a16="http://schemas.microsoft.com/office/drawing/2014/main" id="{A33A6F92-D4EF-4697-A878-37D7F769CFFA}"/>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3</xdr:col>
      <xdr:colOff>190500</xdr:colOff>
      <xdr:row>31</xdr:row>
      <xdr:rowOff>161925</xdr:rowOff>
    </xdr:from>
    <xdr:to>
      <xdr:col>10</xdr:col>
      <xdr:colOff>495300</xdr:colOff>
      <xdr:row>166</xdr:row>
      <xdr:rowOff>104775</xdr:rowOff>
    </xdr:to>
    <xdr:graphicFrame macro="">
      <xdr:nvGraphicFramePr>
        <xdr:cNvPr id="8" name="Chart 7">
          <a:extLst>
            <a:ext uri="{FF2B5EF4-FFF2-40B4-BE49-F238E27FC236}">
              <a16:creationId xmlns:a16="http://schemas.microsoft.com/office/drawing/2014/main" id="{685E3CBF-32FD-4974-9A21-50281FB19B4C}"/>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3</xdr:col>
      <xdr:colOff>133350</xdr:colOff>
      <xdr:row>209</xdr:row>
      <xdr:rowOff>123825</xdr:rowOff>
    </xdr:from>
    <xdr:to>
      <xdr:col>10</xdr:col>
      <xdr:colOff>438150</xdr:colOff>
      <xdr:row>223</xdr:row>
      <xdr:rowOff>38100</xdr:rowOff>
    </xdr:to>
    <xdr:graphicFrame macro="">
      <xdr:nvGraphicFramePr>
        <xdr:cNvPr id="10" name="Chart 9">
          <a:extLst>
            <a:ext uri="{FF2B5EF4-FFF2-40B4-BE49-F238E27FC236}">
              <a16:creationId xmlns:a16="http://schemas.microsoft.com/office/drawing/2014/main" id="{D57E60E2-C07D-4DDD-A3D9-E1521AB72BEF}"/>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3</xdr:col>
      <xdr:colOff>138112</xdr:colOff>
      <xdr:row>223</xdr:row>
      <xdr:rowOff>123825</xdr:rowOff>
    </xdr:from>
    <xdr:to>
      <xdr:col>10</xdr:col>
      <xdr:colOff>442912</xdr:colOff>
      <xdr:row>238</xdr:row>
      <xdr:rowOff>47625</xdr:rowOff>
    </xdr:to>
    <xdr:graphicFrame macro="">
      <xdr:nvGraphicFramePr>
        <xdr:cNvPr id="11" name="Chart 10">
          <a:extLst>
            <a:ext uri="{FF2B5EF4-FFF2-40B4-BE49-F238E27FC236}">
              <a16:creationId xmlns:a16="http://schemas.microsoft.com/office/drawing/2014/main" id="{9B35DB42-A338-4678-8956-107CB4DF5059}"/>
            </a:ext>
          </a:extLst>
        </xdr:cNvPr>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2</xdr:col>
      <xdr:colOff>490536</xdr:colOff>
      <xdr:row>244</xdr:row>
      <xdr:rowOff>342900</xdr:rowOff>
    </xdr:from>
    <xdr:to>
      <xdr:col>12</xdr:col>
      <xdr:colOff>228599</xdr:colOff>
      <xdr:row>314</xdr:row>
      <xdr:rowOff>114300</xdr:rowOff>
    </xdr:to>
    <xdr:graphicFrame macro="">
      <xdr:nvGraphicFramePr>
        <xdr:cNvPr id="12" name="Chart 11">
          <a:extLst>
            <a:ext uri="{FF2B5EF4-FFF2-40B4-BE49-F238E27FC236}">
              <a16:creationId xmlns:a16="http://schemas.microsoft.com/office/drawing/2014/main" id="{DF4D1705-0E0A-411F-AA07-9A4525B76CCE}"/>
            </a:ext>
          </a:extLst>
        </xdr:cNvPr>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xdr:from>
      <xdr:col>1</xdr:col>
      <xdr:colOff>571500</xdr:colOff>
      <xdr:row>167</xdr:row>
      <xdr:rowOff>180975</xdr:rowOff>
    </xdr:from>
    <xdr:to>
      <xdr:col>7</xdr:col>
      <xdr:colOff>962024</xdr:colOff>
      <xdr:row>192</xdr:row>
      <xdr:rowOff>28575</xdr:rowOff>
    </xdr:to>
    <xdr:graphicFrame macro="">
      <xdr:nvGraphicFramePr>
        <xdr:cNvPr id="2" name="Chart 1">
          <a:extLst>
            <a:ext uri="{FF2B5EF4-FFF2-40B4-BE49-F238E27FC236}">
              <a16:creationId xmlns:a16="http://schemas.microsoft.com/office/drawing/2014/main" id="{FE0366A6-98D3-45B5-B217-FFAC80626FD8}"/>
            </a:ext>
          </a:extLst>
        </xdr:cNvPr>
        <xdr:cNvGraphicFramePr/>
      </xdr:nvGraphicFramePr>
      <xdr:xfrm>
        <a:off x="0" y="0"/>
        <a:ext cx="0" cy="0"/>
      </xdr:xfrm>
      <a:graphic>
        <a:graphicData uri="http://purl.oclc.org/ooxml/drawingml/chart">
          <c:chart xmlns:c="http://purl.oclc.org/ooxml/drawingml/chart" xmlns:r="http://purl.oclc.org/ooxml/officeDocument/relationships" r:id="rId8"/>
        </a:graphicData>
      </a:graphic>
    </xdr:graphicFrame>
    <xdr:clientData/>
  </xdr:twoCellAnchor>
  <xdr:twoCellAnchor>
    <xdr:from>
      <xdr:col>2</xdr:col>
      <xdr:colOff>95251</xdr:colOff>
      <xdr:row>171</xdr:row>
      <xdr:rowOff>38100</xdr:rowOff>
    </xdr:from>
    <xdr:to>
      <xdr:col>3</xdr:col>
      <xdr:colOff>1895475</xdr:colOff>
      <xdr:row>184</xdr:row>
      <xdr:rowOff>9525</xdr:rowOff>
    </xdr:to>
    <xdr:graphicFrame macro="">
      <xdr:nvGraphicFramePr>
        <xdr:cNvPr id="9" name="Chart 8">
          <a:extLst>
            <a:ext uri="{FF2B5EF4-FFF2-40B4-BE49-F238E27FC236}">
              <a16:creationId xmlns:a16="http://schemas.microsoft.com/office/drawing/2014/main" id="{32B433FF-C737-4FC5-9227-BA7514B32831}"/>
            </a:ext>
          </a:extLst>
        </xdr:cNvPr>
        <xdr:cNvGraphicFramePr/>
      </xdr:nvGraphicFramePr>
      <xdr:xfrm>
        <a:off x="0" y="0"/>
        <a:ext cx="0" cy="0"/>
      </xdr:xfrm>
      <a:graphic>
        <a:graphicData uri="http://purl.oclc.org/ooxml/drawingml/chart">
          <c:chart xmlns:c="http://purl.oclc.org/ooxml/drawingml/chart" xmlns:r="http://purl.oclc.org/ooxml/officeDocument/relationships" r:id="rId9"/>
        </a:graphicData>
      </a:graphic>
    </xdr:graphicFrame>
    <xdr:clientData/>
  </xdr:twoCellAnchor>
  <xdr:twoCellAnchor>
    <xdr:from>
      <xdr:col>4</xdr:col>
      <xdr:colOff>723900</xdr:colOff>
      <xdr:row>193</xdr:row>
      <xdr:rowOff>147637</xdr:rowOff>
    </xdr:from>
    <xdr:to>
      <xdr:col>7</xdr:col>
      <xdr:colOff>1114425</xdr:colOff>
      <xdr:row>213</xdr:row>
      <xdr:rowOff>33337</xdr:rowOff>
    </xdr:to>
    <xdr:graphicFrame macro="">
      <xdr:nvGraphicFramePr>
        <xdr:cNvPr id="4" name="Chart 3">
          <a:extLst>
            <a:ext uri="{FF2B5EF4-FFF2-40B4-BE49-F238E27FC236}">
              <a16:creationId xmlns:a16="http://schemas.microsoft.com/office/drawing/2014/main" id="{A3CB785E-E496-438D-9236-6CCBDE2F4725}"/>
            </a:ext>
          </a:extLst>
        </xdr:cNvPr>
        <xdr:cNvGraphicFramePr/>
      </xdr:nvGraphicFramePr>
      <xdr:xfrm>
        <a:off x="0" y="0"/>
        <a:ext cx="0" cy="0"/>
      </xdr:xfrm>
      <a:graphic>
        <a:graphicData uri="http://purl.oclc.org/ooxml/drawingml/chart">
          <c:chart xmlns:c="http://purl.oclc.org/ooxml/drawingml/chart" xmlns:r="http://purl.oclc.org/ooxml/officeDocument/relationships" r:id="rId10"/>
        </a:graphicData>
      </a:graphic>
    </xdr:graphicFrame>
    <xdr:clientData/>
  </xdr:twoCellAnchor>
  <xdr:twoCellAnchor>
    <xdr:from>
      <xdr:col>3</xdr:col>
      <xdr:colOff>571500</xdr:colOff>
      <xdr:row>399</xdr:row>
      <xdr:rowOff>114300</xdr:rowOff>
    </xdr:from>
    <xdr:to>
      <xdr:col>9</xdr:col>
      <xdr:colOff>495300</xdr:colOff>
      <xdr:row>423</xdr:row>
      <xdr:rowOff>76199</xdr:rowOff>
    </xdr:to>
    <xdr:graphicFrame macro="">
      <xdr:nvGraphicFramePr>
        <xdr:cNvPr id="13" name="Diagram 12">
          <a:extLst>
            <a:ext uri="{FF2B5EF4-FFF2-40B4-BE49-F238E27FC236}">
              <a16:creationId xmlns:a16="http://schemas.microsoft.com/office/drawing/2014/main" id="{809A6F8E-4586-41FC-87DC-183CE982F52D}"/>
            </a:ext>
          </a:extLst>
        </xdr:cNvPr>
        <xdr:cNvGraphicFramePr/>
      </xdr:nvGraphicFramePr>
      <xdr:xfrm>
        <a:off x="0" y="0"/>
        <a:ext cx="0" cy="0"/>
      </xdr:xfrm>
      <a:graphic>
        <a:graphicData uri="http://purl.oclc.org/ooxml/drawingml/diagram">
          <dgm:relIds xmlns:dgm="http://purl.oclc.org/ooxml/drawingml/diagram" xmlns:r="http://purl.oclc.org/ooxml/officeDocument/relationships" r:dm="rId11" r:lo="rId12" r:qs="rId13" r:cs="rId14"/>
        </a:graphicData>
      </a:graphic>
    </xdr:graphicFrame>
    <xdr:clientData/>
  </xdr:twoCellAnchor>
  <xdr:twoCellAnchor>
    <xdr:from>
      <xdr:col>3</xdr:col>
      <xdr:colOff>2600325</xdr:colOff>
      <xdr:row>396</xdr:row>
      <xdr:rowOff>66675</xdr:rowOff>
    </xdr:from>
    <xdr:to>
      <xdr:col>4</xdr:col>
      <xdr:colOff>19050</xdr:colOff>
      <xdr:row>397</xdr:row>
      <xdr:rowOff>114300</xdr:rowOff>
    </xdr:to>
    <xdr:sp macro="" textlink="">
      <xdr:nvSpPr>
        <xdr:cNvPr id="14" name="TextBox 13">
          <a:extLst>
            <a:ext uri="{FF2B5EF4-FFF2-40B4-BE49-F238E27FC236}">
              <a16:creationId xmlns:a16="http://schemas.microsoft.com/office/drawing/2014/main" id="{B611D528-D7AA-43C0-8790-62876665E8B0}"/>
            </a:ext>
          </a:extLst>
        </xdr:cNvPr>
        <xdr:cNvSpPr txBox="1"/>
      </xdr:nvSpPr>
      <xdr:spPr>
        <a:xfrm>
          <a:off x="8277225" y="75390375"/>
          <a:ext cx="323850" cy="238125"/>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sdfg</a:t>
          </a:r>
        </a:p>
      </xdr:txBody>
    </xdr:sp>
    <xdr:clientData/>
  </xdr:twoCellAnchor>
  <xdr:twoCellAnchor>
    <xdr:from>
      <xdr:col>4</xdr:col>
      <xdr:colOff>1203325</xdr:colOff>
      <xdr:row>410</xdr:row>
      <xdr:rowOff>63500</xdr:rowOff>
    </xdr:from>
    <xdr:to>
      <xdr:col>5</xdr:col>
      <xdr:colOff>31750</xdr:colOff>
      <xdr:row>411</xdr:row>
      <xdr:rowOff>111125</xdr:rowOff>
    </xdr:to>
    <xdr:sp macro="" textlink="F391">
      <xdr:nvSpPr>
        <xdr:cNvPr id="15" name="TextBox 14">
          <a:extLst>
            <a:ext uri="{FF2B5EF4-FFF2-40B4-BE49-F238E27FC236}">
              <a16:creationId xmlns:a16="http://schemas.microsoft.com/office/drawing/2014/main" id="{A01569F3-AAA3-4809-A30B-912996B90EF3}"/>
            </a:ext>
          </a:extLst>
        </xdr:cNvPr>
        <xdr:cNvSpPr txBox="1"/>
      </xdr:nvSpPr>
      <xdr:spPr>
        <a:xfrm>
          <a:off x="10194925" y="75990450"/>
          <a:ext cx="447675" cy="28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5A99D9-A96C-48BA-9998-EECAF8114025}" type="TxLink">
            <a:rPr lang="en-US" sz="1200" b="0" i="0" u="none" strike="noStrike">
              <a:solidFill>
                <a:srgbClr val="000000"/>
              </a:solidFill>
              <a:latin typeface="Calibri"/>
            </a:rPr>
            <a:pPr/>
            <a:t>10</a:t>
          </a:fld>
          <a:endParaRPr lang="en-US" sz="1200"/>
        </a:p>
      </xdr:txBody>
    </xdr:sp>
    <xdr:clientData/>
  </xdr:twoCellAnchor>
  <xdr:twoCellAnchor>
    <xdr:from>
      <xdr:col>5</xdr:col>
      <xdr:colOff>244475</xdr:colOff>
      <xdr:row>409</xdr:row>
      <xdr:rowOff>63500</xdr:rowOff>
    </xdr:from>
    <xdr:to>
      <xdr:col>5</xdr:col>
      <xdr:colOff>615950</xdr:colOff>
      <xdr:row>410</xdr:row>
      <xdr:rowOff>111125</xdr:rowOff>
    </xdr:to>
    <xdr:sp macro="" textlink="D391">
      <xdr:nvSpPr>
        <xdr:cNvPr id="16" name="TextBox 15">
          <a:extLst>
            <a:ext uri="{FF2B5EF4-FFF2-40B4-BE49-F238E27FC236}">
              <a16:creationId xmlns:a16="http://schemas.microsoft.com/office/drawing/2014/main" id="{E781D7BF-A0C0-4F43-94C8-1565FEDB70DD}"/>
            </a:ext>
          </a:extLst>
        </xdr:cNvPr>
        <xdr:cNvSpPr txBox="1"/>
      </xdr:nvSpPr>
      <xdr:spPr>
        <a:xfrm>
          <a:off x="10855325" y="75755500"/>
          <a:ext cx="371475" cy="28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D9934C7-D1CA-4BF6-B0F9-3776388A2573}" type="TxLink">
            <a:rPr lang="en-US" sz="1200" b="0" i="0" u="none" strike="noStrike">
              <a:solidFill>
                <a:srgbClr val="000000"/>
              </a:solidFill>
              <a:latin typeface="Calibri"/>
            </a:rPr>
            <a:pPr/>
            <a:t>8</a:t>
          </a:fld>
          <a:endParaRPr lang="en-US" sz="1200"/>
        </a:p>
      </xdr:txBody>
    </xdr:sp>
    <xdr:clientData/>
  </xdr:twoCellAnchor>
  <xdr:twoCellAnchor>
    <xdr:from>
      <xdr:col>5</xdr:col>
      <xdr:colOff>685800</xdr:colOff>
      <xdr:row>406</xdr:row>
      <xdr:rowOff>114300</xdr:rowOff>
    </xdr:from>
    <xdr:to>
      <xdr:col>6</xdr:col>
      <xdr:colOff>28575</xdr:colOff>
      <xdr:row>407</xdr:row>
      <xdr:rowOff>161925</xdr:rowOff>
    </xdr:to>
    <xdr:sp macro="" textlink="D389">
      <xdr:nvSpPr>
        <xdr:cNvPr id="17" name="TextBox 16">
          <a:extLst>
            <a:ext uri="{FF2B5EF4-FFF2-40B4-BE49-F238E27FC236}">
              <a16:creationId xmlns:a16="http://schemas.microsoft.com/office/drawing/2014/main" id="{A12A2E0A-47A2-4395-8B93-1221969804D0}"/>
            </a:ext>
          </a:extLst>
        </xdr:cNvPr>
        <xdr:cNvSpPr txBox="1"/>
      </xdr:nvSpPr>
      <xdr:spPr>
        <a:xfrm>
          <a:off x="11296650" y="75101450"/>
          <a:ext cx="422275" cy="28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DF861E5-FB71-4653-B693-E60F66E0513D}" type="TxLink">
            <a:rPr lang="en-US" sz="1200" b="0" i="0" u="none" strike="noStrike">
              <a:solidFill>
                <a:srgbClr val="000000"/>
              </a:solidFill>
              <a:latin typeface="Calibri"/>
            </a:rPr>
            <a:pPr/>
            <a:t>23</a:t>
          </a:fld>
          <a:endParaRPr lang="en-US" sz="1200"/>
        </a:p>
      </xdr:txBody>
    </xdr:sp>
    <xdr:clientData/>
  </xdr:twoCellAnchor>
  <xdr:twoCellAnchor>
    <xdr:from>
      <xdr:col>6</xdr:col>
      <xdr:colOff>139700</xdr:colOff>
      <xdr:row>408</xdr:row>
      <xdr:rowOff>219075</xdr:rowOff>
    </xdr:from>
    <xdr:to>
      <xdr:col>6</xdr:col>
      <xdr:colOff>511175</xdr:colOff>
      <xdr:row>410</xdr:row>
      <xdr:rowOff>76200</xdr:rowOff>
    </xdr:to>
    <xdr:sp macro="" textlink="C389">
      <xdr:nvSpPr>
        <xdr:cNvPr id="18" name="TextBox 17">
          <a:extLst>
            <a:ext uri="{FF2B5EF4-FFF2-40B4-BE49-F238E27FC236}">
              <a16:creationId xmlns:a16="http://schemas.microsoft.com/office/drawing/2014/main" id="{5E22562A-6868-40F7-AAAB-4ABF46649BD3}"/>
            </a:ext>
          </a:extLst>
        </xdr:cNvPr>
        <xdr:cNvSpPr txBox="1"/>
      </xdr:nvSpPr>
      <xdr:spPr>
        <a:xfrm>
          <a:off x="11830050" y="75676125"/>
          <a:ext cx="371475" cy="327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35626A9-C182-44F5-A933-4F16E69C89A8}" type="TxLink">
            <a:rPr lang="en-US" sz="1200" b="0" i="0" u="none" strike="noStrike">
              <a:solidFill>
                <a:srgbClr val="000000"/>
              </a:solidFill>
              <a:latin typeface="Calibri"/>
            </a:rPr>
            <a:pPr/>
            <a:t>8</a:t>
          </a:fld>
          <a:endParaRPr lang="en-US" sz="1200"/>
        </a:p>
      </xdr:txBody>
    </xdr:sp>
    <xdr:clientData/>
  </xdr:twoCellAnchor>
  <xdr:twoCellAnchor>
    <xdr:from>
      <xdr:col>6</xdr:col>
      <xdr:colOff>815975</xdr:colOff>
      <xdr:row>410</xdr:row>
      <xdr:rowOff>111125</xdr:rowOff>
    </xdr:from>
    <xdr:to>
      <xdr:col>6</xdr:col>
      <xdr:colOff>1187450</xdr:colOff>
      <xdr:row>411</xdr:row>
      <xdr:rowOff>158750</xdr:rowOff>
    </xdr:to>
    <xdr:sp macro="" textlink="C388">
      <xdr:nvSpPr>
        <xdr:cNvPr id="19" name="TextBox 18">
          <a:extLst>
            <a:ext uri="{FF2B5EF4-FFF2-40B4-BE49-F238E27FC236}">
              <a16:creationId xmlns:a16="http://schemas.microsoft.com/office/drawing/2014/main" id="{52A1408C-6ACA-4E64-899B-AA1767D449A8}"/>
            </a:ext>
          </a:extLst>
        </xdr:cNvPr>
        <xdr:cNvSpPr txBox="1"/>
      </xdr:nvSpPr>
      <xdr:spPr>
        <a:xfrm>
          <a:off x="12506325" y="76038075"/>
          <a:ext cx="371475" cy="28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557E45A-0F6D-4A69-80F4-415D324A124F}" type="TxLink">
            <a:rPr lang="en-US" sz="1200" b="0" i="0" u="none" strike="noStrike">
              <a:solidFill>
                <a:srgbClr val="000000"/>
              </a:solidFill>
              <a:latin typeface="Calibri"/>
            </a:rPr>
            <a:pPr/>
            <a:t>3</a:t>
          </a:fld>
          <a:endParaRPr lang="en-US" sz="1200"/>
        </a:p>
      </xdr:txBody>
    </xdr:sp>
    <xdr:clientData/>
  </xdr:twoCellAnchor>
  <xdr:twoCellAnchor>
    <xdr:from>
      <xdr:col>6</xdr:col>
      <xdr:colOff>307975</xdr:colOff>
      <xdr:row>412</xdr:row>
      <xdr:rowOff>231775</xdr:rowOff>
    </xdr:from>
    <xdr:to>
      <xdr:col>6</xdr:col>
      <xdr:colOff>679450</xdr:colOff>
      <xdr:row>414</xdr:row>
      <xdr:rowOff>44450</xdr:rowOff>
    </xdr:to>
    <xdr:sp macro="" textlink="E388">
      <xdr:nvSpPr>
        <xdr:cNvPr id="21" name="TextBox 20">
          <a:extLst>
            <a:ext uri="{FF2B5EF4-FFF2-40B4-BE49-F238E27FC236}">
              <a16:creationId xmlns:a16="http://schemas.microsoft.com/office/drawing/2014/main" id="{E2E21B90-DC9A-4C1A-AF7E-B7F360975E52}"/>
            </a:ext>
          </a:extLst>
        </xdr:cNvPr>
        <xdr:cNvSpPr txBox="1"/>
      </xdr:nvSpPr>
      <xdr:spPr>
        <a:xfrm>
          <a:off x="11998325" y="76628625"/>
          <a:ext cx="371475" cy="28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46B7BDC-7EEA-4BC2-A0C8-44B260F0242E}" type="TxLink">
            <a:rPr lang="en-US" sz="1200" b="0" i="0" u="none" strike="noStrike">
              <a:solidFill>
                <a:srgbClr val="000000"/>
              </a:solidFill>
              <a:latin typeface="Calibri"/>
              <a:cs typeface="Calibri"/>
            </a:rPr>
            <a:pPr/>
            <a:t>9</a:t>
          </a:fld>
          <a:endParaRPr lang="en-US" sz="1200"/>
        </a:p>
      </xdr:txBody>
    </xdr:sp>
    <xdr:clientData/>
  </xdr:twoCellAnchor>
  <xdr:twoCellAnchor>
    <xdr:from>
      <xdr:col>6</xdr:col>
      <xdr:colOff>365125</xdr:colOff>
      <xdr:row>416</xdr:row>
      <xdr:rowOff>168275</xdr:rowOff>
    </xdr:from>
    <xdr:to>
      <xdr:col>6</xdr:col>
      <xdr:colOff>736600</xdr:colOff>
      <xdr:row>417</xdr:row>
      <xdr:rowOff>215900</xdr:rowOff>
    </xdr:to>
    <xdr:sp macro="" textlink="E390">
      <xdr:nvSpPr>
        <xdr:cNvPr id="22" name="TextBox 21">
          <a:extLst>
            <a:ext uri="{FF2B5EF4-FFF2-40B4-BE49-F238E27FC236}">
              <a16:creationId xmlns:a16="http://schemas.microsoft.com/office/drawing/2014/main" id="{D581811F-825C-47FF-B4FF-48EDFCE9F499}"/>
            </a:ext>
          </a:extLst>
        </xdr:cNvPr>
        <xdr:cNvSpPr txBox="1"/>
      </xdr:nvSpPr>
      <xdr:spPr>
        <a:xfrm>
          <a:off x="12055475" y="77504925"/>
          <a:ext cx="371475" cy="28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0544B46-B876-44AF-B846-AFE06EC5F79C}" type="TxLink">
            <a:rPr lang="en-US" sz="1200" b="0" i="0" u="none" strike="noStrike">
              <a:solidFill>
                <a:srgbClr val="000000"/>
              </a:solidFill>
              <a:latin typeface="Calibri"/>
              <a:cs typeface="Calibri"/>
            </a:rPr>
            <a:pPr/>
            <a:t>3</a:t>
          </a:fld>
          <a:endParaRPr lang="en-US" sz="1200"/>
        </a:p>
      </xdr:txBody>
    </xdr:sp>
    <xdr:clientData/>
  </xdr:twoCellAnchor>
  <xdr:twoCellAnchor>
    <xdr:from>
      <xdr:col>5</xdr:col>
      <xdr:colOff>771525</xdr:colOff>
      <xdr:row>416</xdr:row>
      <xdr:rowOff>47625</xdr:rowOff>
    </xdr:from>
    <xdr:to>
      <xdr:col>6</xdr:col>
      <xdr:colOff>63500</xdr:colOff>
      <xdr:row>417</xdr:row>
      <xdr:rowOff>95250</xdr:rowOff>
    </xdr:to>
    <xdr:sp macro="" textlink="C390">
      <xdr:nvSpPr>
        <xdr:cNvPr id="23" name="TextBox 22">
          <a:extLst>
            <a:ext uri="{FF2B5EF4-FFF2-40B4-BE49-F238E27FC236}">
              <a16:creationId xmlns:a16="http://schemas.microsoft.com/office/drawing/2014/main" id="{8BB2AE9A-4961-4FF6-90D4-4002DDAF113F}"/>
            </a:ext>
          </a:extLst>
        </xdr:cNvPr>
        <xdr:cNvSpPr txBox="1"/>
      </xdr:nvSpPr>
      <xdr:spPr>
        <a:xfrm>
          <a:off x="11382375" y="77384275"/>
          <a:ext cx="371475" cy="28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B67C0E-3727-4F61-B822-07E1E118EF77}" type="TxLink">
            <a:rPr lang="en-US" sz="1200" b="0" i="0" u="none" strike="noStrike">
              <a:solidFill>
                <a:srgbClr val="000000"/>
              </a:solidFill>
              <a:latin typeface="Calibri"/>
              <a:cs typeface="Calibri"/>
            </a:rPr>
            <a:pPr/>
            <a:t>9</a:t>
          </a:fld>
          <a:endParaRPr lang="en-US" sz="1200"/>
        </a:p>
      </xdr:txBody>
    </xdr:sp>
    <xdr:clientData/>
  </xdr:twoCellAnchor>
  <xdr:twoCellAnchor>
    <xdr:from>
      <xdr:col>4</xdr:col>
      <xdr:colOff>1616075</xdr:colOff>
      <xdr:row>416</xdr:row>
      <xdr:rowOff>231775</xdr:rowOff>
    </xdr:from>
    <xdr:to>
      <xdr:col>5</xdr:col>
      <xdr:colOff>368300</xdr:colOff>
      <xdr:row>418</xdr:row>
      <xdr:rowOff>44450</xdr:rowOff>
    </xdr:to>
    <xdr:sp macro="" textlink="C388">
      <xdr:nvSpPr>
        <xdr:cNvPr id="24" name="TextBox 23">
          <a:extLst>
            <a:ext uri="{FF2B5EF4-FFF2-40B4-BE49-F238E27FC236}">
              <a16:creationId xmlns:a16="http://schemas.microsoft.com/office/drawing/2014/main" id="{F115297F-CFA6-4ABD-800B-823D56A49798}"/>
            </a:ext>
          </a:extLst>
        </xdr:cNvPr>
        <xdr:cNvSpPr txBox="1"/>
      </xdr:nvSpPr>
      <xdr:spPr>
        <a:xfrm>
          <a:off x="10607675" y="77568425"/>
          <a:ext cx="371475" cy="28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D26F414-508A-4C79-A368-103E84F21CE3}" type="TxLink">
            <a:rPr lang="en-US" sz="1200" b="0" i="0" u="none" strike="noStrike">
              <a:solidFill>
                <a:srgbClr val="000000"/>
              </a:solidFill>
              <a:latin typeface="Calibri"/>
              <a:cs typeface="Calibri"/>
            </a:rPr>
            <a:pPr/>
            <a:t>3</a:t>
          </a:fld>
          <a:endParaRPr lang="en-US" sz="1200"/>
        </a:p>
      </xdr:txBody>
    </xdr:sp>
    <xdr:clientData/>
  </xdr:twoCellAnchor>
  <xdr:twoCellAnchor>
    <xdr:from>
      <xdr:col>4</xdr:col>
      <xdr:colOff>1406525</xdr:colOff>
      <xdr:row>412</xdr:row>
      <xdr:rowOff>231775</xdr:rowOff>
    </xdr:from>
    <xdr:to>
      <xdr:col>5</xdr:col>
      <xdr:colOff>247650</xdr:colOff>
      <xdr:row>414</xdr:row>
      <xdr:rowOff>44450</xdr:rowOff>
    </xdr:to>
    <xdr:sp macro="" textlink="C391">
      <xdr:nvSpPr>
        <xdr:cNvPr id="25" name="TextBox 24">
          <a:extLst>
            <a:ext uri="{FF2B5EF4-FFF2-40B4-BE49-F238E27FC236}">
              <a16:creationId xmlns:a16="http://schemas.microsoft.com/office/drawing/2014/main" id="{2B7C7483-B011-49E2-9F50-14A187AAD768}"/>
            </a:ext>
          </a:extLst>
        </xdr:cNvPr>
        <xdr:cNvSpPr txBox="1"/>
      </xdr:nvSpPr>
      <xdr:spPr>
        <a:xfrm>
          <a:off x="11303000" y="80127475"/>
          <a:ext cx="384175" cy="288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8BFA56E-EBD7-40B4-9D77-44816457BB02}" type="TxLink">
            <a:rPr lang="en-US" sz="1200" b="0" i="0" u="none" strike="noStrike">
              <a:solidFill>
                <a:srgbClr val="000000"/>
              </a:solidFill>
              <a:latin typeface="Calibri"/>
              <a:cs typeface="Calibri"/>
            </a:rPr>
            <a:pPr/>
            <a:t>12</a:t>
          </a:fld>
          <a:endParaRPr lang="en-US" sz="1200"/>
        </a:p>
      </xdr:txBody>
    </xdr:sp>
    <xdr:clientData/>
  </xdr:two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printerSettings" Target="../printerSettings/printerSettings1.bin"/><Relationship Id="rId2" Type="http://purl.oclc.org/ooxml/officeDocument/relationships/hyperlink" Target="https://www.diabetesforums.com/forums/" TargetMode="External"/><Relationship Id="rId1" Type="http://purl.oclc.org/ooxml/officeDocument/relationships/hyperlink" Target="mailto:Drugs@FDA" TargetMode="External"/></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4.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94590-8F58-4DAF-B912-564B2AA96937}">
  <sheetPr codeName="Sheet2"/>
  <dimension ref="A1:L140"/>
  <sheetViews>
    <sheetView topLeftCell="I4" workbookViewId="0">
      <selection activeCell="M1" sqref="M1:M1048576"/>
    </sheetView>
  </sheetViews>
  <sheetFormatPr defaultRowHeight="14.5" x14ac:dyDescent="0.35"/>
  <cols>
    <col min="1" max="1" width="9.7265625" style="5" bestFit="1" customWidth="1"/>
    <col min="2" max="2" width="20.7265625" style="7" bestFit="1" customWidth="1"/>
    <col min="3" max="3" width="32.81640625" bestFit="1" customWidth="1"/>
    <col min="4" max="4" width="43.81640625" bestFit="1" customWidth="1"/>
    <col min="5" max="5" width="31.1796875" bestFit="1" customWidth="1"/>
    <col min="6" max="6" width="28.1796875" style="1" bestFit="1" customWidth="1"/>
    <col min="7" max="7" width="61.1796875" customWidth="1"/>
    <col min="8" max="8" width="53.54296875" bestFit="1" customWidth="1"/>
    <col min="9" max="9" width="52.81640625" customWidth="1"/>
    <col min="10" max="10" width="30.54296875" style="1" customWidth="1"/>
    <col min="11" max="11" width="13.26953125" style="1" customWidth="1"/>
    <col min="12" max="12" width="19" customWidth="1"/>
  </cols>
  <sheetData>
    <row r="1" spans="1:12" s="2" customFormat="1" ht="409.5" x14ac:dyDescent="0.35">
      <c r="A1" s="4" t="s">
        <v>63</v>
      </c>
      <c r="B1" s="43" t="s">
        <v>584</v>
      </c>
      <c r="C1" s="3" t="s">
        <v>1026</v>
      </c>
      <c r="D1" s="44" t="s">
        <v>435</v>
      </c>
      <c r="E1" s="44" t="s">
        <v>20</v>
      </c>
      <c r="F1" s="55" t="s">
        <v>363</v>
      </c>
      <c r="G1" s="62" t="s">
        <v>777</v>
      </c>
      <c r="H1" s="97" t="s">
        <v>1003</v>
      </c>
      <c r="I1" s="56" t="s">
        <v>1016</v>
      </c>
      <c r="J1" s="6"/>
    </row>
    <row r="2" spans="1:12" s="12" customFormat="1" ht="43.5" x14ac:dyDescent="0.35">
      <c r="A2" s="4" t="s">
        <v>399</v>
      </c>
      <c r="B2" s="45" t="s">
        <v>412</v>
      </c>
      <c r="C2" s="13" t="s">
        <v>585</v>
      </c>
      <c r="D2" s="13" t="s">
        <v>586</v>
      </c>
      <c r="E2" s="13" t="s">
        <v>0</v>
      </c>
      <c r="F2" s="14" t="s">
        <v>60</v>
      </c>
      <c r="G2" s="13" t="s">
        <v>587</v>
      </c>
      <c r="H2" s="13" t="s">
        <v>61</v>
      </c>
      <c r="I2" s="13" t="s">
        <v>68</v>
      </c>
      <c r="J2" s="15" t="s">
        <v>69</v>
      </c>
      <c r="K2" s="14" t="s">
        <v>223</v>
      </c>
      <c r="L2" s="14" t="s">
        <v>613</v>
      </c>
    </row>
    <row r="3" spans="1:12" x14ac:dyDescent="0.35">
      <c r="A3" s="106" t="s">
        <v>64</v>
      </c>
      <c r="B3" s="24" t="s">
        <v>579</v>
      </c>
      <c r="C3" s="25" t="s">
        <v>2</v>
      </c>
      <c r="D3" s="12" t="s">
        <v>9</v>
      </c>
      <c r="E3" s="26" t="s">
        <v>436</v>
      </c>
      <c r="F3" s="27" t="s">
        <v>476</v>
      </c>
      <c r="G3" s="26" t="s">
        <v>410</v>
      </c>
      <c r="H3" s="26" t="s">
        <v>58</v>
      </c>
      <c r="I3" s="27" t="s">
        <v>595</v>
      </c>
      <c r="J3" s="27" t="s">
        <v>779</v>
      </c>
      <c r="K3" s="34" t="s">
        <v>367</v>
      </c>
      <c r="L3" s="20" t="s">
        <v>247</v>
      </c>
    </row>
    <row r="4" spans="1:12" ht="29" x14ac:dyDescent="0.35">
      <c r="A4" s="106"/>
      <c r="B4" s="24" t="s">
        <v>583</v>
      </c>
      <c r="C4" s="25" t="s">
        <v>1</v>
      </c>
      <c r="D4" s="28" t="s">
        <v>11</v>
      </c>
      <c r="E4" s="26" t="s">
        <v>15</v>
      </c>
      <c r="F4" s="25" t="s">
        <v>43</v>
      </c>
      <c r="G4" s="26" t="s">
        <v>409</v>
      </c>
      <c r="H4" s="26" t="s">
        <v>822</v>
      </c>
      <c r="I4" s="27" t="s">
        <v>403</v>
      </c>
      <c r="J4" s="27" t="s">
        <v>268</v>
      </c>
      <c r="K4" s="25" t="s">
        <v>237</v>
      </c>
      <c r="L4" s="46" t="s">
        <v>611</v>
      </c>
    </row>
    <row r="5" spans="1:12" ht="24" customHeight="1" x14ac:dyDescent="0.35">
      <c r="A5" s="106"/>
      <c r="B5" s="24" t="s">
        <v>398</v>
      </c>
      <c r="C5" s="25" t="s">
        <v>82</v>
      </c>
      <c r="D5" s="12" t="s">
        <v>426</v>
      </c>
      <c r="E5" s="26" t="s">
        <v>14</v>
      </c>
      <c r="F5" s="27" t="s">
        <v>27</v>
      </c>
      <c r="G5" s="26" t="s">
        <v>588</v>
      </c>
      <c r="H5" s="12" t="s">
        <v>7</v>
      </c>
      <c r="I5" s="27" t="s">
        <v>598</v>
      </c>
      <c r="J5" s="27" t="s">
        <v>390</v>
      </c>
      <c r="K5" s="25" t="s">
        <v>231</v>
      </c>
      <c r="L5" s="12" t="s">
        <v>242</v>
      </c>
    </row>
    <row r="6" spans="1:12" ht="24" customHeight="1" x14ac:dyDescent="0.35">
      <c r="A6" s="106"/>
      <c r="B6" s="24" t="s">
        <v>582</v>
      </c>
      <c r="C6" s="25" t="s">
        <v>3</v>
      </c>
      <c r="D6" s="12" t="s">
        <v>8</v>
      </c>
      <c r="E6" s="26" t="s">
        <v>18</v>
      </c>
      <c r="F6" s="27" t="s">
        <v>364</v>
      </c>
      <c r="G6" s="12" t="s">
        <v>65</v>
      </c>
      <c r="H6" s="12" t="s">
        <v>977</v>
      </c>
      <c r="I6" s="27" t="s">
        <v>775</v>
      </c>
      <c r="J6" s="27" t="s">
        <v>620</v>
      </c>
      <c r="K6" s="25" t="s">
        <v>225</v>
      </c>
      <c r="L6" s="12" t="s">
        <v>241</v>
      </c>
    </row>
    <row r="7" spans="1:12" x14ac:dyDescent="0.35">
      <c r="A7" s="106"/>
      <c r="B7" s="21"/>
      <c r="C7" s="25" t="s">
        <v>4</v>
      </c>
      <c r="D7" s="12" t="s">
        <v>10</v>
      </c>
      <c r="E7" s="26" t="s">
        <v>19</v>
      </c>
      <c r="F7" s="27" t="s">
        <v>372</v>
      </c>
      <c r="G7" s="12" t="s">
        <v>66</v>
      </c>
      <c r="H7" s="26" t="s">
        <v>56</v>
      </c>
      <c r="I7" s="27" t="s">
        <v>599</v>
      </c>
      <c r="J7" s="27" t="s">
        <v>623</v>
      </c>
      <c r="K7" s="25" t="s">
        <v>385</v>
      </c>
      <c r="L7" s="12" t="s">
        <v>250</v>
      </c>
    </row>
    <row r="8" spans="1:12" ht="29" x14ac:dyDescent="0.35">
      <c r="A8" s="106"/>
      <c r="B8" s="21"/>
      <c r="C8" s="25" t="s">
        <v>5</v>
      </c>
      <c r="D8" s="12" t="s">
        <v>13</v>
      </c>
      <c r="E8" s="26" t="s">
        <v>1018</v>
      </c>
      <c r="F8" s="27" t="s">
        <v>29</v>
      </c>
      <c r="G8" s="29" t="s">
        <v>6</v>
      </c>
      <c r="H8" s="26" t="s">
        <v>67</v>
      </c>
      <c r="I8" s="27" t="s">
        <v>600</v>
      </c>
      <c r="J8" s="25" t="s">
        <v>78</v>
      </c>
      <c r="K8" s="25" t="s">
        <v>224</v>
      </c>
      <c r="L8" s="12" t="s">
        <v>243</v>
      </c>
    </row>
    <row r="9" spans="1:12" x14ac:dyDescent="0.35">
      <c r="A9" s="106"/>
      <c r="B9" s="21"/>
      <c r="C9" s="30" t="s">
        <v>6</v>
      </c>
      <c r="D9" s="12" t="s">
        <v>252</v>
      </c>
      <c r="E9" s="26" t="s">
        <v>456</v>
      </c>
      <c r="F9" s="27" t="s">
        <v>510</v>
      </c>
      <c r="G9" s="26"/>
      <c r="H9" s="26" t="s">
        <v>59</v>
      </c>
      <c r="I9" s="27" t="s">
        <v>601</v>
      </c>
      <c r="J9" s="27" t="s">
        <v>30</v>
      </c>
      <c r="K9" s="25" t="s">
        <v>230</v>
      </c>
      <c r="L9" s="12" t="s">
        <v>274</v>
      </c>
    </row>
    <row r="10" spans="1:12" x14ac:dyDescent="0.35">
      <c r="A10" s="106"/>
      <c r="B10" s="21"/>
      <c r="C10" s="12"/>
      <c r="D10" s="12" t="s">
        <v>411</v>
      </c>
      <c r="E10" s="26" t="s">
        <v>345</v>
      </c>
      <c r="F10" s="25" t="s">
        <v>912</v>
      </c>
      <c r="G10" s="26"/>
      <c r="H10" s="26" t="s">
        <v>793</v>
      </c>
      <c r="I10" s="27" t="s">
        <v>602</v>
      </c>
      <c r="J10" s="25" t="s">
        <v>491</v>
      </c>
      <c r="K10" s="25" t="s">
        <v>228</v>
      </c>
      <c r="L10" s="29" t="s">
        <v>6</v>
      </c>
    </row>
    <row r="11" spans="1:12" x14ac:dyDescent="0.35">
      <c r="A11" s="106"/>
      <c r="B11" s="21"/>
      <c r="C11" s="12"/>
      <c r="D11" s="12" t="s">
        <v>12</v>
      </c>
      <c r="E11" s="25" t="s">
        <v>454</v>
      </c>
      <c r="F11" s="25" t="s">
        <v>390</v>
      </c>
      <c r="G11" s="26"/>
      <c r="H11" s="26" t="s">
        <v>404</v>
      </c>
      <c r="I11" s="27" t="s">
        <v>750</v>
      </c>
      <c r="J11" s="25" t="s">
        <v>668</v>
      </c>
      <c r="K11" s="25" t="s">
        <v>895</v>
      </c>
      <c r="L11" s="12"/>
    </row>
    <row r="12" spans="1:12" x14ac:dyDescent="0.35">
      <c r="A12" s="106"/>
      <c r="B12" s="21"/>
      <c r="C12" s="12"/>
      <c r="D12" s="29" t="s">
        <v>6</v>
      </c>
      <c r="E12" s="26" t="s">
        <v>54</v>
      </c>
      <c r="F12" s="25" t="s">
        <v>913</v>
      </c>
      <c r="G12" s="12"/>
      <c r="H12" s="29" t="s">
        <v>6</v>
      </c>
      <c r="I12" s="27" t="s">
        <v>1004</v>
      </c>
      <c r="J12" s="25" t="s">
        <v>807</v>
      </c>
      <c r="K12" s="25" t="s">
        <v>234</v>
      </c>
      <c r="L12" s="12"/>
    </row>
    <row r="13" spans="1:12" x14ac:dyDescent="0.35">
      <c r="A13" s="106"/>
      <c r="B13" s="21"/>
      <c r="C13" s="12"/>
      <c r="D13" s="12"/>
      <c r="E13" s="26" t="s">
        <v>17</v>
      </c>
      <c r="F13" s="25" t="s">
        <v>927</v>
      </c>
      <c r="G13" s="12"/>
      <c r="H13" s="12"/>
      <c r="I13" s="27" t="s">
        <v>596</v>
      </c>
      <c r="J13" s="27" t="s">
        <v>44</v>
      </c>
      <c r="K13" s="25" t="s">
        <v>233</v>
      </c>
      <c r="L13" s="12"/>
    </row>
    <row r="14" spans="1:12" x14ac:dyDescent="0.35">
      <c r="A14" s="106"/>
      <c r="B14" s="21"/>
      <c r="C14" s="12"/>
      <c r="D14" s="12"/>
      <c r="E14" s="26" t="s">
        <v>445</v>
      </c>
      <c r="F14" s="25" t="s">
        <v>928</v>
      </c>
      <c r="G14" s="26"/>
      <c r="H14" s="12"/>
      <c r="I14" s="27" t="s">
        <v>606</v>
      </c>
      <c r="J14" s="27" t="s">
        <v>626</v>
      </c>
      <c r="K14" s="25" t="s">
        <v>240</v>
      </c>
      <c r="L14" s="12"/>
    </row>
    <row r="15" spans="1:12" x14ac:dyDescent="0.35">
      <c r="A15" s="106"/>
      <c r="B15" s="21"/>
      <c r="C15" s="12"/>
      <c r="D15" s="12"/>
      <c r="E15" s="26" t="s">
        <v>446</v>
      </c>
      <c r="F15" s="25" t="s">
        <v>246</v>
      </c>
      <c r="G15" s="12"/>
      <c r="H15" s="12"/>
      <c r="I15" s="27" t="s">
        <v>594</v>
      </c>
      <c r="J15" s="27" t="s">
        <v>871</v>
      </c>
      <c r="K15" s="27" t="s">
        <v>226</v>
      </c>
      <c r="L15" s="12"/>
    </row>
    <row r="16" spans="1:12" x14ac:dyDescent="0.35">
      <c r="A16" s="106"/>
      <c r="B16" s="21"/>
      <c r="C16" s="12"/>
      <c r="D16" s="12"/>
      <c r="E16" s="26" t="s">
        <v>16</v>
      </c>
      <c r="F16" s="25" t="s">
        <v>382</v>
      </c>
      <c r="G16" s="26"/>
      <c r="H16" s="12"/>
      <c r="I16" s="27" t="s">
        <v>597</v>
      </c>
      <c r="J16" s="27" t="s">
        <v>497</v>
      </c>
      <c r="K16" s="25" t="s">
        <v>238</v>
      </c>
      <c r="L16" s="12"/>
    </row>
    <row r="17" spans="1:12" x14ac:dyDescent="0.35">
      <c r="A17" s="106"/>
      <c r="B17" s="21"/>
      <c r="C17" s="12"/>
      <c r="D17" s="12"/>
      <c r="E17" s="26" t="s">
        <v>464</v>
      </c>
      <c r="F17" s="25" t="s">
        <v>914</v>
      </c>
      <c r="G17" s="12"/>
      <c r="H17" s="12"/>
      <c r="I17" s="29" t="s">
        <v>6</v>
      </c>
      <c r="J17" s="27" t="s">
        <v>628</v>
      </c>
      <c r="K17" s="25" t="s">
        <v>355</v>
      </c>
      <c r="L17" s="12"/>
    </row>
    <row r="18" spans="1:12" x14ac:dyDescent="0.35">
      <c r="A18" s="106"/>
      <c r="B18" s="21"/>
      <c r="C18" s="12"/>
      <c r="D18" s="12"/>
      <c r="E18" s="26" t="s">
        <v>447</v>
      </c>
      <c r="F18" s="25" t="s">
        <v>483</v>
      </c>
      <c r="G18" s="12"/>
      <c r="H18" s="12"/>
      <c r="I18" s="12"/>
      <c r="J18" s="27" t="s">
        <v>630</v>
      </c>
      <c r="K18" s="25" t="s">
        <v>251</v>
      </c>
      <c r="L18" s="12"/>
    </row>
    <row r="19" spans="1:12" x14ac:dyDescent="0.35">
      <c r="A19" s="106"/>
      <c r="B19" s="21"/>
      <c r="C19" s="12"/>
      <c r="D19" s="12"/>
      <c r="E19" s="29" t="s">
        <v>6</v>
      </c>
      <c r="F19" s="27" t="s">
        <v>30</v>
      </c>
      <c r="G19" s="12"/>
      <c r="H19" s="12"/>
      <c r="I19" s="12"/>
      <c r="J19" s="27" t="s">
        <v>24</v>
      </c>
      <c r="K19" s="25" t="s">
        <v>227</v>
      </c>
      <c r="L19" s="12"/>
    </row>
    <row r="20" spans="1:12" x14ac:dyDescent="0.35">
      <c r="A20" s="106"/>
      <c r="B20" s="21"/>
      <c r="C20" s="12"/>
      <c r="D20" s="12"/>
      <c r="E20" s="12"/>
      <c r="F20" s="25" t="s">
        <v>46</v>
      </c>
      <c r="G20" s="12"/>
      <c r="H20" s="12"/>
      <c r="I20" s="12"/>
      <c r="J20" s="27" t="s">
        <v>632</v>
      </c>
      <c r="K20" s="25" t="s">
        <v>232</v>
      </c>
      <c r="L20" s="12"/>
    </row>
    <row r="21" spans="1:12" ht="29" x14ac:dyDescent="0.35">
      <c r="A21" s="106"/>
      <c r="B21" s="21"/>
      <c r="C21" s="12"/>
      <c r="D21" s="12"/>
      <c r="E21" s="12"/>
      <c r="F21" s="25" t="s">
        <v>378</v>
      </c>
      <c r="G21" s="12"/>
      <c r="H21" s="12"/>
      <c r="I21" s="12"/>
      <c r="J21" s="27" t="s">
        <v>52</v>
      </c>
      <c r="K21" s="25" t="s">
        <v>239</v>
      </c>
      <c r="L21" s="12"/>
    </row>
    <row r="22" spans="1:12" x14ac:dyDescent="0.35">
      <c r="A22" s="106"/>
      <c r="B22" s="21"/>
      <c r="C22" s="12"/>
      <c r="D22" s="12"/>
      <c r="E22" s="12"/>
      <c r="F22" s="25" t="s">
        <v>375</v>
      </c>
      <c r="G22" s="12"/>
      <c r="H22" s="12"/>
      <c r="I22" s="12"/>
      <c r="J22" s="25" t="s">
        <v>636</v>
      </c>
      <c r="K22" s="25" t="s">
        <v>229</v>
      </c>
      <c r="L22" s="12"/>
    </row>
    <row r="23" spans="1:12" ht="29" x14ac:dyDescent="0.35">
      <c r="A23" s="106"/>
      <c r="B23" s="21"/>
      <c r="C23" s="12"/>
      <c r="D23" s="12"/>
      <c r="E23" s="12"/>
      <c r="F23" s="27" t="s">
        <v>21</v>
      </c>
      <c r="G23" s="12"/>
      <c r="H23" s="12"/>
      <c r="I23" s="12"/>
      <c r="J23" s="27" t="s">
        <v>244</v>
      </c>
      <c r="K23" s="25" t="s">
        <v>235</v>
      </c>
      <c r="L23" s="12"/>
    </row>
    <row r="24" spans="1:12" ht="29" x14ac:dyDescent="0.35">
      <c r="A24" s="106"/>
      <c r="B24" s="21"/>
      <c r="C24" s="12"/>
      <c r="D24" s="12"/>
      <c r="E24" s="12"/>
      <c r="F24" s="27" t="s">
        <v>348</v>
      </c>
      <c r="G24" s="12"/>
      <c r="H24" s="12"/>
      <c r="I24" s="12"/>
      <c r="J24" s="27" t="s">
        <v>513</v>
      </c>
      <c r="K24" s="25" t="s">
        <v>236</v>
      </c>
      <c r="L24" s="12"/>
    </row>
    <row r="25" spans="1:12" x14ac:dyDescent="0.35">
      <c r="A25" s="106"/>
      <c r="B25" s="21"/>
      <c r="C25" s="12"/>
      <c r="D25" s="12"/>
      <c r="E25" s="12"/>
      <c r="F25" s="27" t="s">
        <v>864</v>
      </c>
      <c r="G25" s="12"/>
      <c r="H25" s="12"/>
      <c r="I25" s="12"/>
      <c r="J25" s="27" t="s">
        <v>639</v>
      </c>
      <c r="K25" s="25"/>
      <c r="L25" s="12"/>
    </row>
    <row r="26" spans="1:12" x14ac:dyDescent="0.35">
      <c r="A26" s="106"/>
      <c r="B26" s="21"/>
      <c r="C26" s="12"/>
      <c r="D26" s="12"/>
      <c r="E26" s="12"/>
      <c r="F26" s="25" t="s">
        <v>915</v>
      </c>
      <c r="G26" s="12"/>
      <c r="H26" s="12"/>
      <c r="I26" s="12"/>
      <c r="J26" s="27" t="s">
        <v>80</v>
      </c>
      <c r="K26" s="25"/>
      <c r="L26" s="12"/>
    </row>
    <row r="27" spans="1:12" x14ac:dyDescent="0.35">
      <c r="A27" s="106"/>
      <c r="B27" s="21"/>
      <c r="C27" s="12"/>
      <c r="D27" s="12"/>
      <c r="E27" s="12"/>
      <c r="F27" s="27" t="s">
        <v>352</v>
      </c>
      <c r="G27" s="12"/>
      <c r="H27" s="12"/>
      <c r="I27" s="12"/>
      <c r="J27" s="25" t="s">
        <v>640</v>
      </c>
      <c r="K27" s="25"/>
      <c r="L27" s="12"/>
    </row>
    <row r="28" spans="1:12" ht="29" x14ac:dyDescent="0.35">
      <c r="B28" s="21"/>
      <c r="C28" s="12"/>
      <c r="D28" s="12"/>
      <c r="E28" s="12"/>
      <c r="F28" s="25" t="s">
        <v>486</v>
      </c>
      <c r="G28" s="12"/>
      <c r="H28" s="12"/>
      <c r="I28" s="12"/>
      <c r="J28" s="25" t="s">
        <v>81</v>
      </c>
      <c r="K28" s="25"/>
      <c r="L28" s="12"/>
    </row>
    <row r="29" spans="1:12" x14ac:dyDescent="0.35">
      <c r="B29" s="21"/>
      <c r="C29" s="12"/>
      <c r="D29" s="12"/>
      <c r="E29" s="12"/>
      <c r="F29" s="25" t="s">
        <v>488</v>
      </c>
      <c r="G29" s="12"/>
      <c r="H29" s="12"/>
      <c r="I29" s="12"/>
      <c r="J29" s="27" t="s">
        <v>644</v>
      </c>
      <c r="K29" s="25"/>
      <c r="L29" s="12"/>
    </row>
    <row r="30" spans="1:12" x14ac:dyDescent="0.35">
      <c r="B30" s="21"/>
      <c r="C30" s="12"/>
      <c r="D30" s="12"/>
      <c r="E30" s="12"/>
      <c r="F30" s="27" t="s">
        <v>55</v>
      </c>
      <c r="G30" s="12"/>
      <c r="H30" s="12"/>
      <c r="I30" s="12"/>
      <c r="J30" s="27" t="s">
        <v>648</v>
      </c>
      <c r="K30" s="25"/>
      <c r="L30" s="12"/>
    </row>
    <row r="31" spans="1:12" x14ac:dyDescent="0.35">
      <c r="B31" s="21"/>
      <c r="C31" s="12"/>
      <c r="D31" s="12"/>
      <c r="E31" s="12"/>
      <c r="F31" s="25" t="s">
        <v>53</v>
      </c>
      <c r="G31" s="12"/>
      <c r="H31" s="12"/>
      <c r="I31" s="12"/>
      <c r="J31" s="27" t="s">
        <v>654</v>
      </c>
      <c r="K31" s="25"/>
      <c r="L31" s="12"/>
    </row>
    <row r="32" spans="1:12" x14ac:dyDescent="0.35">
      <c r="B32" s="21"/>
      <c r="C32" s="12"/>
      <c r="D32" s="12"/>
      <c r="E32" s="12"/>
      <c r="F32" s="25" t="s">
        <v>494</v>
      </c>
      <c r="G32" s="12"/>
      <c r="H32" s="12"/>
      <c r="I32" s="12"/>
      <c r="J32" s="27" t="s">
        <v>642</v>
      </c>
      <c r="K32" s="25"/>
      <c r="L32" s="12"/>
    </row>
    <row r="33" spans="1:12" x14ac:dyDescent="0.35">
      <c r="B33" s="21"/>
      <c r="C33" s="12"/>
      <c r="D33" s="12"/>
      <c r="E33" s="12"/>
      <c r="F33" s="25" t="s">
        <v>905</v>
      </c>
      <c r="G33" s="12"/>
      <c r="H33" s="12"/>
      <c r="I33" s="12"/>
      <c r="J33" s="27" t="s">
        <v>945</v>
      </c>
      <c r="K33" s="25"/>
      <c r="L33" s="12"/>
    </row>
    <row r="34" spans="1:12" x14ac:dyDescent="0.35">
      <c r="B34" s="21"/>
      <c r="C34" s="12"/>
      <c r="D34" s="12"/>
      <c r="E34" s="12"/>
      <c r="F34" s="25" t="s">
        <v>496</v>
      </c>
      <c r="G34" s="12"/>
      <c r="H34" s="12"/>
      <c r="I34" s="12"/>
      <c r="J34" s="27" t="s">
        <v>646</v>
      </c>
      <c r="K34" s="25"/>
      <c r="L34" s="12"/>
    </row>
    <row r="35" spans="1:12" ht="29" x14ac:dyDescent="0.35">
      <c r="B35" s="21"/>
      <c r="C35" s="12"/>
      <c r="D35" s="12"/>
      <c r="E35" s="12"/>
      <c r="F35" s="25" t="s">
        <v>37</v>
      </c>
      <c r="G35" s="12"/>
      <c r="H35" s="12"/>
      <c r="I35" s="12"/>
      <c r="J35" s="27" t="s">
        <v>656</v>
      </c>
      <c r="K35" s="25"/>
      <c r="L35" s="12"/>
    </row>
    <row r="36" spans="1:12" x14ac:dyDescent="0.35">
      <c r="B36" s="21"/>
      <c r="C36" s="12"/>
      <c r="D36" s="12"/>
      <c r="E36" s="12"/>
      <c r="F36" s="25" t="s">
        <v>863</v>
      </c>
      <c r="G36" s="12"/>
      <c r="H36" s="12"/>
      <c r="I36" s="12"/>
      <c r="J36" s="27" t="s">
        <v>70</v>
      </c>
      <c r="K36" s="25"/>
      <c r="L36" s="12"/>
    </row>
    <row r="37" spans="1:12" x14ac:dyDescent="0.35">
      <c r="B37" s="21"/>
      <c r="C37" s="12"/>
      <c r="D37" s="12"/>
      <c r="E37" s="12"/>
      <c r="F37" s="88" t="s">
        <v>865</v>
      </c>
      <c r="G37" s="12"/>
      <c r="H37" s="12"/>
      <c r="I37" s="12"/>
      <c r="J37" s="12" t="s">
        <v>79</v>
      </c>
      <c r="K37" s="25"/>
      <c r="L37" s="12"/>
    </row>
    <row r="38" spans="1:12" x14ac:dyDescent="0.35">
      <c r="B38" s="21"/>
      <c r="C38" s="12"/>
      <c r="D38" s="12"/>
      <c r="E38" s="12"/>
      <c r="F38" s="25" t="s">
        <v>380</v>
      </c>
      <c r="G38" s="12"/>
      <c r="H38" s="12"/>
      <c r="I38" s="12"/>
      <c r="J38" s="27" t="s">
        <v>660</v>
      </c>
      <c r="K38" s="25"/>
      <c r="L38" s="12"/>
    </row>
    <row r="39" spans="1:12" x14ac:dyDescent="0.35">
      <c r="B39" s="21"/>
      <c r="C39" s="12"/>
      <c r="D39" s="12"/>
      <c r="E39" s="12"/>
      <c r="F39" s="88" t="s">
        <v>903</v>
      </c>
      <c r="G39" s="12"/>
      <c r="H39" s="12"/>
      <c r="I39" s="12"/>
      <c r="J39" s="27" t="s">
        <v>381</v>
      </c>
      <c r="K39" s="25"/>
      <c r="L39" s="12"/>
    </row>
    <row r="40" spans="1:12" x14ac:dyDescent="0.35">
      <c r="B40" s="21"/>
      <c r="C40" s="12"/>
      <c r="D40" s="12"/>
      <c r="E40" s="12"/>
      <c r="F40" s="25" t="s">
        <v>916</v>
      </c>
      <c r="G40" s="12"/>
      <c r="H40" s="12"/>
      <c r="I40" s="12"/>
      <c r="J40" s="12" t="s">
        <v>664</v>
      </c>
      <c r="K40" s="25"/>
      <c r="L40" s="12"/>
    </row>
    <row r="41" spans="1:12" x14ac:dyDescent="0.35">
      <c r="B41" s="21"/>
      <c r="C41" s="12"/>
      <c r="D41" s="12"/>
      <c r="E41" s="12"/>
      <c r="F41" s="25" t="s">
        <v>917</v>
      </c>
      <c r="G41" s="12"/>
      <c r="H41" s="12"/>
      <c r="I41" s="12"/>
      <c r="J41" s="27" t="s">
        <v>542</v>
      </c>
      <c r="K41" s="25"/>
      <c r="L41" s="12"/>
    </row>
    <row r="42" spans="1:12" ht="25" x14ac:dyDescent="0.35">
      <c r="B42" s="21"/>
      <c r="C42" s="12"/>
      <c r="D42" s="12"/>
      <c r="E42" s="12"/>
      <c r="F42" s="27" t="s">
        <v>22</v>
      </c>
      <c r="G42" s="12"/>
      <c r="H42" s="12"/>
      <c r="I42" s="12"/>
      <c r="J42" s="27" t="s">
        <v>358</v>
      </c>
      <c r="K42" s="25"/>
      <c r="L42" s="12"/>
    </row>
    <row r="43" spans="1:12" x14ac:dyDescent="0.35">
      <c r="A43" s="75"/>
      <c r="B43" s="75"/>
      <c r="C43" s="12"/>
      <c r="D43" s="12"/>
      <c r="E43" s="12"/>
      <c r="F43" s="27" t="s">
        <v>24</v>
      </c>
      <c r="G43" s="12"/>
      <c r="H43" s="12"/>
      <c r="I43" s="12"/>
      <c r="J43" s="27" t="s">
        <v>676</v>
      </c>
      <c r="K43" s="25"/>
      <c r="L43" s="12"/>
    </row>
    <row r="44" spans="1:12" x14ac:dyDescent="0.35">
      <c r="B44" s="21"/>
      <c r="C44" s="12"/>
      <c r="D44" s="12"/>
      <c r="E44" s="12"/>
      <c r="F44" s="25" t="s">
        <v>33</v>
      </c>
      <c r="G44" s="12"/>
      <c r="H44" s="12"/>
      <c r="I44" s="12"/>
      <c r="J44" s="27" t="s">
        <v>680</v>
      </c>
      <c r="K44" s="25"/>
      <c r="L44" s="12"/>
    </row>
    <row r="45" spans="1:12" x14ac:dyDescent="0.35">
      <c r="B45" s="21"/>
      <c r="C45" s="12"/>
      <c r="D45" s="12"/>
      <c r="E45" s="12"/>
      <c r="F45" s="25" t="s">
        <v>288</v>
      </c>
      <c r="G45" s="12"/>
      <c r="H45" s="12"/>
      <c r="I45" s="12"/>
      <c r="J45" s="27" t="s">
        <v>670</v>
      </c>
      <c r="K45" s="25"/>
      <c r="L45" s="12"/>
    </row>
    <row r="46" spans="1:12" x14ac:dyDescent="0.35">
      <c r="B46" s="21"/>
      <c r="C46" s="12"/>
      <c r="D46" s="12"/>
      <c r="E46" s="12"/>
      <c r="F46" s="25" t="s">
        <v>374</v>
      </c>
      <c r="G46" s="12"/>
      <c r="H46" s="12"/>
      <c r="I46" s="12"/>
      <c r="J46" s="27" t="s">
        <v>966</v>
      </c>
      <c r="K46" s="25"/>
      <c r="L46" s="12"/>
    </row>
    <row r="47" spans="1:12" x14ac:dyDescent="0.35">
      <c r="B47" s="21"/>
      <c r="C47" s="12"/>
      <c r="D47" s="12"/>
      <c r="E47" s="12"/>
      <c r="F47" s="25" t="s">
        <v>854</v>
      </c>
      <c r="G47" s="12"/>
      <c r="H47" s="12"/>
      <c r="I47" s="12"/>
      <c r="J47" s="27" t="s">
        <v>961</v>
      </c>
      <c r="K47" s="25"/>
      <c r="L47" s="12"/>
    </row>
    <row r="48" spans="1:12" x14ac:dyDescent="0.35">
      <c r="B48" s="21"/>
      <c r="C48" s="12"/>
      <c r="D48" s="12"/>
      <c r="E48" s="12"/>
      <c r="F48" s="25" t="s">
        <v>925</v>
      </c>
      <c r="G48" s="12"/>
      <c r="H48" s="12"/>
      <c r="I48" s="12"/>
      <c r="J48" s="27" t="s">
        <v>887</v>
      </c>
      <c r="K48" s="25"/>
      <c r="L48" s="12"/>
    </row>
    <row r="49" spans="1:12" x14ac:dyDescent="0.35">
      <c r="B49" s="21"/>
      <c r="C49" s="12"/>
      <c r="D49" s="12"/>
      <c r="E49" s="12"/>
      <c r="F49" s="27" t="s">
        <v>52</v>
      </c>
      <c r="G49" s="12"/>
      <c r="H49" s="12"/>
      <c r="I49" s="12"/>
      <c r="J49" s="25" t="s">
        <v>686</v>
      </c>
      <c r="K49" s="25"/>
      <c r="L49" s="12"/>
    </row>
    <row r="50" spans="1:12" x14ac:dyDescent="0.35">
      <c r="A50" s="59"/>
      <c r="B50" s="59"/>
      <c r="C50" s="12"/>
      <c r="D50" s="12"/>
      <c r="E50" s="12"/>
      <c r="F50" s="27" t="s">
        <v>756</v>
      </c>
      <c r="G50" s="12"/>
      <c r="H50" s="12"/>
      <c r="I50" s="12"/>
      <c r="J50" s="27" t="s">
        <v>683</v>
      </c>
      <c r="K50" s="25"/>
      <c r="L50" s="12"/>
    </row>
    <row r="51" spans="1:12" x14ac:dyDescent="0.35">
      <c r="B51" s="21"/>
      <c r="C51" s="12"/>
      <c r="D51" s="12"/>
      <c r="E51" s="12"/>
      <c r="F51" s="27" t="s">
        <v>502</v>
      </c>
      <c r="G51" s="12"/>
      <c r="H51" s="12"/>
      <c r="I51" s="12"/>
      <c r="J51" s="27" t="s">
        <v>688</v>
      </c>
      <c r="K51" s="25"/>
      <c r="L51" s="12"/>
    </row>
    <row r="52" spans="1:12" x14ac:dyDescent="0.35">
      <c r="B52" s="33"/>
      <c r="C52" s="12"/>
      <c r="D52" s="12"/>
      <c r="E52" s="12"/>
      <c r="F52" s="25" t="s">
        <v>918</v>
      </c>
      <c r="G52" s="12"/>
      <c r="H52" s="12"/>
      <c r="I52" s="12"/>
      <c r="J52" s="27" t="s">
        <v>674</v>
      </c>
      <c r="K52" s="25"/>
      <c r="L52" s="12"/>
    </row>
    <row r="53" spans="1:12" x14ac:dyDescent="0.35">
      <c r="A53" s="33"/>
      <c r="B53" s="21"/>
      <c r="C53" s="12"/>
      <c r="D53" s="12"/>
      <c r="E53" s="12"/>
      <c r="F53" s="27" t="s">
        <v>341</v>
      </c>
      <c r="G53" s="12"/>
      <c r="H53" s="12"/>
      <c r="I53" s="12"/>
      <c r="J53" s="27" t="s">
        <v>75</v>
      </c>
      <c r="K53" s="25"/>
      <c r="L53" s="12"/>
    </row>
    <row r="54" spans="1:12" x14ac:dyDescent="0.35">
      <c r="B54" s="21"/>
      <c r="C54" s="12"/>
      <c r="D54" s="12"/>
      <c r="E54" s="12"/>
      <c r="F54" s="27" t="s">
        <v>400</v>
      </c>
      <c r="G54" s="12"/>
      <c r="H54" s="12"/>
      <c r="I54" s="12"/>
      <c r="J54" s="27" t="s">
        <v>76</v>
      </c>
      <c r="K54" s="25"/>
      <c r="L54" s="12"/>
    </row>
    <row r="55" spans="1:12" x14ac:dyDescent="0.35">
      <c r="B55" s="21"/>
      <c r="C55" s="12"/>
      <c r="D55" s="12"/>
      <c r="E55" s="12"/>
      <c r="F55" s="25" t="s">
        <v>919</v>
      </c>
      <c r="G55" s="12"/>
      <c r="H55" s="12"/>
      <c r="I55" s="12"/>
      <c r="J55" s="27" t="s">
        <v>852</v>
      </c>
      <c r="K55" s="25"/>
      <c r="L55" s="12"/>
    </row>
    <row r="56" spans="1:12" x14ac:dyDescent="0.35">
      <c r="B56" s="21"/>
      <c r="C56" s="12"/>
      <c r="D56" s="12"/>
      <c r="E56" s="12"/>
      <c r="F56" s="27" t="s">
        <v>507</v>
      </c>
      <c r="G56" s="12"/>
      <c r="H56" s="12"/>
      <c r="I56" s="12"/>
      <c r="J56" s="25" t="s">
        <v>690</v>
      </c>
      <c r="K56" s="25"/>
      <c r="L56" s="12"/>
    </row>
    <row r="57" spans="1:12" x14ac:dyDescent="0.35">
      <c r="A57" s="59"/>
      <c r="B57" s="59"/>
      <c r="C57" s="12"/>
      <c r="D57" s="12"/>
      <c r="E57" s="12"/>
      <c r="F57" s="27" t="s">
        <v>839</v>
      </c>
      <c r="G57" s="12"/>
      <c r="H57" s="12"/>
      <c r="I57" s="12"/>
      <c r="J57" s="27" t="s">
        <v>694</v>
      </c>
      <c r="K57" s="25"/>
      <c r="L57" s="12"/>
    </row>
    <row r="58" spans="1:12" x14ac:dyDescent="0.35">
      <c r="B58" s="21"/>
      <c r="C58" s="12"/>
      <c r="D58" s="12"/>
      <c r="E58" s="12"/>
      <c r="F58" s="25" t="s">
        <v>34</v>
      </c>
      <c r="G58" s="12"/>
      <c r="H58" s="12"/>
      <c r="I58" s="12"/>
      <c r="J58" s="27" t="s">
        <v>696</v>
      </c>
      <c r="K58" s="25"/>
      <c r="L58" s="12"/>
    </row>
    <row r="59" spans="1:12" x14ac:dyDescent="0.35">
      <c r="B59" s="21"/>
      <c r="C59" s="12"/>
      <c r="D59" s="12"/>
      <c r="E59" s="12"/>
      <c r="F59" s="25" t="s">
        <v>924</v>
      </c>
      <c r="G59" s="12"/>
      <c r="H59" s="12"/>
      <c r="I59" s="12"/>
      <c r="J59" s="27" t="s">
        <v>867</v>
      </c>
      <c r="K59" s="25"/>
      <c r="L59" s="12"/>
    </row>
    <row r="60" spans="1:12" x14ac:dyDescent="0.35">
      <c r="B60" s="21"/>
      <c r="C60" s="12"/>
      <c r="D60" s="12"/>
      <c r="E60" s="12"/>
      <c r="F60" s="25" t="s">
        <v>921</v>
      </c>
      <c r="G60" s="12"/>
      <c r="H60" s="12"/>
      <c r="I60" s="12"/>
      <c r="J60" s="27" t="s">
        <v>25</v>
      </c>
      <c r="K60" s="25"/>
      <c r="L60" s="12"/>
    </row>
    <row r="61" spans="1:12" x14ac:dyDescent="0.35">
      <c r="B61" s="21"/>
      <c r="C61" s="12"/>
      <c r="D61" s="12"/>
      <c r="E61" s="12"/>
      <c r="F61" s="27" t="s">
        <v>517</v>
      </c>
      <c r="G61" s="12"/>
      <c r="H61" s="12"/>
      <c r="I61" s="12"/>
      <c r="J61" s="27" t="s">
        <v>74</v>
      </c>
      <c r="K61" s="25"/>
      <c r="L61" s="12"/>
    </row>
    <row r="62" spans="1:12" x14ac:dyDescent="0.35">
      <c r="B62" s="21"/>
      <c r="C62" s="12"/>
      <c r="D62" s="12"/>
      <c r="E62" s="12"/>
      <c r="F62" s="27" t="s">
        <v>512</v>
      </c>
      <c r="G62" s="12"/>
      <c r="H62" s="12"/>
      <c r="I62" s="12"/>
      <c r="J62" s="27" t="s">
        <v>23</v>
      </c>
      <c r="K62" s="25"/>
      <c r="L62" s="12"/>
    </row>
    <row r="63" spans="1:12" x14ac:dyDescent="0.35">
      <c r="B63" s="21"/>
      <c r="C63" s="12"/>
      <c r="D63" s="12"/>
      <c r="E63" s="12"/>
      <c r="F63" s="27" t="s">
        <v>906</v>
      </c>
      <c r="G63" s="12"/>
      <c r="H63" s="12"/>
      <c r="I63" s="12"/>
      <c r="J63" s="27" t="s">
        <v>901</v>
      </c>
      <c r="K63" s="25"/>
      <c r="L63" s="12"/>
    </row>
    <row r="64" spans="1:12" x14ac:dyDescent="0.35">
      <c r="B64" s="21"/>
      <c r="C64" s="12"/>
      <c r="D64" s="12"/>
      <c r="E64" s="12"/>
      <c r="F64" s="27" t="s">
        <v>351</v>
      </c>
      <c r="G64" s="12"/>
      <c r="H64" s="12"/>
      <c r="I64" s="12"/>
      <c r="J64" s="27" t="s">
        <v>357</v>
      </c>
      <c r="K64" s="25"/>
      <c r="L64" s="12"/>
    </row>
    <row r="65" spans="1:12" x14ac:dyDescent="0.35">
      <c r="B65" s="21"/>
      <c r="C65" s="12"/>
      <c r="D65" s="12"/>
      <c r="E65" s="12"/>
      <c r="F65" s="27" t="s">
        <v>521</v>
      </c>
      <c r="G65" s="12"/>
      <c r="H65" s="12"/>
      <c r="I65" s="12"/>
      <c r="J65" s="27" t="s">
        <v>698</v>
      </c>
      <c r="K65" s="25"/>
      <c r="L65" s="12"/>
    </row>
    <row r="66" spans="1:12" x14ac:dyDescent="0.35">
      <c r="B66" s="21"/>
      <c r="C66" s="12"/>
      <c r="D66" s="12"/>
      <c r="E66" s="12"/>
      <c r="F66" s="27" t="s">
        <v>513</v>
      </c>
      <c r="G66" s="12"/>
      <c r="H66" s="12"/>
      <c r="I66" s="12"/>
      <c r="J66" s="27" t="s">
        <v>702</v>
      </c>
      <c r="K66" s="25"/>
      <c r="L66" s="12"/>
    </row>
    <row r="67" spans="1:12" x14ac:dyDescent="0.35">
      <c r="B67" s="21"/>
      <c r="C67" s="12"/>
      <c r="D67" s="12"/>
      <c r="E67" s="12"/>
      <c r="F67" s="27" t="s">
        <v>763</v>
      </c>
      <c r="G67" s="12"/>
      <c r="H67" s="12"/>
      <c r="I67" s="12"/>
      <c r="J67" s="27" t="s">
        <v>77</v>
      </c>
      <c r="K67" s="25"/>
      <c r="L67" s="12"/>
    </row>
    <row r="68" spans="1:12" x14ac:dyDescent="0.35">
      <c r="B68" s="21"/>
      <c r="C68" s="12"/>
      <c r="D68" s="12"/>
      <c r="E68" s="12"/>
      <c r="F68" s="27" t="s">
        <v>522</v>
      </c>
      <c r="G68" s="12"/>
      <c r="H68" s="12"/>
      <c r="I68" s="12"/>
      <c r="J68" s="27" t="s">
        <v>72</v>
      </c>
      <c r="K68" s="25"/>
      <c r="L68" s="12"/>
    </row>
    <row r="69" spans="1:12" x14ac:dyDescent="0.35">
      <c r="B69" s="21"/>
      <c r="C69" s="12"/>
      <c r="D69" s="12"/>
      <c r="E69" s="12"/>
      <c r="F69" s="27" t="s">
        <v>349</v>
      </c>
      <c r="G69" s="12"/>
      <c r="H69" s="12"/>
      <c r="I69" s="12"/>
      <c r="J69" s="27" t="s">
        <v>710</v>
      </c>
      <c r="K69" s="25"/>
      <c r="L69" s="12"/>
    </row>
    <row r="70" spans="1:12" x14ac:dyDescent="0.35">
      <c r="D70" s="12"/>
      <c r="E70" s="12"/>
      <c r="F70" s="27" t="s">
        <v>907</v>
      </c>
      <c r="G70" s="12"/>
      <c r="H70" s="12"/>
      <c r="I70" s="12"/>
      <c r="J70" s="27" t="s">
        <v>713</v>
      </c>
      <c r="K70" s="25"/>
      <c r="L70" s="12"/>
    </row>
    <row r="71" spans="1:12" x14ac:dyDescent="0.35">
      <c r="A71" s="59"/>
      <c r="B71" s="59"/>
      <c r="D71" s="12"/>
      <c r="E71" s="12"/>
      <c r="F71" s="27" t="s">
        <v>528</v>
      </c>
      <c r="G71" s="12"/>
      <c r="H71" s="12"/>
      <c r="I71" s="12"/>
      <c r="J71" s="27" t="s">
        <v>577</v>
      </c>
      <c r="K71" s="25"/>
      <c r="L71" s="12"/>
    </row>
    <row r="72" spans="1:12" x14ac:dyDescent="0.35">
      <c r="E72" s="12"/>
      <c r="F72" s="25" t="s">
        <v>929</v>
      </c>
      <c r="G72" s="12"/>
      <c r="I72" s="12"/>
      <c r="J72" s="27" t="s">
        <v>714</v>
      </c>
      <c r="K72" s="25"/>
    </row>
    <row r="73" spans="1:12" ht="29" x14ac:dyDescent="0.35">
      <c r="E73" s="12"/>
      <c r="F73" s="25" t="s">
        <v>62</v>
      </c>
      <c r="J73" s="27" t="s">
        <v>717</v>
      </c>
      <c r="K73" s="25"/>
    </row>
    <row r="74" spans="1:12" x14ac:dyDescent="0.35">
      <c r="F74" s="25" t="s">
        <v>49</v>
      </c>
      <c r="J74" s="27" t="s">
        <v>734</v>
      </c>
    </row>
    <row r="75" spans="1:12" x14ac:dyDescent="0.35">
      <c r="F75" s="27" t="s">
        <v>26</v>
      </c>
      <c r="J75" s="27" t="s">
        <v>51</v>
      </c>
    </row>
    <row r="76" spans="1:12" ht="38.25" customHeight="1" x14ac:dyDescent="0.35">
      <c r="F76" s="27" t="s">
        <v>534</v>
      </c>
      <c r="J76" s="25" t="s">
        <v>737</v>
      </c>
    </row>
    <row r="77" spans="1:12" x14ac:dyDescent="0.35">
      <c r="F77" s="27" t="s">
        <v>532</v>
      </c>
      <c r="J77" s="27" t="s">
        <v>740</v>
      </c>
    </row>
    <row r="78" spans="1:12" x14ac:dyDescent="0.35">
      <c r="F78" s="27" t="s">
        <v>31</v>
      </c>
      <c r="J78" s="27" t="s">
        <v>71</v>
      </c>
    </row>
    <row r="79" spans="1:12" x14ac:dyDescent="0.35">
      <c r="F79" s="27" t="s">
        <v>370</v>
      </c>
      <c r="J79" s="27" t="s">
        <v>745</v>
      </c>
    </row>
    <row r="80" spans="1:12" x14ac:dyDescent="0.35">
      <c r="F80" s="27" t="s">
        <v>504</v>
      </c>
      <c r="J80" s="27" t="s">
        <v>73</v>
      </c>
    </row>
    <row r="81" spans="6:10" x14ac:dyDescent="0.35">
      <c r="F81" s="25" t="s">
        <v>45</v>
      </c>
      <c r="J81" s="30" t="s">
        <v>6</v>
      </c>
    </row>
    <row r="82" spans="6:10" x14ac:dyDescent="0.35">
      <c r="F82" s="25" t="s">
        <v>48</v>
      </c>
      <c r="J82" s="25"/>
    </row>
    <row r="83" spans="6:10" ht="29" x14ac:dyDescent="0.35">
      <c r="F83" s="25" t="s">
        <v>265</v>
      </c>
      <c r="J83" s="25"/>
    </row>
    <row r="84" spans="6:10" x14ac:dyDescent="0.35">
      <c r="F84" s="25" t="s">
        <v>40</v>
      </c>
    </row>
    <row r="85" spans="6:10" x14ac:dyDescent="0.35">
      <c r="F85" s="25" t="s">
        <v>540</v>
      </c>
    </row>
    <row r="86" spans="6:10" x14ac:dyDescent="0.35">
      <c r="F86" s="25" t="s">
        <v>536</v>
      </c>
    </row>
    <row r="87" spans="6:10" x14ac:dyDescent="0.35">
      <c r="F87" s="27" t="s">
        <v>542</v>
      </c>
    </row>
    <row r="88" spans="6:10" x14ac:dyDescent="0.35">
      <c r="F88" s="27" t="s">
        <v>547</v>
      </c>
    </row>
    <row r="89" spans="6:10" x14ac:dyDescent="0.35">
      <c r="F89" s="25" t="s">
        <v>926</v>
      </c>
    </row>
    <row r="90" spans="6:10" x14ac:dyDescent="0.35">
      <c r="F90" s="27" t="s">
        <v>757</v>
      </c>
    </row>
    <row r="91" spans="6:10" x14ac:dyDescent="0.35">
      <c r="F91" s="25" t="s">
        <v>36</v>
      </c>
    </row>
    <row r="92" spans="6:10" x14ac:dyDescent="0.35">
      <c r="F92" s="25" t="s">
        <v>674</v>
      </c>
    </row>
    <row r="93" spans="6:10" x14ac:dyDescent="0.35">
      <c r="F93" s="25" t="s">
        <v>342</v>
      </c>
    </row>
    <row r="94" spans="6:10" x14ac:dyDescent="0.35">
      <c r="F94" s="25" t="s">
        <v>570</v>
      </c>
    </row>
    <row r="95" spans="6:10" x14ac:dyDescent="0.35">
      <c r="F95" s="25" t="s">
        <v>571</v>
      </c>
    </row>
    <row r="96" spans="6:10" x14ac:dyDescent="0.35">
      <c r="F96" s="25" t="s">
        <v>920</v>
      </c>
    </row>
    <row r="97" spans="1:6" x14ac:dyDescent="0.35">
      <c r="F97" s="25" t="s">
        <v>350</v>
      </c>
    </row>
    <row r="98" spans="1:6" x14ac:dyDescent="0.35">
      <c r="A98" s="66"/>
      <c r="B98" s="66"/>
      <c r="F98" s="25" t="s">
        <v>550</v>
      </c>
    </row>
    <row r="99" spans="1:6" x14ac:dyDescent="0.35">
      <c r="F99" s="25" t="s">
        <v>968</v>
      </c>
    </row>
    <row r="100" spans="1:6" x14ac:dyDescent="0.35">
      <c r="F100" s="27" t="s">
        <v>28</v>
      </c>
    </row>
    <row r="101" spans="1:6" x14ac:dyDescent="0.35">
      <c r="F101" s="27" t="s">
        <v>353</v>
      </c>
    </row>
    <row r="102" spans="1:6" ht="25" x14ac:dyDescent="0.35">
      <c r="F102" s="27" t="s">
        <v>276</v>
      </c>
    </row>
    <row r="103" spans="1:6" x14ac:dyDescent="0.35">
      <c r="F103" s="27" t="s">
        <v>953</v>
      </c>
    </row>
    <row r="104" spans="1:6" x14ac:dyDescent="0.35">
      <c r="F104" s="27" t="s">
        <v>25</v>
      </c>
    </row>
    <row r="105" spans="1:6" x14ac:dyDescent="0.35">
      <c r="F105" s="25" t="s">
        <v>405</v>
      </c>
    </row>
    <row r="106" spans="1:6" x14ac:dyDescent="0.35">
      <c r="F106" s="25" t="s">
        <v>369</v>
      </c>
    </row>
    <row r="107" spans="1:6" x14ac:dyDescent="0.35">
      <c r="F107" s="25" t="s">
        <v>557</v>
      </c>
    </row>
    <row r="108" spans="1:6" x14ac:dyDescent="0.35">
      <c r="F108" s="25" t="s">
        <v>922</v>
      </c>
    </row>
    <row r="109" spans="1:6" ht="43.5" x14ac:dyDescent="0.35">
      <c r="F109" s="25" t="s">
        <v>923</v>
      </c>
    </row>
    <row r="110" spans="1:6" x14ac:dyDescent="0.35">
      <c r="F110" s="25" t="s">
        <v>38</v>
      </c>
    </row>
    <row r="111" spans="1:6" x14ac:dyDescent="0.35">
      <c r="F111" s="25" t="s">
        <v>930</v>
      </c>
    </row>
    <row r="112" spans="1:6" x14ac:dyDescent="0.35">
      <c r="F112" s="27" t="s">
        <v>23</v>
      </c>
    </row>
    <row r="113" spans="6:6" x14ac:dyDescent="0.35">
      <c r="F113" s="27" t="s">
        <v>500</v>
      </c>
    </row>
    <row r="114" spans="6:6" x14ac:dyDescent="0.35">
      <c r="F114" s="27" t="s">
        <v>340</v>
      </c>
    </row>
    <row r="115" spans="6:6" x14ac:dyDescent="0.35">
      <c r="F115" s="25" t="s">
        <v>50</v>
      </c>
    </row>
    <row r="116" spans="6:6" x14ac:dyDescent="0.35">
      <c r="F116" s="25" t="s">
        <v>267</v>
      </c>
    </row>
    <row r="117" spans="6:6" x14ac:dyDescent="0.35">
      <c r="F117" s="25" t="s">
        <v>35</v>
      </c>
    </row>
    <row r="118" spans="6:6" x14ac:dyDescent="0.35">
      <c r="F118" s="25" t="s">
        <v>578</v>
      </c>
    </row>
    <row r="119" spans="6:6" x14ac:dyDescent="0.35">
      <c r="F119" s="25" t="s">
        <v>577</v>
      </c>
    </row>
    <row r="120" spans="6:6" x14ac:dyDescent="0.35">
      <c r="F120" s="25" t="s">
        <v>42</v>
      </c>
    </row>
    <row r="121" spans="6:6" x14ac:dyDescent="0.35">
      <c r="F121" s="25" t="s">
        <v>354</v>
      </c>
    </row>
    <row r="122" spans="6:6" x14ac:dyDescent="0.35">
      <c r="F122" s="27" t="s">
        <v>51</v>
      </c>
    </row>
    <row r="123" spans="6:6" x14ac:dyDescent="0.35">
      <c r="F123" s="27" t="s">
        <v>937</v>
      </c>
    </row>
    <row r="124" spans="6:6" x14ac:dyDescent="0.35">
      <c r="F124" s="27" t="s">
        <v>954</v>
      </c>
    </row>
    <row r="125" spans="6:6" x14ac:dyDescent="0.35">
      <c r="F125" s="27" t="s">
        <v>402</v>
      </c>
    </row>
    <row r="126" spans="6:6" x14ac:dyDescent="0.35">
      <c r="F126" s="27" t="s">
        <v>790</v>
      </c>
    </row>
    <row r="127" spans="6:6" x14ac:dyDescent="0.35">
      <c r="F127" s="25" t="s">
        <v>41</v>
      </c>
    </row>
    <row r="128" spans="6:6" x14ac:dyDescent="0.35">
      <c r="F128" s="25" t="s">
        <v>931</v>
      </c>
    </row>
    <row r="129" spans="6:6" x14ac:dyDescent="0.35">
      <c r="F129" s="25" t="s">
        <v>47</v>
      </c>
    </row>
    <row r="130" spans="6:6" ht="29" x14ac:dyDescent="0.35">
      <c r="F130" s="25" t="s">
        <v>360</v>
      </c>
    </row>
    <row r="131" spans="6:6" x14ac:dyDescent="0.35">
      <c r="F131" s="29" t="s">
        <v>6</v>
      </c>
    </row>
    <row r="132" spans="6:6" x14ac:dyDescent="0.35">
      <c r="F132" s="25"/>
    </row>
    <row r="133" spans="6:6" x14ac:dyDescent="0.35">
      <c r="F133" s="25"/>
    </row>
    <row r="134" spans="6:6" x14ac:dyDescent="0.35">
      <c r="F134" s="25"/>
    </row>
    <row r="135" spans="6:6" x14ac:dyDescent="0.35">
      <c r="F135" s="25"/>
    </row>
    <row r="136" spans="6:6" x14ac:dyDescent="0.35">
      <c r="F136" s="25"/>
    </row>
    <row r="137" spans="6:6" x14ac:dyDescent="0.35">
      <c r="F137" s="25"/>
    </row>
    <row r="138" spans="6:6" x14ac:dyDescent="0.35">
      <c r="F138" s="25"/>
    </row>
    <row r="139" spans="6:6" x14ac:dyDescent="0.35">
      <c r="F139" s="25"/>
    </row>
    <row r="140" spans="6:6" x14ac:dyDescent="0.35">
      <c r="F140" s="25"/>
    </row>
  </sheetData>
  <mergeCells count="1">
    <mergeCell ref="A3:A27"/>
  </mergeCells>
  <hyperlinks>
    <hyperlink ref="F45" r:id="rId1" xr:uid="{79177DCA-D575-45C2-AEA0-D4D3206AEE9E}"/>
    <hyperlink ref="F37" r:id="rId2" display="https://www.diabetesforums.com/forums/" xr:uid="{C5F0ADF1-9D37-46A3-82EE-22E087335C6E}"/>
  </hyperlinks>
  <pageMargins left="0.7" right="0.7" top="0.75" bottom="0.75" header="0.3" footer="0.3"/>
  <pageSetup orientation="portrait" r:id="rId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F3D59-4CE1-4387-B673-3EA214F7C8BD}">
  <sheetPr codeName="Sheet4"/>
  <dimension ref="A1:Q86"/>
  <sheetViews>
    <sheetView showZeros="0" topLeftCell="M1" workbookViewId="0">
      <selection activeCell="R1" sqref="R1:S1048576"/>
    </sheetView>
  </sheetViews>
  <sheetFormatPr defaultColWidth="20.7265625" defaultRowHeight="14.5" x14ac:dyDescent="0.35"/>
  <cols>
    <col min="1" max="1" width="4.1796875" style="42" bestFit="1" customWidth="1"/>
    <col min="2" max="2" width="19.81640625" style="42" bestFit="1" customWidth="1"/>
    <col min="3" max="3" width="24.54296875" style="42" bestFit="1" customWidth="1"/>
    <col min="4" max="4" width="36.54296875" style="42" customWidth="1"/>
    <col min="5" max="5" width="13.7265625" style="42" hidden="1" customWidth="1"/>
    <col min="6" max="6" width="10.26953125" style="42" bestFit="1" customWidth="1"/>
    <col min="7" max="7" width="21" style="42" bestFit="1" customWidth="1"/>
    <col min="8" max="8" width="25.1796875" style="42" bestFit="1" customWidth="1"/>
    <col min="9" max="9" width="24.54296875" style="42" bestFit="1" customWidth="1"/>
    <col min="10" max="10" width="26" style="42" bestFit="1" customWidth="1"/>
    <col min="11" max="11" width="53.7265625" style="42" bestFit="1" customWidth="1"/>
    <col min="12" max="12" width="35.81640625" style="42" bestFit="1" customWidth="1"/>
    <col min="13" max="13" width="19.1796875" style="42" bestFit="1" customWidth="1"/>
    <col min="14" max="14" width="20.26953125" style="42" bestFit="1" customWidth="1"/>
    <col min="15" max="15" width="20" style="42" bestFit="1" customWidth="1"/>
    <col min="16" max="16" width="23.26953125" style="42" bestFit="1" customWidth="1"/>
    <col min="17" max="17" width="25.81640625" style="42" bestFit="1" customWidth="1"/>
    <col min="18" max="16384" width="20.7265625" style="42"/>
  </cols>
  <sheetData>
    <row r="1" spans="1:17" ht="29" x14ac:dyDescent="0.35">
      <c r="A1" s="16" t="s">
        <v>85</v>
      </c>
      <c r="B1" s="16" t="s">
        <v>552</v>
      </c>
      <c r="C1" s="16" t="s">
        <v>83</v>
      </c>
      <c r="D1" s="16" t="s">
        <v>86</v>
      </c>
      <c r="E1" s="17" t="s">
        <v>196</v>
      </c>
      <c r="F1" s="17" t="s">
        <v>197</v>
      </c>
      <c r="G1" s="17" t="s">
        <v>84</v>
      </c>
      <c r="H1" s="16" t="s">
        <v>585</v>
      </c>
      <c r="I1" s="16" t="s">
        <v>586</v>
      </c>
      <c r="J1" s="16" t="s">
        <v>0</v>
      </c>
      <c r="K1" s="17" t="s">
        <v>60</v>
      </c>
      <c r="L1" s="16" t="s">
        <v>587</v>
      </c>
      <c r="M1" s="17" t="s">
        <v>61</v>
      </c>
      <c r="N1" s="17" t="s">
        <v>68</v>
      </c>
      <c r="O1" s="18" t="s">
        <v>69</v>
      </c>
      <c r="P1" s="17" t="s">
        <v>223</v>
      </c>
      <c r="Q1" s="22" t="s">
        <v>613</v>
      </c>
    </row>
    <row r="2" spans="1:17" ht="275.5" x14ac:dyDescent="0.35">
      <c r="A2" s="8">
        <v>1</v>
      </c>
      <c r="B2" s="8">
        <v>16185681</v>
      </c>
      <c r="C2" s="8" t="s">
        <v>87</v>
      </c>
      <c r="D2" s="8" t="s">
        <v>88</v>
      </c>
      <c r="E2" s="8" t="s">
        <v>198</v>
      </c>
      <c r="F2" s="8">
        <v>2006</v>
      </c>
      <c r="G2" s="19" t="s">
        <v>579</v>
      </c>
      <c r="H2" s="19" t="s">
        <v>1</v>
      </c>
      <c r="I2" s="11" t="s">
        <v>10</v>
      </c>
      <c r="J2" s="11" t="s">
        <v>447</v>
      </c>
      <c r="K2" s="19" t="s">
        <v>510</v>
      </c>
      <c r="L2" s="11" t="s">
        <v>66</v>
      </c>
      <c r="M2" s="8" t="s">
        <v>794</v>
      </c>
      <c r="N2" s="19" t="s">
        <v>768</v>
      </c>
      <c r="O2" s="19" t="s">
        <v>749</v>
      </c>
      <c r="P2" s="11" t="s">
        <v>224</v>
      </c>
      <c r="Q2" s="23" t="s">
        <v>247</v>
      </c>
    </row>
    <row r="3" spans="1:17" ht="145" x14ac:dyDescent="0.35">
      <c r="A3" s="8">
        <v>2</v>
      </c>
      <c r="B3" s="8">
        <v>18541046</v>
      </c>
      <c r="C3" s="8" t="s">
        <v>89</v>
      </c>
      <c r="D3" s="8" t="s">
        <v>90</v>
      </c>
      <c r="E3" s="8" t="s">
        <v>199</v>
      </c>
      <c r="F3" s="8">
        <v>2008</v>
      </c>
      <c r="G3" s="19" t="s">
        <v>579</v>
      </c>
      <c r="H3" s="19" t="s">
        <v>249</v>
      </c>
      <c r="I3" s="19" t="s">
        <v>751</v>
      </c>
      <c r="J3" s="19" t="s">
        <v>437</v>
      </c>
      <c r="K3" s="19" t="s">
        <v>26</v>
      </c>
      <c r="L3" s="19" t="s">
        <v>752</v>
      </c>
      <c r="M3" s="19" t="s">
        <v>753</v>
      </c>
      <c r="N3" s="19" t="s">
        <v>769</v>
      </c>
      <c r="O3" s="19" t="s">
        <v>718</v>
      </c>
      <c r="P3" s="11" t="s">
        <v>226</v>
      </c>
      <c r="Q3" s="23" t="s">
        <v>242</v>
      </c>
    </row>
    <row r="4" spans="1:17" ht="130.5" x14ac:dyDescent="0.35">
      <c r="A4" s="8">
        <v>3</v>
      </c>
      <c r="B4" s="8">
        <v>19007441</v>
      </c>
      <c r="C4" s="8" t="s">
        <v>91</v>
      </c>
      <c r="D4" s="8" t="s">
        <v>92</v>
      </c>
      <c r="E4" s="8" t="s">
        <v>200</v>
      </c>
      <c r="F4" s="8">
        <v>2008</v>
      </c>
      <c r="G4" s="19" t="s">
        <v>579</v>
      </c>
      <c r="H4" s="19" t="s">
        <v>1</v>
      </c>
      <c r="I4" s="11" t="s">
        <v>10</v>
      </c>
      <c r="J4" s="11" t="s">
        <v>6</v>
      </c>
      <c r="K4" s="11" t="s">
        <v>6</v>
      </c>
      <c r="L4" s="19" t="s">
        <v>284</v>
      </c>
      <c r="M4" s="8" t="s">
        <v>794</v>
      </c>
      <c r="N4" s="19" t="s">
        <v>766</v>
      </c>
      <c r="O4" s="19" t="s">
        <v>754</v>
      </c>
      <c r="P4" s="11" t="s">
        <v>224</v>
      </c>
      <c r="Q4" s="23" t="s">
        <v>242</v>
      </c>
    </row>
    <row r="5" spans="1:17" ht="159.5" x14ac:dyDescent="0.35">
      <c r="A5" s="8">
        <v>4</v>
      </c>
      <c r="B5" s="8">
        <v>19962282</v>
      </c>
      <c r="C5" s="8" t="s">
        <v>93</v>
      </c>
      <c r="D5" s="8" t="s">
        <v>94</v>
      </c>
      <c r="E5" s="8" t="s">
        <v>201</v>
      </c>
      <c r="F5" s="8">
        <v>2010</v>
      </c>
      <c r="G5" s="19" t="s">
        <v>579</v>
      </c>
      <c r="H5" s="11" t="s">
        <v>2</v>
      </c>
      <c r="I5" s="19" t="s">
        <v>755</v>
      </c>
      <c r="J5" s="11" t="s">
        <v>1021</v>
      </c>
      <c r="K5" s="19" t="s">
        <v>764</v>
      </c>
      <c r="L5" s="19" t="s">
        <v>765</v>
      </c>
      <c r="M5" s="19" t="s">
        <v>7</v>
      </c>
      <c r="N5" s="19" t="s">
        <v>767</v>
      </c>
      <c r="O5" s="19" t="s">
        <v>633</v>
      </c>
      <c r="P5" s="11" t="s">
        <v>239</v>
      </c>
      <c r="Q5" s="23" t="s">
        <v>250</v>
      </c>
    </row>
    <row r="6" spans="1:17" ht="87" x14ac:dyDescent="0.35">
      <c r="A6" s="8">
        <v>5</v>
      </c>
      <c r="B6" s="8">
        <v>20406499</v>
      </c>
      <c r="C6" s="8" t="s">
        <v>95</v>
      </c>
      <c r="D6" s="8" t="s">
        <v>96</v>
      </c>
      <c r="E6" s="8" t="s">
        <v>199</v>
      </c>
      <c r="F6" s="8">
        <v>2010</v>
      </c>
      <c r="G6" s="19" t="s">
        <v>579</v>
      </c>
      <c r="H6" s="11" t="s">
        <v>82</v>
      </c>
      <c r="I6" s="11" t="s">
        <v>11</v>
      </c>
      <c r="J6" s="19" t="s">
        <v>377</v>
      </c>
      <c r="K6" s="11" t="s">
        <v>24</v>
      </c>
      <c r="L6" s="19" t="s">
        <v>588</v>
      </c>
      <c r="M6" s="8" t="s">
        <v>978</v>
      </c>
      <c r="N6" s="19" t="s">
        <v>770</v>
      </c>
      <c r="O6" s="19" t="s">
        <v>746</v>
      </c>
      <c r="P6" s="11" t="s">
        <v>251</v>
      </c>
      <c r="Q6" s="23" t="s">
        <v>6</v>
      </c>
    </row>
    <row r="7" spans="1:17" ht="101.5" x14ac:dyDescent="0.35">
      <c r="A7" s="8">
        <v>6</v>
      </c>
      <c r="B7" s="8">
        <v>20823320</v>
      </c>
      <c r="C7" s="8" t="s">
        <v>97</v>
      </c>
      <c r="D7" s="8" t="s">
        <v>98</v>
      </c>
      <c r="E7" s="8" t="s">
        <v>202</v>
      </c>
      <c r="F7" s="8">
        <v>2010</v>
      </c>
      <c r="G7" s="19" t="s">
        <v>580</v>
      </c>
      <c r="H7" s="19" t="s">
        <v>253</v>
      </c>
      <c r="I7" s="19" t="s">
        <v>431</v>
      </c>
      <c r="J7" s="19" t="s">
        <v>346</v>
      </c>
      <c r="K7" s="19" t="s">
        <v>776</v>
      </c>
      <c r="L7" s="19" t="s">
        <v>778</v>
      </c>
      <c r="M7" s="19" t="s">
        <v>979</v>
      </c>
      <c r="N7" s="19" t="s">
        <v>771</v>
      </c>
      <c r="O7" s="19" t="s">
        <v>515</v>
      </c>
      <c r="P7" s="11" t="s">
        <v>236</v>
      </c>
      <c r="Q7" s="31" t="s">
        <v>250</v>
      </c>
    </row>
    <row r="8" spans="1:17" ht="188.5" x14ac:dyDescent="0.35">
      <c r="A8" s="8">
        <v>7</v>
      </c>
      <c r="B8" s="8">
        <v>21057717</v>
      </c>
      <c r="C8" s="8" t="s">
        <v>99</v>
      </c>
      <c r="D8" s="8" t="s">
        <v>100</v>
      </c>
      <c r="E8" s="8" t="s">
        <v>203</v>
      </c>
      <c r="F8" s="8">
        <v>2011</v>
      </c>
      <c r="G8" s="19" t="s">
        <v>580</v>
      </c>
      <c r="H8" s="19" t="s">
        <v>4</v>
      </c>
      <c r="I8" s="19" t="s">
        <v>782</v>
      </c>
      <c r="J8" s="19" t="s">
        <v>456</v>
      </c>
      <c r="K8" s="11" t="s">
        <v>276</v>
      </c>
      <c r="L8" s="11" t="s">
        <v>66</v>
      </c>
      <c r="M8" s="19" t="s">
        <v>6</v>
      </c>
      <c r="N8" s="65" t="s">
        <v>798</v>
      </c>
      <c r="O8" s="19" t="s">
        <v>781</v>
      </c>
      <c r="P8" s="11" t="s">
        <v>236</v>
      </c>
      <c r="Q8" s="23" t="s">
        <v>242</v>
      </c>
    </row>
    <row r="9" spans="1:17" ht="58" x14ac:dyDescent="0.35">
      <c r="A9" s="8">
        <v>8</v>
      </c>
      <c r="B9" s="8">
        <v>21489220</v>
      </c>
      <c r="C9" s="8" t="s">
        <v>95</v>
      </c>
      <c r="D9" s="8" t="s">
        <v>101</v>
      </c>
      <c r="E9" s="8" t="s">
        <v>199</v>
      </c>
      <c r="F9" s="8">
        <v>2011</v>
      </c>
      <c r="G9" s="19" t="s">
        <v>579</v>
      </c>
      <c r="H9" s="19" t="s">
        <v>82</v>
      </c>
      <c r="I9" s="11" t="s">
        <v>11</v>
      </c>
      <c r="J9" s="19" t="s">
        <v>377</v>
      </c>
      <c r="K9" s="11" t="s">
        <v>24</v>
      </c>
      <c r="L9" s="11" t="s">
        <v>588</v>
      </c>
      <c r="M9" s="19" t="s">
        <v>980</v>
      </c>
      <c r="N9" s="19" t="s">
        <v>597</v>
      </c>
      <c r="O9" s="11" t="s">
        <v>717</v>
      </c>
      <c r="P9" s="11" t="s">
        <v>251</v>
      </c>
      <c r="Q9" s="23" t="s">
        <v>6</v>
      </c>
    </row>
    <row r="10" spans="1:17" ht="58" x14ac:dyDescent="0.35">
      <c r="A10" s="8">
        <v>9</v>
      </c>
      <c r="B10" s="8">
        <v>22166012</v>
      </c>
      <c r="C10" s="8" t="s">
        <v>102</v>
      </c>
      <c r="D10" s="8" t="s">
        <v>103</v>
      </c>
      <c r="E10" s="8" t="s">
        <v>199</v>
      </c>
      <c r="F10" s="8">
        <v>2011</v>
      </c>
      <c r="G10" s="19" t="s">
        <v>579</v>
      </c>
      <c r="H10" s="19" t="s">
        <v>2</v>
      </c>
      <c r="I10" s="11" t="s">
        <v>9</v>
      </c>
      <c r="J10" s="11" t="s">
        <v>464</v>
      </c>
      <c r="K10" s="11" t="s">
        <v>55</v>
      </c>
      <c r="L10" s="11" t="s">
        <v>588</v>
      </c>
      <c r="M10" s="8" t="s">
        <v>978</v>
      </c>
      <c r="N10" s="19" t="s">
        <v>6</v>
      </c>
      <c r="O10" s="19" t="s">
        <v>477</v>
      </c>
      <c r="P10" s="11" t="s">
        <v>236</v>
      </c>
      <c r="Q10" s="23" t="s">
        <v>6</v>
      </c>
    </row>
    <row r="11" spans="1:17" ht="159.5" x14ac:dyDescent="0.35">
      <c r="A11" s="8">
        <v>10</v>
      </c>
      <c r="B11" s="8">
        <v>22369493</v>
      </c>
      <c r="C11" s="8" t="s">
        <v>106</v>
      </c>
      <c r="D11" s="8" t="s">
        <v>107</v>
      </c>
      <c r="E11" s="8" t="s">
        <v>205</v>
      </c>
      <c r="F11" s="8">
        <v>2011</v>
      </c>
      <c r="G11" s="19" t="s">
        <v>580</v>
      </c>
      <c r="H11" s="11" t="s">
        <v>1</v>
      </c>
      <c r="I11" s="19" t="s">
        <v>783</v>
      </c>
      <c r="J11" s="19" t="s">
        <v>438</v>
      </c>
      <c r="K11" s="19" t="s">
        <v>529</v>
      </c>
      <c r="L11" s="19" t="s">
        <v>784</v>
      </c>
      <c r="M11" s="19" t="s">
        <v>404</v>
      </c>
      <c r="N11" s="19" t="s">
        <v>785</v>
      </c>
      <c r="O11" s="19" t="s">
        <v>649</v>
      </c>
      <c r="P11" s="11" t="s">
        <v>236</v>
      </c>
      <c r="Q11" s="23" t="s">
        <v>6</v>
      </c>
    </row>
    <row r="12" spans="1:17" ht="217.5" x14ac:dyDescent="0.35">
      <c r="A12" s="8">
        <v>11</v>
      </c>
      <c r="B12" s="41">
        <v>22326287</v>
      </c>
      <c r="C12" s="41" t="s">
        <v>104</v>
      </c>
      <c r="D12" s="41" t="s">
        <v>105</v>
      </c>
      <c r="E12" s="41" t="s">
        <v>204</v>
      </c>
      <c r="F12" s="41">
        <v>2012</v>
      </c>
      <c r="G12" s="41" t="s">
        <v>788</v>
      </c>
      <c r="H12" s="41" t="s">
        <v>789</v>
      </c>
      <c r="I12" s="41" t="s">
        <v>432</v>
      </c>
      <c r="J12" s="41" t="s">
        <v>796</v>
      </c>
      <c r="K12" s="41" t="s">
        <v>791</v>
      </c>
      <c r="L12" s="41" t="s">
        <v>784</v>
      </c>
      <c r="M12" s="8" t="s">
        <v>795</v>
      </c>
      <c r="N12" s="41" t="s">
        <v>792</v>
      </c>
      <c r="O12" s="41" t="s">
        <v>667</v>
      </c>
      <c r="P12" s="41" t="s">
        <v>386</v>
      </c>
      <c r="Q12" s="69" t="s">
        <v>612</v>
      </c>
    </row>
    <row r="13" spans="1:17" ht="174" x14ac:dyDescent="0.35">
      <c r="A13" s="8">
        <v>12</v>
      </c>
      <c r="B13" s="9">
        <v>22806140</v>
      </c>
      <c r="C13" s="9" t="s">
        <v>108</v>
      </c>
      <c r="D13" s="9" t="s">
        <v>109</v>
      </c>
      <c r="E13" s="9" t="s">
        <v>206</v>
      </c>
      <c r="F13" s="9">
        <v>2012</v>
      </c>
      <c r="G13" s="19" t="s">
        <v>579</v>
      </c>
      <c r="H13" s="19" t="s">
        <v>249</v>
      </c>
      <c r="I13" s="19" t="s">
        <v>428</v>
      </c>
      <c r="J13" s="19" t="s">
        <v>1023</v>
      </c>
      <c r="K13" s="19" t="s">
        <v>514</v>
      </c>
      <c r="L13" s="19" t="s">
        <v>784</v>
      </c>
      <c r="M13" s="19" t="s">
        <v>797</v>
      </c>
      <c r="N13" s="19" t="s">
        <v>610</v>
      </c>
      <c r="O13" s="19" t="s">
        <v>516</v>
      </c>
      <c r="P13" s="11" t="s">
        <v>233</v>
      </c>
      <c r="Q13" s="23" t="s">
        <v>6</v>
      </c>
    </row>
    <row r="14" spans="1:17" ht="159.5" x14ac:dyDescent="0.35">
      <c r="A14" s="8">
        <v>13</v>
      </c>
      <c r="B14" s="8">
        <v>23209624</v>
      </c>
      <c r="C14" s="8" t="s">
        <v>110</v>
      </c>
      <c r="D14" s="8" t="s">
        <v>111</v>
      </c>
      <c r="E14" s="8" t="s">
        <v>207</v>
      </c>
      <c r="F14" s="8">
        <v>2012</v>
      </c>
      <c r="G14" s="19" t="s">
        <v>579</v>
      </c>
      <c r="H14" s="19" t="s">
        <v>249</v>
      </c>
      <c r="I14" s="19" t="s">
        <v>800</v>
      </c>
      <c r="J14" s="19" t="s">
        <v>447</v>
      </c>
      <c r="K14" s="11" t="s">
        <v>402</v>
      </c>
      <c r="L14" s="19" t="s">
        <v>409</v>
      </c>
      <c r="M14" s="19" t="s">
        <v>823</v>
      </c>
      <c r="N14" s="19" t="s">
        <v>799</v>
      </c>
      <c r="O14" s="19" t="s">
        <v>703</v>
      </c>
      <c r="P14" s="11" t="s">
        <v>236</v>
      </c>
      <c r="Q14" s="23" t="s">
        <v>242</v>
      </c>
    </row>
    <row r="15" spans="1:17" ht="87" x14ac:dyDescent="0.35">
      <c r="A15" s="8">
        <v>14</v>
      </c>
      <c r="B15" s="8">
        <v>23256479</v>
      </c>
      <c r="C15" s="8" t="s">
        <v>112</v>
      </c>
      <c r="D15" s="8" t="s">
        <v>113</v>
      </c>
      <c r="E15" s="8" t="s">
        <v>208</v>
      </c>
      <c r="F15" s="8">
        <v>2012</v>
      </c>
      <c r="G15" s="19" t="s">
        <v>580</v>
      </c>
      <c r="H15" s="19" t="s">
        <v>248</v>
      </c>
      <c r="I15" s="19" t="s">
        <v>10</v>
      </c>
      <c r="J15" s="19" t="s">
        <v>439</v>
      </c>
      <c r="K15" s="19" t="s">
        <v>406</v>
      </c>
      <c r="L15" s="11" t="s">
        <v>588</v>
      </c>
      <c r="M15" s="70" t="s">
        <v>981</v>
      </c>
      <c r="N15" s="19" t="s">
        <v>801</v>
      </c>
      <c r="O15" s="19" t="s">
        <v>677</v>
      </c>
      <c r="P15" s="19" t="s">
        <v>802</v>
      </c>
      <c r="Q15" s="23" t="s">
        <v>242</v>
      </c>
    </row>
    <row r="16" spans="1:17" ht="130.5" x14ac:dyDescent="0.35">
      <c r="A16" s="8">
        <v>15</v>
      </c>
      <c r="B16" s="8">
        <v>23256535</v>
      </c>
      <c r="C16" s="8" t="s">
        <v>114</v>
      </c>
      <c r="D16" s="8" t="s">
        <v>115</v>
      </c>
      <c r="E16" s="8" t="s">
        <v>208</v>
      </c>
      <c r="F16" s="8">
        <v>2012</v>
      </c>
      <c r="G16" s="19" t="s">
        <v>579</v>
      </c>
      <c r="H16" s="19" t="s">
        <v>6</v>
      </c>
      <c r="I16" s="19" t="s">
        <v>803</v>
      </c>
      <c r="J16" s="11" t="s">
        <v>6</v>
      </c>
      <c r="K16" s="11" t="s">
        <v>6</v>
      </c>
      <c r="L16" s="11" t="s">
        <v>66</v>
      </c>
      <c r="M16" s="19" t="s">
        <v>6</v>
      </c>
      <c r="N16" s="19" t="s">
        <v>1005</v>
      </c>
      <c r="O16" s="19" t="s">
        <v>681</v>
      </c>
      <c r="P16" s="11" t="s">
        <v>236</v>
      </c>
      <c r="Q16" s="23" t="s">
        <v>242</v>
      </c>
    </row>
    <row r="17" spans="1:17" ht="87" x14ac:dyDescent="0.35">
      <c r="A17" s="8">
        <v>16</v>
      </c>
      <c r="B17" s="8">
        <v>23256563</v>
      </c>
      <c r="C17" s="8" t="s">
        <v>116</v>
      </c>
      <c r="D17" s="8" t="s">
        <v>117</v>
      </c>
      <c r="E17" s="8" t="s">
        <v>208</v>
      </c>
      <c r="F17" s="8">
        <v>2012</v>
      </c>
      <c r="G17" s="19" t="s">
        <v>579</v>
      </c>
      <c r="H17" s="11" t="s">
        <v>2</v>
      </c>
      <c r="I17" s="19" t="s">
        <v>804</v>
      </c>
      <c r="J17" s="19" t="s">
        <v>347</v>
      </c>
      <c r="K17" s="19" t="s">
        <v>553</v>
      </c>
      <c r="L17" s="19" t="s">
        <v>805</v>
      </c>
      <c r="M17" s="19" t="s">
        <v>982</v>
      </c>
      <c r="N17" s="19" t="s">
        <v>597</v>
      </c>
      <c r="O17" s="19" t="s">
        <v>741</v>
      </c>
      <c r="P17" s="19" t="s">
        <v>256</v>
      </c>
      <c r="Q17" s="23" t="s">
        <v>242</v>
      </c>
    </row>
    <row r="18" spans="1:17" ht="174" x14ac:dyDescent="0.35">
      <c r="A18" s="8">
        <v>17</v>
      </c>
      <c r="B18" s="8">
        <v>23256916</v>
      </c>
      <c r="C18" s="8" t="s">
        <v>118</v>
      </c>
      <c r="D18" s="8" t="s">
        <v>119</v>
      </c>
      <c r="E18" s="8" t="s">
        <v>208</v>
      </c>
      <c r="F18" s="8">
        <v>2012</v>
      </c>
      <c r="G18" s="19" t="s">
        <v>806</v>
      </c>
      <c r="H18" s="11" t="s">
        <v>1</v>
      </c>
      <c r="I18" s="19" t="s">
        <v>255</v>
      </c>
      <c r="J18" s="19" t="s">
        <v>447</v>
      </c>
      <c r="K18" s="11" t="s">
        <v>402</v>
      </c>
      <c r="L18" s="19" t="s">
        <v>589</v>
      </c>
      <c r="M18" s="19" t="s">
        <v>983</v>
      </c>
      <c r="N18" s="19" t="s">
        <v>1006</v>
      </c>
      <c r="O18" s="19" t="s">
        <v>809</v>
      </c>
      <c r="P18" s="11" t="s">
        <v>236</v>
      </c>
      <c r="Q18" s="23" t="s">
        <v>242</v>
      </c>
    </row>
    <row r="19" spans="1:17" ht="87" x14ac:dyDescent="0.35">
      <c r="A19" s="8">
        <v>18</v>
      </c>
      <c r="B19" s="8">
        <v>23351881</v>
      </c>
      <c r="C19" s="8" t="s">
        <v>120</v>
      </c>
      <c r="D19" s="8" t="s">
        <v>121</v>
      </c>
      <c r="E19" s="8" t="s">
        <v>208</v>
      </c>
      <c r="F19" s="8">
        <v>2013</v>
      </c>
      <c r="G19" s="19" t="s">
        <v>581</v>
      </c>
      <c r="H19" s="19" t="s">
        <v>5</v>
      </c>
      <c r="I19" s="19" t="s">
        <v>9</v>
      </c>
      <c r="J19" s="19" t="s">
        <v>811</v>
      </c>
      <c r="K19" s="19" t="s">
        <v>258</v>
      </c>
      <c r="L19" s="19" t="s">
        <v>810</v>
      </c>
      <c r="M19" s="19" t="s">
        <v>57</v>
      </c>
      <c r="N19" s="19" t="s">
        <v>812</v>
      </c>
      <c r="O19" s="19" t="s">
        <v>657</v>
      </c>
      <c r="P19" s="19" t="s">
        <v>259</v>
      </c>
      <c r="Q19" s="23" t="s">
        <v>241</v>
      </c>
    </row>
    <row r="20" spans="1:17" ht="72.5" x14ac:dyDescent="0.35">
      <c r="A20" s="8">
        <v>19</v>
      </c>
      <c r="B20" s="8">
        <v>23521697</v>
      </c>
      <c r="C20" s="8" t="s">
        <v>122</v>
      </c>
      <c r="D20" s="8" t="s">
        <v>123</v>
      </c>
      <c r="E20" s="8" t="s">
        <v>209</v>
      </c>
      <c r="F20" s="8">
        <v>2013</v>
      </c>
      <c r="G20" s="19" t="s">
        <v>579</v>
      </c>
      <c r="H20" s="19" t="s">
        <v>1</v>
      </c>
      <c r="I20" s="11" t="s">
        <v>10</v>
      </c>
      <c r="J20" s="19" t="s">
        <v>448</v>
      </c>
      <c r="K20" s="19" t="s">
        <v>813</v>
      </c>
      <c r="L20" s="19" t="s">
        <v>590</v>
      </c>
      <c r="M20" s="19" t="s">
        <v>984</v>
      </c>
      <c r="N20" s="19" t="s">
        <v>606</v>
      </c>
      <c r="O20" s="19" t="s">
        <v>661</v>
      </c>
      <c r="P20" s="11" t="s">
        <v>225</v>
      </c>
      <c r="Q20" s="23" t="s">
        <v>250</v>
      </c>
    </row>
    <row r="21" spans="1:17" ht="58" x14ac:dyDescent="0.35">
      <c r="A21" s="8">
        <v>20</v>
      </c>
      <c r="B21" s="8">
        <v>23570835</v>
      </c>
      <c r="C21" s="8" t="s">
        <v>124</v>
      </c>
      <c r="D21" s="8" t="s">
        <v>125</v>
      </c>
      <c r="E21" s="8" t="s">
        <v>204</v>
      </c>
      <c r="F21" s="8">
        <v>2013</v>
      </c>
      <c r="G21" s="19" t="s">
        <v>580</v>
      </c>
      <c r="H21" s="19" t="s">
        <v>344</v>
      </c>
      <c r="I21" s="19" t="s">
        <v>427</v>
      </c>
      <c r="J21" s="19" t="s">
        <v>440</v>
      </c>
      <c r="K21" s="19" t="s">
        <v>407</v>
      </c>
      <c r="L21" s="19" t="s">
        <v>588</v>
      </c>
      <c r="M21" s="70" t="s">
        <v>977</v>
      </c>
      <c r="N21" s="19" t="s">
        <v>750</v>
      </c>
      <c r="O21" s="19" t="s">
        <v>260</v>
      </c>
      <c r="P21" s="11" t="s">
        <v>236</v>
      </c>
      <c r="Q21" s="23" t="s">
        <v>6</v>
      </c>
    </row>
    <row r="22" spans="1:17" ht="145" x14ac:dyDescent="0.35">
      <c r="A22" s="8">
        <v>21</v>
      </c>
      <c r="B22" s="8">
        <v>23586589</v>
      </c>
      <c r="C22" s="8" t="s">
        <v>126</v>
      </c>
      <c r="D22" s="8" t="s">
        <v>127</v>
      </c>
      <c r="E22" s="8" t="s">
        <v>210</v>
      </c>
      <c r="F22" s="8">
        <v>2013</v>
      </c>
      <c r="G22" s="19" t="s">
        <v>814</v>
      </c>
      <c r="H22" s="19" t="s">
        <v>4</v>
      </c>
      <c r="I22" s="11" t="s">
        <v>8</v>
      </c>
      <c r="J22" s="19" t="s">
        <v>465</v>
      </c>
      <c r="K22" s="19" t="s">
        <v>523</v>
      </c>
      <c r="L22" s="19" t="s">
        <v>66</v>
      </c>
      <c r="M22" s="19" t="s">
        <v>67</v>
      </c>
      <c r="N22" s="19" t="s">
        <v>815</v>
      </c>
      <c r="O22" s="19" t="s">
        <v>658</v>
      </c>
      <c r="P22" s="19" t="s">
        <v>261</v>
      </c>
      <c r="Q22" s="23">
        <v>0</v>
      </c>
    </row>
    <row r="23" spans="1:17" ht="159.5" x14ac:dyDescent="0.35">
      <c r="A23" s="8">
        <v>22</v>
      </c>
      <c r="B23" s="8">
        <v>23612187</v>
      </c>
      <c r="C23" s="8" t="s">
        <v>128</v>
      </c>
      <c r="D23" s="8" t="s">
        <v>129</v>
      </c>
      <c r="E23" s="8" t="s">
        <v>211</v>
      </c>
      <c r="F23" s="8">
        <v>2013</v>
      </c>
      <c r="G23" s="19" t="s">
        <v>579</v>
      </c>
      <c r="H23" s="11" t="s">
        <v>4</v>
      </c>
      <c r="I23" s="19" t="s">
        <v>262</v>
      </c>
      <c r="J23" s="11" t="s">
        <v>446</v>
      </c>
      <c r="K23" s="19" t="s">
        <v>6</v>
      </c>
      <c r="L23" s="19" t="s">
        <v>409</v>
      </c>
      <c r="M23" s="19" t="s">
        <v>985</v>
      </c>
      <c r="N23" s="19" t="s">
        <v>1007</v>
      </c>
      <c r="O23" s="11" t="s">
        <v>24</v>
      </c>
      <c r="P23" s="19" t="s">
        <v>263</v>
      </c>
      <c r="Q23" s="23" t="s">
        <v>242</v>
      </c>
    </row>
    <row r="24" spans="1:17" ht="101.5" x14ac:dyDescent="0.35">
      <c r="A24" s="8">
        <v>23</v>
      </c>
      <c r="B24" s="8">
        <v>23785452</v>
      </c>
      <c r="C24" s="8" t="s">
        <v>130</v>
      </c>
      <c r="D24" s="8" t="s">
        <v>131</v>
      </c>
      <c r="E24" s="8" t="s">
        <v>207</v>
      </c>
      <c r="F24" s="8">
        <v>2013</v>
      </c>
      <c r="G24" s="19" t="s">
        <v>579</v>
      </c>
      <c r="H24" s="11" t="s">
        <v>82</v>
      </c>
      <c r="I24" s="19" t="s">
        <v>11</v>
      </c>
      <c r="J24" s="19" t="s">
        <v>377</v>
      </c>
      <c r="K24" s="19" t="s">
        <v>264</v>
      </c>
      <c r="L24" s="11" t="s">
        <v>588</v>
      </c>
      <c r="M24" s="70" t="s">
        <v>986</v>
      </c>
      <c r="N24" s="19" t="s">
        <v>597</v>
      </c>
      <c r="O24" s="19" t="s">
        <v>719</v>
      </c>
      <c r="P24" s="11" t="s">
        <v>225</v>
      </c>
      <c r="Q24" s="23" t="s">
        <v>6</v>
      </c>
    </row>
    <row r="25" spans="1:17" ht="101.5" x14ac:dyDescent="0.35">
      <c r="A25" s="8">
        <v>24</v>
      </c>
      <c r="B25" s="8">
        <v>24209834</v>
      </c>
      <c r="C25" s="8" t="s">
        <v>134</v>
      </c>
      <c r="D25" s="8" t="s">
        <v>135</v>
      </c>
      <c r="E25" s="8" t="s">
        <v>208</v>
      </c>
      <c r="F25" s="8">
        <v>2013</v>
      </c>
      <c r="G25" s="19" t="s">
        <v>806</v>
      </c>
      <c r="H25" s="11" t="s">
        <v>2</v>
      </c>
      <c r="I25" s="19" t="s">
        <v>429</v>
      </c>
      <c r="J25" s="11" t="s">
        <v>15</v>
      </c>
      <c r="K25" s="11" t="s">
        <v>38</v>
      </c>
      <c r="L25" s="19" t="s">
        <v>752</v>
      </c>
      <c r="M25" s="19" t="s">
        <v>257</v>
      </c>
      <c r="N25" s="19" t="s">
        <v>819</v>
      </c>
      <c r="O25" s="19" t="s">
        <v>818</v>
      </c>
      <c r="P25" s="11" t="s">
        <v>236</v>
      </c>
      <c r="Q25" s="23" t="s">
        <v>242</v>
      </c>
    </row>
    <row r="26" spans="1:17" ht="159.5" x14ac:dyDescent="0.35">
      <c r="A26" s="8">
        <v>25</v>
      </c>
      <c r="B26" s="8">
        <v>24279920</v>
      </c>
      <c r="C26" s="8" t="s">
        <v>137</v>
      </c>
      <c r="D26" s="8" t="s">
        <v>691</v>
      </c>
      <c r="E26" s="8" t="s">
        <v>208</v>
      </c>
      <c r="F26" s="8">
        <v>2013</v>
      </c>
      <c r="G26" s="19" t="s">
        <v>579</v>
      </c>
      <c r="H26" s="19" t="s">
        <v>3</v>
      </c>
      <c r="I26" s="11" t="s">
        <v>12</v>
      </c>
      <c r="J26" s="19" t="s">
        <v>466</v>
      </c>
      <c r="K26" s="11" t="s">
        <v>402</v>
      </c>
      <c r="L26" s="11" t="s">
        <v>66</v>
      </c>
      <c r="M26" s="19" t="s">
        <v>985</v>
      </c>
      <c r="N26" s="19" t="s">
        <v>1008</v>
      </c>
      <c r="O26" s="19" t="s">
        <v>820</v>
      </c>
      <c r="P26" s="11" t="s">
        <v>236</v>
      </c>
      <c r="Q26" s="23" t="s">
        <v>242</v>
      </c>
    </row>
    <row r="27" spans="1:17" ht="116" x14ac:dyDescent="0.35">
      <c r="A27" s="8">
        <v>27</v>
      </c>
      <c r="B27" s="8">
        <v>24158091</v>
      </c>
      <c r="C27" s="8" t="s">
        <v>132</v>
      </c>
      <c r="D27" s="8" t="s">
        <v>133</v>
      </c>
      <c r="E27" s="8" t="s">
        <v>212</v>
      </c>
      <c r="F27" s="8">
        <v>2014</v>
      </c>
      <c r="G27" s="19" t="s">
        <v>579</v>
      </c>
      <c r="H27" s="11" t="s">
        <v>1</v>
      </c>
      <c r="I27" s="19" t="s">
        <v>266</v>
      </c>
      <c r="J27" s="19" t="s">
        <v>449</v>
      </c>
      <c r="K27" s="19" t="s">
        <v>551</v>
      </c>
      <c r="L27" s="19" t="s">
        <v>821</v>
      </c>
      <c r="M27" s="19" t="s">
        <v>987</v>
      </c>
      <c r="N27" s="19" t="s">
        <v>608</v>
      </c>
      <c r="O27" s="19" t="s">
        <v>720</v>
      </c>
      <c r="P27" s="11" t="s">
        <v>236</v>
      </c>
      <c r="Q27" s="23" t="s">
        <v>6</v>
      </c>
    </row>
    <row r="28" spans="1:17" ht="159.5" x14ac:dyDescent="0.35">
      <c r="A28" s="8">
        <v>29</v>
      </c>
      <c r="B28" s="8">
        <v>24448204</v>
      </c>
      <c r="C28" s="8" t="s">
        <v>138</v>
      </c>
      <c r="D28" s="8" t="s">
        <v>139</v>
      </c>
      <c r="E28" s="8" t="s">
        <v>204</v>
      </c>
      <c r="F28" s="8">
        <v>2014</v>
      </c>
      <c r="G28" s="19" t="s">
        <v>579</v>
      </c>
      <c r="H28" s="19" t="s">
        <v>273</v>
      </c>
      <c r="I28" s="19" t="s">
        <v>824</v>
      </c>
      <c r="J28" s="19" t="s">
        <v>826</v>
      </c>
      <c r="K28" s="19" t="s">
        <v>825</v>
      </c>
      <c r="L28" s="11" t="s">
        <v>588</v>
      </c>
      <c r="M28" s="19" t="s">
        <v>977</v>
      </c>
      <c r="N28" s="19" t="s">
        <v>827</v>
      </c>
      <c r="O28" s="19" t="s">
        <v>721</v>
      </c>
      <c r="P28" s="11" t="s">
        <v>236</v>
      </c>
      <c r="Q28" s="23" t="s">
        <v>250</v>
      </c>
    </row>
    <row r="29" spans="1:17" ht="101.5" x14ac:dyDescent="0.35">
      <c r="A29" s="8">
        <v>30</v>
      </c>
      <c r="B29" s="8">
        <v>24593054</v>
      </c>
      <c r="C29" s="8" t="s">
        <v>140</v>
      </c>
      <c r="D29" s="8" t="s">
        <v>141</v>
      </c>
      <c r="E29" s="8" t="s">
        <v>199</v>
      </c>
      <c r="F29" s="8">
        <v>2014</v>
      </c>
      <c r="G29" s="19" t="s">
        <v>579</v>
      </c>
      <c r="H29" s="19" t="s">
        <v>82</v>
      </c>
      <c r="I29" s="11" t="s">
        <v>10</v>
      </c>
      <c r="J29" s="11" t="s">
        <v>15</v>
      </c>
      <c r="K29" s="11" t="s">
        <v>43</v>
      </c>
      <c r="L29" s="19" t="s">
        <v>778</v>
      </c>
      <c r="M29" s="19" t="s">
        <v>988</v>
      </c>
      <c r="N29" s="19" t="s">
        <v>609</v>
      </c>
      <c r="O29" s="19" t="s">
        <v>722</v>
      </c>
      <c r="P29" s="11" t="s">
        <v>238</v>
      </c>
      <c r="Q29" s="23" t="s">
        <v>6</v>
      </c>
    </row>
    <row r="30" spans="1:17" ht="174" x14ac:dyDescent="0.35">
      <c r="A30" s="8">
        <v>31</v>
      </c>
      <c r="B30" s="8">
        <v>24602515</v>
      </c>
      <c r="C30" s="8" t="s">
        <v>142</v>
      </c>
      <c r="D30" s="8" t="s">
        <v>143</v>
      </c>
      <c r="E30" s="8" t="s">
        <v>208</v>
      </c>
      <c r="F30" s="8">
        <v>2014</v>
      </c>
      <c r="G30" s="19" t="s">
        <v>788</v>
      </c>
      <c r="H30" s="11" t="s">
        <v>4</v>
      </c>
      <c r="I30" s="19" t="s">
        <v>427</v>
      </c>
      <c r="J30" s="19" t="s">
        <v>467</v>
      </c>
      <c r="K30" s="19" t="s">
        <v>524</v>
      </c>
      <c r="L30" s="19" t="s">
        <v>592</v>
      </c>
      <c r="M30" s="19" t="s">
        <v>989</v>
      </c>
      <c r="N30" s="19" t="s">
        <v>828</v>
      </c>
      <c r="O30" s="19" t="s">
        <v>735</v>
      </c>
      <c r="P30" s="11" t="s">
        <v>228</v>
      </c>
      <c r="Q30" s="23" t="s">
        <v>242</v>
      </c>
    </row>
    <row r="31" spans="1:17" ht="130.5" x14ac:dyDescent="0.35">
      <c r="A31" s="8">
        <v>32</v>
      </c>
      <c r="B31" s="8">
        <v>24644270</v>
      </c>
      <c r="C31" s="8" t="s">
        <v>144</v>
      </c>
      <c r="D31" s="74" t="s">
        <v>617</v>
      </c>
      <c r="E31" s="8" t="s">
        <v>212</v>
      </c>
      <c r="F31" s="8">
        <v>2014</v>
      </c>
      <c r="G31" s="19" t="s">
        <v>579</v>
      </c>
      <c r="H31" s="11" t="s">
        <v>1</v>
      </c>
      <c r="I31" s="19" t="s">
        <v>832</v>
      </c>
      <c r="J31" s="19" t="s">
        <v>450</v>
      </c>
      <c r="K31" s="19" t="s">
        <v>831</v>
      </c>
      <c r="L31" s="19" t="s">
        <v>588</v>
      </c>
      <c r="M31" s="74" t="s">
        <v>829</v>
      </c>
      <c r="N31" s="19" t="s">
        <v>772</v>
      </c>
      <c r="O31" s="19" t="s">
        <v>830</v>
      </c>
      <c r="P31" s="11" t="s">
        <v>236</v>
      </c>
      <c r="Q31" s="23" t="s">
        <v>6</v>
      </c>
    </row>
    <row r="32" spans="1:17" ht="116" x14ac:dyDescent="0.35">
      <c r="A32" s="8">
        <v>33</v>
      </c>
      <c r="B32" s="8">
        <v>24667848</v>
      </c>
      <c r="C32" s="8" t="s">
        <v>145</v>
      </c>
      <c r="D32" s="8" t="s">
        <v>146</v>
      </c>
      <c r="E32" s="8" t="s">
        <v>207</v>
      </c>
      <c r="F32" s="8">
        <v>2014</v>
      </c>
      <c r="G32" s="19" t="s">
        <v>806</v>
      </c>
      <c r="H32" s="19" t="s">
        <v>5</v>
      </c>
      <c r="I32" s="19" t="s">
        <v>269</v>
      </c>
      <c r="J32" s="11" t="s">
        <v>447</v>
      </c>
      <c r="K32" s="11" t="s">
        <v>402</v>
      </c>
      <c r="L32" s="11" t="s">
        <v>66</v>
      </c>
      <c r="M32" s="19" t="s">
        <v>56</v>
      </c>
      <c r="N32" s="19" t="s">
        <v>1009</v>
      </c>
      <c r="O32" s="19" t="s">
        <v>684</v>
      </c>
      <c r="P32" s="19" t="s">
        <v>270</v>
      </c>
      <c r="Q32" s="23" t="s">
        <v>242</v>
      </c>
    </row>
    <row r="33" spans="1:17" ht="145" x14ac:dyDescent="0.35">
      <c r="A33" s="8">
        <v>34</v>
      </c>
      <c r="B33" s="8">
        <v>24680984</v>
      </c>
      <c r="C33" s="8" t="s">
        <v>147</v>
      </c>
      <c r="D33" s="8" t="s">
        <v>148</v>
      </c>
      <c r="E33" s="8" t="s">
        <v>204</v>
      </c>
      <c r="F33" s="8">
        <v>2014</v>
      </c>
      <c r="G33" s="19" t="s">
        <v>579</v>
      </c>
      <c r="H33" s="19" t="s">
        <v>833</v>
      </c>
      <c r="I33" s="11" t="s">
        <v>6</v>
      </c>
      <c r="J33" s="11" t="s">
        <v>6</v>
      </c>
      <c r="K33" s="11" t="s">
        <v>6</v>
      </c>
      <c r="L33" s="19" t="s">
        <v>284</v>
      </c>
      <c r="M33" s="19" t="s">
        <v>850</v>
      </c>
      <c r="N33" s="19" t="s">
        <v>834</v>
      </c>
      <c r="O33" s="19" t="s">
        <v>729</v>
      </c>
      <c r="P33" s="11" t="s">
        <v>224</v>
      </c>
      <c r="Q33" s="23" t="s">
        <v>242</v>
      </c>
    </row>
    <row r="34" spans="1:17" ht="101.5" x14ac:dyDescent="0.35">
      <c r="A34" s="8">
        <v>36</v>
      </c>
      <c r="B34" s="8">
        <v>24963371</v>
      </c>
      <c r="C34" s="8" t="s">
        <v>114</v>
      </c>
      <c r="D34" s="8" t="s">
        <v>149</v>
      </c>
      <c r="E34" s="8" t="s">
        <v>208</v>
      </c>
      <c r="F34" s="8">
        <v>2014</v>
      </c>
      <c r="G34" s="19" t="s">
        <v>579</v>
      </c>
      <c r="H34" s="11" t="s">
        <v>2</v>
      </c>
      <c r="I34" s="19" t="s">
        <v>836</v>
      </c>
      <c r="J34" s="11" t="s">
        <v>6</v>
      </c>
      <c r="K34" s="11" t="s">
        <v>6</v>
      </c>
      <c r="L34" s="11" t="s">
        <v>66</v>
      </c>
      <c r="M34" s="19" t="s">
        <v>7</v>
      </c>
      <c r="N34" s="19" t="s">
        <v>604</v>
      </c>
      <c r="O34" s="19" t="s">
        <v>742</v>
      </c>
      <c r="P34" s="11" t="s">
        <v>236</v>
      </c>
      <c r="Q34" s="23" t="s">
        <v>242</v>
      </c>
    </row>
    <row r="35" spans="1:17" ht="203" x14ac:dyDescent="0.35">
      <c r="A35" s="8">
        <v>37</v>
      </c>
      <c r="B35" s="8">
        <v>24985530</v>
      </c>
      <c r="C35" s="8" t="s">
        <v>120</v>
      </c>
      <c r="D35" s="8" t="s">
        <v>150</v>
      </c>
      <c r="E35" s="8" t="s">
        <v>214</v>
      </c>
      <c r="F35" s="8">
        <v>2014</v>
      </c>
      <c r="G35" s="19" t="s">
        <v>837</v>
      </c>
      <c r="H35" s="19" t="s">
        <v>362</v>
      </c>
      <c r="I35" s="19" t="s">
        <v>271</v>
      </c>
      <c r="J35" s="19" t="s">
        <v>468</v>
      </c>
      <c r="K35" s="19" t="s">
        <v>840</v>
      </c>
      <c r="L35" s="19" t="s">
        <v>65</v>
      </c>
      <c r="M35" s="19" t="s">
        <v>987</v>
      </c>
      <c r="N35" s="19" t="s">
        <v>842</v>
      </c>
      <c r="O35" s="19" t="s">
        <v>704</v>
      </c>
      <c r="P35" s="19" t="s">
        <v>841</v>
      </c>
      <c r="Q35" s="31" t="s">
        <v>241</v>
      </c>
    </row>
    <row r="36" spans="1:17" ht="116" x14ac:dyDescent="0.35">
      <c r="A36" s="8">
        <v>38</v>
      </c>
      <c r="B36" s="8">
        <v>25046831</v>
      </c>
      <c r="C36" s="8" t="s">
        <v>151</v>
      </c>
      <c r="D36" s="8" t="s">
        <v>152</v>
      </c>
      <c r="E36" s="8" t="s">
        <v>204</v>
      </c>
      <c r="F36" s="8">
        <v>2014</v>
      </c>
      <c r="G36" s="19" t="s">
        <v>579</v>
      </c>
      <c r="H36" s="11" t="s">
        <v>1</v>
      </c>
      <c r="I36" s="11" t="s">
        <v>10</v>
      </c>
      <c r="J36" s="19" t="s">
        <v>439</v>
      </c>
      <c r="K36" s="19" t="s">
        <v>538</v>
      </c>
      <c r="L36" s="11" t="s">
        <v>588</v>
      </c>
      <c r="M36" s="19" t="s">
        <v>404</v>
      </c>
      <c r="N36" s="19" t="s">
        <v>843</v>
      </c>
      <c r="O36" s="11" t="s">
        <v>717</v>
      </c>
      <c r="P36" s="11" t="s">
        <v>236</v>
      </c>
      <c r="Q36" s="23" t="s">
        <v>6</v>
      </c>
    </row>
    <row r="37" spans="1:17" ht="130.5" x14ac:dyDescent="0.35">
      <c r="A37" s="8">
        <v>39</v>
      </c>
      <c r="B37" s="8">
        <v>25093068</v>
      </c>
      <c r="C37" s="8" t="s">
        <v>136</v>
      </c>
      <c r="D37" s="8" t="s">
        <v>153</v>
      </c>
      <c r="E37" s="8" t="s">
        <v>208</v>
      </c>
      <c r="F37" s="8">
        <v>2014</v>
      </c>
      <c r="G37" s="19" t="s">
        <v>579</v>
      </c>
      <c r="H37" s="19" t="s">
        <v>2</v>
      </c>
      <c r="I37" s="19" t="s">
        <v>6</v>
      </c>
      <c r="J37" s="19" t="s">
        <v>466</v>
      </c>
      <c r="K37" s="19" t="s">
        <v>844</v>
      </c>
      <c r="L37" s="11" t="s">
        <v>66</v>
      </c>
      <c r="M37" s="19" t="s">
        <v>56</v>
      </c>
      <c r="N37" s="19" t="s">
        <v>1010</v>
      </c>
      <c r="O37" s="19" t="s">
        <v>743</v>
      </c>
      <c r="P37" s="11" t="s">
        <v>236</v>
      </c>
      <c r="Q37" s="23" t="s">
        <v>242</v>
      </c>
    </row>
    <row r="38" spans="1:17" ht="72.5" x14ac:dyDescent="0.35">
      <c r="A38" s="8">
        <v>40</v>
      </c>
      <c r="B38" s="8">
        <v>25157320</v>
      </c>
      <c r="C38" s="8" t="s">
        <v>154</v>
      </c>
      <c r="D38" s="8" t="s">
        <v>155</v>
      </c>
      <c r="E38" s="8" t="s">
        <v>208</v>
      </c>
      <c r="F38" s="8">
        <v>2014</v>
      </c>
      <c r="G38" s="19" t="s">
        <v>806</v>
      </c>
      <c r="H38" s="19" t="s">
        <v>248</v>
      </c>
      <c r="I38" s="19" t="s">
        <v>10</v>
      </c>
      <c r="J38" s="11" t="s">
        <v>447</v>
      </c>
      <c r="K38" s="11" t="s">
        <v>400</v>
      </c>
      <c r="L38" s="19" t="s">
        <v>588</v>
      </c>
      <c r="M38" s="19" t="s">
        <v>978</v>
      </c>
      <c r="N38" s="19" t="s">
        <v>845</v>
      </c>
      <c r="O38" s="19" t="s">
        <v>543</v>
      </c>
      <c r="P38" s="19" t="s">
        <v>846</v>
      </c>
      <c r="Q38" s="23" t="s">
        <v>6</v>
      </c>
    </row>
    <row r="39" spans="1:17" ht="101.5" x14ac:dyDescent="0.35">
      <c r="A39" s="8">
        <v>41</v>
      </c>
      <c r="B39" s="8">
        <v>25361966</v>
      </c>
      <c r="C39" s="8" t="s">
        <v>156</v>
      </c>
      <c r="D39" s="8" t="s">
        <v>157</v>
      </c>
      <c r="E39" s="8" t="s">
        <v>213</v>
      </c>
      <c r="F39" s="8">
        <v>2015</v>
      </c>
      <c r="G39" s="19" t="s">
        <v>579</v>
      </c>
      <c r="H39" s="19" t="s">
        <v>273</v>
      </c>
      <c r="I39" s="19" t="s">
        <v>430</v>
      </c>
      <c r="J39" s="19" t="s">
        <v>1024</v>
      </c>
      <c r="K39" s="19" t="s">
        <v>847</v>
      </c>
      <c r="L39" s="19" t="s">
        <v>65</v>
      </c>
      <c r="M39" s="19" t="s">
        <v>793</v>
      </c>
      <c r="N39" s="19" t="s">
        <v>607</v>
      </c>
      <c r="O39" s="19" t="s">
        <v>723</v>
      </c>
      <c r="P39" s="11" t="s">
        <v>225</v>
      </c>
      <c r="Q39" s="23" t="s">
        <v>274</v>
      </c>
    </row>
    <row r="40" spans="1:17" ht="116" x14ac:dyDescent="0.35">
      <c r="A40" s="8">
        <v>42</v>
      </c>
      <c r="B40" s="8">
        <v>25451103</v>
      </c>
      <c r="C40" s="8" t="s">
        <v>158</v>
      </c>
      <c r="D40" s="8" t="s">
        <v>159</v>
      </c>
      <c r="E40" s="8" t="s">
        <v>204</v>
      </c>
      <c r="F40" s="8">
        <v>2015</v>
      </c>
      <c r="G40" s="19" t="s">
        <v>579</v>
      </c>
      <c r="H40" s="19" t="s">
        <v>248</v>
      </c>
      <c r="I40" s="11" t="s">
        <v>10</v>
      </c>
      <c r="J40" s="19" t="s">
        <v>848</v>
      </c>
      <c r="K40" s="19" t="s">
        <v>275</v>
      </c>
      <c r="L40" s="11" t="s">
        <v>588</v>
      </c>
      <c r="M40" s="78" t="s">
        <v>990</v>
      </c>
      <c r="N40" s="19" t="s">
        <v>1020</v>
      </c>
      <c r="O40" s="19" t="s">
        <v>724</v>
      </c>
      <c r="P40" s="11" t="s">
        <v>236</v>
      </c>
      <c r="Q40" s="23" t="s">
        <v>6</v>
      </c>
    </row>
    <row r="41" spans="1:17" ht="145" x14ac:dyDescent="0.35">
      <c r="A41" s="8">
        <v>43</v>
      </c>
      <c r="B41" s="8">
        <v>25487120</v>
      </c>
      <c r="C41" s="8" t="s">
        <v>160</v>
      </c>
      <c r="D41" s="8" t="s">
        <v>161</v>
      </c>
      <c r="E41" s="8" t="s">
        <v>203</v>
      </c>
      <c r="F41" s="8">
        <v>2015</v>
      </c>
      <c r="G41" s="19" t="s">
        <v>580</v>
      </c>
      <c r="H41" s="19" t="s">
        <v>849</v>
      </c>
      <c r="I41" s="11" t="s">
        <v>10</v>
      </c>
      <c r="J41" s="19" t="s">
        <v>457</v>
      </c>
      <c r="K41" s="11" t="s">
        <v>276</v>
      </c>
      <c r="L41" s="19" t="s">
        <v>272</v>
      </c>
      <c r="M41" s="19" t="s">
        <v>850</v>
      </c>
      <c r="N41" s="19" t="s">
        <v>851</v>
      </c>
      <c r="O41" s="19" t="s">
        <v>705</v>
      </c>
      <c r="P41" s="19" t="s">
        <v>277</v>
      </c>
      <c r="Q41" s="23" t="s">
        <v>241</v>
      </c>
    </row>
    <row r="42" spans="1:17" ht="72.5" x14ac:dyDescent="0.35">
      <c r="A42" s="8">
        <v>44</v>
      </c>
      <c r="B42" s="8">
        <v>25659451</v>
      </c>
      <c r="C42" s="8" t="s">
        <v>162</v>
      </c>
      <c r="D42" s="8" t="s">
        <v>163</v>
      </c>
      <c r="E42" s="8" t="s">
        <v>204</v>
      </c>
      <c r="F42" s="8">
        <v>2015</v>
      </c>
      <c r="G42" s="19" t="s">
        <v>579</v>
      </c>
      <c r="H42" s="19" t="s">
        <v>1</v>
      </c>
      <c r="I42" s="11" t="s">
        <v>10</v>
      </c>
      <c r="J42" s="11" t="s">
        <v>447</v>
      </c>
      <c r="K42" s="11" t="s">
        <v>400</v>
      </c>
      <c r="L42" s="11" t="s">
        <v>409</v>
      </c>
      <c r="M42" s="19" t="s">
        <v>835</v>
      </c>
      <c r="N42" s="19">
        <v>0</v>
      </c>
      <c r="O42" s="19" t="s">
        <v>853</v>
      </c>
      <c r="P42" s="11" t="s">
        <v>224</v>
      </c>
      <c r="Q42" s="23" t="s">
        <v>242</v>
      </c>
    </row>
    <row r="43" spans="1:17" ht="159.5" x14ac:dyDescent="0.35">
      <c r="A43" s="8">
        <v>45</v>
      </c>
      <c r="B43" s="8">
        <v>25749722</v>
      </c>
      <c r="C43" s="8" t="s">
        <v>164</v>
      </c>
      <c r="D43" s="8" t="s">
        <v>165</v>
      </c>
      <c r="E43" s="8" t="s">
        <v>215</v>
      </c>
      <c r="F43" s="8">
        <v>2015</v>
      </c>
      <c r="G43" s="19" t="s">
        <v>579</v>
      </c>
      <c r="H43" s="11" t="s">
        <v>1</v>
      </c>
      <c r="I43" s="11" t="s">
        <v>10</v>
      </c>
      <c r="J43" s="19" t="s">
        <v>469</v>
      </c>
      <c r="K43" s="19" t="s">
        <v>859</v>
      </c>
      <c r="L43" s="19" t="s">
        <v>272</v>
      </c>
      <c r="M43" s="19" t="s">
        <v>991</v>
      </c>
      <c r="N43" s="19" t="s">
        <v>6</v>
      </c>
      <c r="O43" s="19" t="s">
        <v>860</v>
      </c>
      <c r="P43" s="11" t="s">
        <v>224</v>
      </c>
      <c r="Q43" s="23" t="s">
        <v>242</v>
      </c>
    </row>
    <row r="44" spans="1:17" ht="72.5" x14ac:dyDescent="0.35">
      <c r="A44" s="8">
        <v>46</v>
      </c>
      <c r="B44" s="8">
        <v>25755127</v>
      </c>
      <c r="C44" s="8" t="s">
        <v>166</v>
      </c>
      <c r="D44" s="8" t="s">
        <v>167</v>
      </c>
      <c r="E44" s="8" t="s">
        <v>212</v>
      </c>
      <c r="F44" s="8">
        <v>2015</v>
      </c>
      <c r="G44" s="19" t="s">
        <v>579</v>
      </c>
      <c r="H44" s="11" t="s">
        <v>82</v>
      </c>
      <c r="I44" s="11" t="s">
        <v>10</v>
      </c>
      <c r="J44" s="19" t="s">
        <v>470</v>
      </c>
      <c r="K44" s="19" t="s">
        <v>861</v>
      </c>
      <c r="L44" s="11" t="s">
        <v>588</v>
      </c>
      <c r="M44" s="19" t="s">
        <v>992</v>
      </c>
      <c r="N44" s="19" t="s">
        <v>597</v>
      </c>
      <c r="O44" s="19" t="s">
        <v>725</v>
      </c>
      <c r="P44" s="11" t="s">
        <v>236</v>
      </c>
      <c r="Q44" s="23" t="s">
        <v>6</v>
      </c>
    </row>
    <row r="45" spans="1:17" ht="130.5" x14ac:dyDescent="0.35">
      <c r="A45" s="8">
        <v>47</v>
      </c>
      <c r="B45" s="8">
        <v>25829948</v>
      </c>
      <c r="C45" s="8" t="s">
        <v>168</v>
      </c>
      <c r="D45" s="8" t="s">
        <v>169</v>
      </c>
      <c r="E45" s="8" t="s">
        <v>216</v>
      </c>
      <c r="F45" s="8">
        <v>2015</v>
      </c>
      <c r="G45" s="19" t="s">
        <v>583</v>
      </c>
      <c r="H45" s="19" t="s">
        <v>273</v>
      </c>
      <c r="I45" s="19" t="s">
        <v>376</v>
      </c>
      <c r="J45" s="19" t="s">
        <v>458</v>
      </c>
      <c r="K45" s="19" t="s">
        <v>278</v>
      </c>
      <c r="L45" s="11" t="s">
        <v>65</v>
      </c>
      <c r="M45" s="19" t="s">
        <v>977</v>
      </c>
      <c r="N45" s="19" t="s">
        <v>774</v>
      </c>
      <c r="O45" s="19" t="s">
        <v>726</v>
      </c>
      <c r="P45" s="11" t="s">
        <v>236</v>
      </c>
      <c r="Q45" s="23" t="s">
        <v>242</v>
      </c>
    </row>
    <row r="46" spans="1:17" ht="101.5" x14ac:dyDescent="0.35">
      <c r="A46" s="8">
        <v>48</v>
      </c>
      <c r="B46" s="8">
        <v>26147071</v>
      </c>
      <c r="C46" s="8" t="s">
        <v>170</v>
      </c>
      <c r="D46" s="8" t="s">
        <v>171</v>
      </c>
      <c r="E46" s="8" t="s">
        <v>217</v>
      </c>
      <c r="F46" s="8">
        <v>2015</v>
      </c>
      <c r="G46" s="19" t="s">
        <v>579</v>
      </c>
      <c r="H46" s="11" t="s">
        <v>1</v>
      </c>
      <c r="I46" s="19" t="s">
        <v>431</v>
      </c>
      <c r="J46" s="19" t="s">
        <v>441</v>
      </c>
      <c r="K46" s="19" t="s">
        <v>279</v>
      </c>
      <c r="L46" s="19" t="s">
        <v>862</v>
      </c>
      <c r="M46" s="19" t="s">
        <v>280</v>
      </c>
      <c r="N46" s="19" t="s">
        <v>604</v>
      </c>
      <c r="O46" s="11" t="s">
        <v>676</v>
      </c>
      <c r="P46" s="19" t="s">
        <v>281</v>
      </c>
      <c r="Q46" s="31" t="s">
        <v>282</v>
      </c>
    </row>
    <row r="47" spans="1:17" ht="101.5" x14ac:dyDescent="0.35">
      <c r="A47" s="8">
        <v>49</v>
      </c>
      <c r="B47" s="8">
        <v>26291578</v>
      </c>
      <c r="C47" s="8" t="s">
        <v>172</v>
      </c>
      <c r="D47" s="8" t="s">
        <v>173</v>
      </c>
      <c r="E47" s="8" t="s">
        <v>204</v>
      </c>
      <c r="F47" s="8">
        <v>2015</v>
      </c>
      <c r="G47" s="19" t="s">
        <v>579</v>
      </c>
      <c r="H47" s="11" t="s">
        <v>82</v>
      </c>
      <c r="I47" s="11" t="s">
        <v>10</v>
      </c>
      <c r="J47" s="19" t="s">
        <v>14</v>
      </c>
      <c r="K47" s="11" t="s">
        <v>276</v>
      </c>
      <c r="L47" s="11" t="s">
        <v>588</v>
      </c>
      <c r="M47" s="70" t="s">
        <v>990</v>
      </c>
      <c r="N47" s="19" t="s">
        <v>773</v>
      </c>
      <c r="O47" s="19" t="s">
        <v>706</v>
      </c>
      <c r="P47" s="11" t="s">
        <v>227</v>
      </c>
      <c r="Q47" s="23" t="s">
        <v>6</v>
      </c>
    </row>
    <row r="48" spans="1:17" ht="130.5" x14ac:dyDescent="0.35">
      <c r="A48" s="8">
        <v>50</v>
      </c>
      <c r="B48" s="8">
        <v>26518315</v>
      </c>
      <c r="C48" s="8" t="s">
        <v>174</v>
      </c>
      <c r="D48" s="8" t="s">
        <v>175</v>
      </c>
      <c r="E48" s="8" t="s">
        <v>204</v>
      </c>
      <c r="F48" s="8">
        <v>2015</v>
      </c>
      <c r="G48" s="19" t="s">
        <v>579</v>
      </c>
      <c r="H48" s="11" t="s">
        <v>82</v>
      </c>
      <c r="I48" s="11" t="s">
        <v>10</v>
      </c>
      <c r="J48" s="19" t="s">
        <v>451</v>
      </c>
      <c r="K48" s="19" t="s">
        <v>866</v>
      </c>
      <c r="L48" s="11" t="s">
        <v>588</v>
      </c>
      <c r="M48" s="70" t="s">
        <v>993</v>
      </c>
      <c r="N48" s="19" t="s">
        <v>775</v>
      </c>
      <c r="O48" s="19" t="s">
        <v>727</v>
      </c>
      <c r="P48" s="19" t="s">
        <v>283</v>
      </c>
      <c r="Q48" s="23" t="s">
        <v>6</v>
      </c>
    </row>
    <row r="49" spans="1:17" ht="130.5" x14ac:dyDescent="0.35">
      <c r="A49" s="8">
        <v>54</v>
      </c>
      <c r="B49" s="8">
        <v>26590975</v>
      </c>
      <c r="C49" s="8" t="s">
        <v>164</v>
      </c>
      <c r="D49" s="8" t="s">
        <v>176</v>
      </c>
      <c r="E49" s="8" t="s">
        <v>218</v>
      </c>
      <c r="F49" s="8">
        <v>2016</v>
      </c>
      <c r="G49" s="19" t="s">
        <v>579</v>
      </c>
      <c r="H49" s="19" t="s">
        <v>1</v>
      </c>
      <c r="I49" s="11" t="s">
        <v>10</v>
      </c>
      <c r="J49" s="19" t="s">
        <v>452</v>
      </c>
      <c r="K49" s="19" t="s">
        <v>554</v>
      </c>
      <c r="L49" s="19" t="s">
        <v>284</v>
      </c>
      <c r="M49" s="19" t="s">
        <v>6</v>
      </c>
      <c r="N49" s="19" t="s">
        <v>774</v>
      </c>
      <c r="O49" s="19" t="s">
        <v>869</v>
      </c>
      <c r="P49" s="19" t="s">
        <v>224</v>
      </c>
      <c r="Q49" s="23" t="s">
        <v>242</v>
      </c>
    </row>
    <row r="50" spans="1:17" ht="116" x14ac:dyDescent="0.35">
      <c r="A50" s="8">
        <v>55</v>
      </c>
      <c r="B50" s="8">
        <v>26955465</v>
      </c>
      <c r="C50" s="8" t="s">
        <v>134</v>
      </c>
      <c r="D50" s="8" t="s">
        <v>177</v>
      </c>
      <c r="E50" s="8" t="s">
        <v>208</v>
      </c>
      <c r="F50" s="8">
        <v>2016</v>
      </c>
      <c r="G50" s="19" t="s">
        <v>579</v>
      </c>
      <c r="H50" s="19" t="s">
        <v>870</v>
      </c>
      <c r="I50" s="19" t="s">
        <v>824</v>
      </c>
      <c r="J50" s="70" t="s">
        <v>254</v>
      </c>
      <c r="K50" s="19" t="s">
        <v>408</v>
      </c>
      <c r="L50" s="19" t="s">
        <v>805</v>
      </c>
      <c r="M50" s="70" t="s">
        <v>874</v>
      </c>
      <c r="N50" s="19" t="s">
        <v>603</v>
      </c>
      <c r="O50" s="19" t="s">
        <v>873</v>
      </c>
      <c r="P50" s="11" t="s">
        <v>236</v>
      </c>
      <c r="Q50" s="23" t="s">
        <v>242</v>
      </c>
    </row>
    <row r="51" spans="1:17" ht="159.5" x14ac:dyDescent="0.35">
      <c r="A51" s="8">
        <v>56</v>
      </c>
      <c r="B51" s="8">
        <v>27003817</v>
      </c>
      <c r="C51" s="8" t="s">
        <v>110</v>
      </c>
      <c r="D51" s="8" t="s">
        <v>178</v>
      </c>
      <c r="E51" s="8" t="s">
        <v>214</v>
      </c>
      <c r="F51" s="8">
        <v>2016</v>
      </c>
      <c r="G51" s="19" t="s">
        <v>875</v>
      </c>
      <c r="H51" s="11" t="s">
        <v>2</v>
      </c>
      <c r="I51" s="19" t="s">
        <v>876</v>
      </c>
      <c r="J51" s="11" t="s">
        <v>447</v>
      </c>
      <c r="K51" s="11" t="s">
        <v>400</v>
      </c>
      <c r="L51" s="19" t="s">
        <v>591</v>
      </c>
      <c r="M51" s="19" t="s">
        <v>877</v>
      </c>
      <c r="N51" s="19" t="s">
        <v>1011</v>
      </c>
      <c r="O51" s="19" t="s">
        <v>715</v>
      </c>
      <c r="P51" s="11" t="s">
        <v>236</v>
      </c>
      <c r="Q51" s="23" t="s">
        <v>242</v>
      </c>
    </row>
    <row r="52" spans="1:17" ht="174" x14ac:dyDescent="0.35">
      <c r="A52" s="8">
        <v>57</v>
      </c>
      <c r="B52" s="8">
        <v>27050304</v>
      </c>
      <c r="C52" s="8" t="s">
        <v>179</v>
      </c>
      <c r="D52" s="8" t="s">
        <v>180</v>
      </c>
      <c r="E52" s="8" t="s">
        <v>219</v>
      </c>
      <c r="F52" s="8">
        <v>2016</v>
      </c>
      <c r="G52" s="19" t="s">
        <v>579</v>
      </c>
      <c r="H52" s="19" t="s">
        <v>362</v>
      </c>
      <c r="I52" s="19" t="s">
        <v>10</v>
      </c>
      <c r="J52" s="19" t="s">
        <v>455</v>
      </c>
      <c r="K52" s="19" t="s">
        <v>285</v>
      </c>
      <c r="L52" s="19" t="s">
        <v>878</v>
      </c>
      <c r="M52" s="19" t="s">
        <v>880</v>
      </c>
      <c r="N52" s="19" t="s">
        <v>879</v>
      </c>
      <c r="O52" s="19" t="s">
        <v>739</v>
      </c>
      <c r="P52" s="11" t="s">
        <v>226</v>
      </c>
      <c r="Q52" s="23" t="s">
        <v>241</v>
      </c>
    </row>
    <row r="53" spans="1:17" ht="101.5" x14ac:dyDescent="0.35">
      <c r="A53" s="8">
        <v>58</v>
      </c>
      <c r="B53" s="8">
        <v>27060160</v>
      </c>
      <c r="C53" s="8" t="s">
        <v>181</v>
      </c>
      <c r="D53" s="8" t="s">
        <v>182</v>
      </c>
      <c r="E53" s="8" t="s">
        <v>220</v>
      </c>
      <c r="F53" s="8">
        <v>2016</v>
      </c>
      <c r="G53" s="19" t="s">
        <v>398</v>
      </c>
      <c r="H53" s="19" t="s">
        <v>248</v>
      </c>
      <c r="I53" s="11" t="s">
        <v>10</v>
      </c>
      <c r="J53" s="19" t="s">
        <v>286</v>
      </c>
      <c r="K53" s="19" t="s">
        <v>490</v>
      </c>
      <c r="L53" s="19" t="s">
        <v>588</v>
      </c>
      <c r="M53" s="19" t="s">
        <v>994</v>
      </c>
      <c r="N53" s="19" t="s">
        <v>881</v>
      </c>
      <c r="O53" s="19" t="s">
        <v>662</v>
      </c>
      <c r="P53" s="11" t="s">
        <v>236</v>
      </c>
      <c r="Q53" s="23" t="s">
        <v>6</v>
      </c>
    </row>
    <row r="54" spans="1:17" ht="130.5" x14ac:dyDescent="0.35">
      <c r="A54" s="8">
        <v>59</v>
      </c>
      <c r="B54" s="8">
        <v>27123451</v>
      </c>
      <c r="C54" s="8" t="s">
        <v>183</v>
      </c>
      <c r="D54" s="8" t="s">
        <v>184</v>
      </c>
      <c r="E54" s="8" t="s">
        <v>221</v>
      </c>
      <c r="F54" s="8">
        <v>2016</v>
      </c>
      <c r="G54" s="19" t="s">
        <v>837</v>
      </c>
      <c r="H54" s="19" t="s">
        <v>885</v>
      </c>
      <c r="I54" s="19" t="s">
        <v>339</v>
      </c>
      <c r="J54" s="19" t="s">
        <v>882</v>
      </c>
      <c r="K54" s="11" t="s">
        <v>276</v>
      </c>
      <c r="L54" s="19" t="s">
        <v>752</v>
      </c>
      <c r="M54" s="19" t="s">
        <v>883</v>
      </c>
      <c r="N54" s="19" t="s">
        <v>886</v>
      </c>
      <c r="O54" s="19" t="s">
        <v>884</v>
      </c>
      <c r="P54" s="19" t="s">
        <v>287</v>
      </c>
      <c r="Q54" s="23" t="s">
        <v>241</v>
      </c>
    </row>
    <row r="55" spans="1:17" ht="159.5" x14ac:dyDescent="0.35">
      <c r="A55" s="8">
        <v>60</v>
      </c>
      <c r="B55" s="8">
        <v>27213033</v>
      </c>
      <c r="C55" s="8" t="s">
        <v>185</v>
      </c>
      <c r="D55" s="8" t="s">
        <v>186</v>
      </c>
      <c r="E55" s="8" t="s">
        <v>208</v>
      </c>
      <c r="F55" s="8">
        <v>2016</v>
      </c>
      <c r="G55" s="19" t="s">
        <v>579</v>
      </c>
      <c r="H55" s="19" t="s">
        <v>2</v>
      </c>
      <c r="I55" s="19" t="s">
        <v>890</v>
      </c>
      <c r="J55" s="19" t="s">
        <v>1019</v>
      </c>
      <c r="K55" s="19" t="s">
        <v>544</v>
      </c>
      <c r="L55" s="19" t="s">
        <v>284</v>
      </c>
      <c r="M55" s="19" t="s">
        <v>56</v>
      </c>
      <c r="N55" s="19" t="s">
        <v>891</v>
      </c>
      <c r="O55" s="19" t="s">
        <v>889</v>
      </c>
      <c r="P55" s="11" t="s">
        <v>236</v>
      </c>
      <c r="Q55" s="23" t="s">
        <v>242</v>
      </c>
    </row>
    <row r="56" spans="1:17" ht="101.5" x14ac:dyDescent="0.35">
      <c r="A56" s="8">
        <v>61</v>
      </c>
      <c r="B56" s="8">
        <v>27307137</v>
      </c>
      <c r="C56" s="8" t="s">
        <v>187</v>
      </c>
      <c r="D56" s="65" t="s">
        <v>618</v>
      </c>
      <c r="E56" s="8" t="s">
        <v>220</v>
      </c>
      <c r="F56" s="8">
        <v>2016</v>
      </c>
      <c r="G56" s="19" t="s">
        <v>579</v>
      </c>
      <c r="H56" s="11" t="s">
        <v>82</v>
      </c>
      <c r="I56" s="11" t="s">
        <v>10</v>
      </c>
      <c r="J56" s="19" t="s">
        <v>442</v>
      </c>
      <c r="K56" s="19" t="s">
        <v>555</v>
      </c>
      <c r="L56" s="11" t="s">
        <v>588</v>
      </c>
      <c r="M56" s="65" t="s">
        <v>995</v>
      </c>
      <c r="N56" s="19" t="s">
        <v>597</v>
      </c>
      <c r="O56" s="19" t="s">
        <v>728</v>
      </c>
      <c r="P56" s="19" t="s">
        <v>289</v>
      </c>
      <c r="Q56" s="23" t="s">
        <v>6</v>
      </c>
    </row>
    <row r="57" spans="1:17" ht="72.5" x14ac:dyDescent="0.35">
      <c r="A57" s="8">
        <v>62</v>
      </c>
      <c r="B57" s="8">
        <v>27369567</v>
      </c>
      <c r="C57" s="8" t="s">
        <v>188</v>
      </c>
      <c r="D57" s="8" t="s">
        <v>189</v>
      </c>
      <c r="E57" s="8" t="s">
        <v>204</v>
      </c>
      <c r="F57" s="8">
        <v>2016</v>
      </c>
      <c r="G57" s="19" t="s">
        <v>579</v>
      </c>
      <c r="H57" s="11" t="s">
        <v>1</v>
      </c>
      <c r="I57" s="19" t="s">
        <v>6</v>
      </c>
      <c r="J57" s="11" t="s">
        <v>6</v>
      </c>
      <c r="K57" s="11" t="s">
        <v>6</v>
      </c>
      <c r="L57" s="19" t="s">
        <v>284</v>
      </c>
      <c r="M57" s="19" t="s">
        <v>794</v>
      </c>
      <c r="N57" s="19" t="s">
        <v>892</v>
      </c>
      <c r="O57" s="19" t="s">
        <v>729</v>
      </c>
      <c r="P57" s="11" t="s">
        <v>224</v>
      </c>
      <c r="Q57" s="23" t="s">
        <v>242</v>
      </c>
    </row>
    <row r="58" spans="1:17" ht="101.5" x14ac:dyDescent="0.35">
      <c r="A58" s="8">
        <v>63</v>
      </c>
      <c r="B58" s="8">
        <v>27431037</v>
      </c>
      <c r="C58" s="8" t="s">
        <v>190</v>
      </c>
      <c r="D58" s="8" t="s">
        <v>191</v>
      </c>
      <c r="E58" s="8" t="s">
        <v>201</v>
      </c>
      <c r="F58" s="8">
        <v>2016</v>
      </c>
      <c r="G58" s="19" t="s">
        <v>579</v>
      </c>
      <c r="H58" s="11" t="s">
        <v>82</v>
      </c>
      <c r="I58" s="11" t="s">
        <v>10</v>
      </c>
      <c r="J58" s="19" t="s">
        <v>451</v>
      </c>
      <c r="K58" s="19" t="s">
        <v>893</v>
      </c>
      <c r="L58" s="11" t="s">
        <v>588</v>
      </c>
      <c r="M58" s="65" t="s">
        <v>996</v>
      </c>
      <c r="N58" s="19" t="s">
        <v>894</v>
      </c>
      <c r="O58" s="19" t="s">
        <v>727</v>
      </c>
      <c r="P58" s="11" t="s">
        <v>225</v>
      </c>
      <c r="Q58" s="23" t="s">
        <v>6</v>
      </c>
    </row>
    <row r="59" spans="1:17" ht="43.5" x14ac:dyDescent="0.35">
      <c r="A59" s="8">
        <v>65</v>
      </c>
      <c r="B59" s="8">
        <v>27459846</v>
      </c>
      <c r="C59" s="8" t="s">
        <v>172</v>
      </c>
      <c r="D59" s="8" t="s">
        <v>192</v>
      </c>
      <c r="E59" s="8" t="s">
        <v>200</v>
      </c>
      <c r="F59" s="8">
        <v>2016</v>
      </c>
      <c r="G59" s="19" t="s">
        <v>579</v>
      </c>
      <c r="H59" s="19" t="s">
        <v>362</v>
      </c>
      <c r="I59" s="11" t="s">
        <v>10</v>
      </c>
      <c r="J59" s="19" t="s">
        <v>459</v>
      </c>
      <c r="K59" s="19" t="s">
        <v>290</v>
      </c>
      <c r="L59" s="19" t="s">
        <v>778</v>
      </c>
      <c r="M59" s="74" t="s">
        <v>404</v>
      </c>
      <c r="N59" s="19" t="s">
        <v>594</v>
      </c>
      <c r="O59" s="19" t="s">
        <v>650</v>
      </c>
      <c r="P59" s="11" t="s">
        <v>227</v>
      </c>
      <c r="Q59" s="23">
        <v>0</v>
      </c>
    </row>
    <row r="60" spans="1:17" ht="101.5" x14ac:dyDescent="0.35">
      <c r="A60" s="8">
        <v>67</v>
      </c>
      <c r="B60" s="8">
        <v>27694888</v>
      </c>
      <c r="C60" s="8" t="s">
        <v>193</v>
      </c>
      <c r="D60" s="8" t="s">
        <v>194</v>
      </c>
      <c r="E60" s="8" t="s">
        <v>222</v>
      </c>
      <c r="F60" s="8">
        <v>2016</v>
      </c>
      <c r="G60" s="19" t="s">
        <v>579</v>
      </c>
      <c r="H60" s="19" t="s">
        <v>2</v>
      </c>
      <c r="I60" s="19" t="s">
        <v>896</v>
      </c>
      <c r="J60" s="19" t="s">
        <v>447</v>
      </c>
      <c r="K60" s="19" t="s">
        <v>402</v>
      </c>
      <c r="L60" s="19" t="s">
        <v>752</v>
      </c>
      <c r="M60" s="19" t="s">
        <v>997</v>
      </c>
      <c r="N60" s="19" t="s">
        <v>6</v>
      </c>
      <c r="O60" s="19" t="s">
        <v>692</v>
      </c>
      <c r="P60" s="19" t="s">
        <v>283</v>
      </c>
      <c r="Q60" s="23" t="s">
        <v>242</v>
      </c>
    </row>
    <row r="61" spans="1:17" ht="87" x14ac:dyDescent="0.35">
      <c r="A61" s="8">
        <v>68</v>
      </c>
      <c r="B61" s="8">
        <v>27749923</v>
      </c>
      <c r="C61" s="8" t="s">
        <v>193</v>
      </c>
      <c r="D61" s="8" t="s">
        <v>291</v>
      </c>
      <c r="E61" s="8" t="s">
        <v>292</v>
      </c>
      <c r="F61" s="8">
        <v>2016</v>
      </c>
      <c r="G61" s="8" t="s">
        <v>579</v>
      </c>
      <c r="H61" s="8" t="s">
        <v>273</v>
      </c>
      <c r="I61" s="8" t="s">
        <v>957</v>
      </c>
      <c r="J61" s="8" t="s">
        <v>447</v>
      </c>
      <c r="K61" s="19" t="s">
        <v>402</v>
      </c>
      <c r="L61" s="19" t="s">
        <v>778</v>
      </c>
      <c r="M61" s="19" t="s">
        <v>823</v>
      </c>
      <c r="N61" s="8" t="s">
        <v>597</v>
      </c>
      <c r="O61" s="8" t="s">
        <v>678</v>
      </c>
      <c r="P61" s="8" t="s">
        <v>283</v>
      </c>
      <c r="Q61" s="32" t="s">
        <v>242</v>
      </c>
    </row>
    <row r="62" spans="1:17" ht="101.5" x14ac:dyDescent="0.35">
      <c r="A62" s="8">
        <v>69</v>
      </c>
      <c r="B62" s="8">
        <v>27766937</v>
      </c>
      <c r="C62" s="8" t="s">
        <v>293</v>
      </c>
      <c r="D62" s="8" t="s">
        <v>294</v>
      </c>
      <c r="E62" s="8" t="s">
        <v>199</v>
      </c>
      <c r="F62" s="8">
        <v>2016</v>
      </c>
      <c r="G62" s="8" t="s">
        <v>579</v>
      </c>
      <c r="H62" s="10" t="s">
        <v>82</v>
      </c>
      <c r="I62" s="10" t="s">
        <v>10</v>
      </c>
      <c r="J62" s="8" t="s">
        <v>443</v>
      </c>
      <c r="K62" s="8" t="s">
        <v>335</v>
      </c>
      <c r="L62" s="8" t="s">
        <v>588</v>
      </c>
      <c r="M62" s="65" t="s">
        <v>986</v>
      </c>
      <c r="N62" s="8" t="s">
        <v>597</v>
      </c>
      <c r="O62" s="8" t="s">
        <v>730</v>
      </c>
      <c r="P62" s="10" t="s">
        <v>236</v>
      </c>
      <c r="Q62" s="32" t="s">
        <v>6</v>
      </c>
    </row>
    <row r="63" spans="1:17" ht="130.5" x14ac:dyDescent="0.35">
      <c r="A63" s="8">
        <v>70</v>
      </c>
      <c r="B63" s="8">
        <v>27993747</v>
      </c>
      <c r="C63" s="8" t="s">
        <v>329</v>
      </c>
      <c r="D63" s="8" t="s">
        <v>336</v>
      </c>
      <c r="E63" s="8" t="s">
        <v>204</v>
      </c>
      <c r="F63" s="8">
        <v>2016</v>
      </c>
      <c r="G63" s="8" t="s">
        <v>581</v>
      </c>
      <c r="H63" s="8" t="s">
        <v>249</v>
      </c>
      <c r="I63" s="8" t="s">
        <v>339</v>
      </c>
      <c r="J63" s="8" t="s">
        <v>471</v>
      </c>
      <c r="K63" s="8" t="s">
        <v>501</v>
      </c>
      <c r="L63" s="8" t="s">
        <v>593</v>
      </c>
      <c r="M63" s="70" t="s">
        <v>998</v>
      </c>
      <c r="N63" s="8" t="s">
        <v>898</v>
      </c>
      <c r="O63" s="8" t="s">
        <v>707</v>
      </c>
      <c r="P63" s="8" t="s">
        <v>343</v>
      </c>
      <c r="Q63" s="85" t="s">
        <v>897</v>
      </c>
    </row>
    <row r="64" spans="1:17" ht="203" x14ac:dyDescent="0.35">
      <c r="A64" s="8">
        <v>71</v>
      </c>
      <c r="B64" s="8">
        <v>27924018</v>
      </c>
      <c r="C64" s="8" t="s">
        <v>328</v>
      </c>
      <c r="D64" s="8" t="s">
        <v>337</v>
      </c>
      <c r="E64" s="8" t="s">
        <v>213</v>
      </c>
      <c r="F64" s="8">
        <v>2017</v>
      </c>
      <c r="G64" s="8" t="s">
        <v>806</v>
      </c>
      <c r="H64" s="8" t="s">
        <v>344</v>
      </c>
      <c r="I64" s="8" t="s">
        <v>899</v>
      </c>
      <c r="J64" s="8" t="s">
        <v>384</v>
      </c>
      <c r="K64" s="8" t="s">
        <v>908</v>
      </c>
      <c r="L64" s="8" t="s">
        <v>272</v>
      </c>
      <c r="M64" s="8" t="s">
        <v>977</v>
      </c>
      <c r="N64" s="8" t="s">
        <v>1012</v>
      </c>
      <c r="O64" s="8" t="s">
        <v>902</v>
      </c>
      <c r="P64" s="10" t="s">
        <v>251</v>
      </c>
      <c r="Q64" s="85" t="s">
        <v>897</v>
      </c>
    </row>
    <row r="65" spans="1:17" ht="275.5" x14ac:dyDescent="0.35">
      <c r="A65" s="8">
        <v>72</v>
      </c>
      <c r="B65" s="8">
        <v>28031284</v>
      </c>
      <c r="C65" s="8" t="s">
        <v>330</v>
      </c>
      <c r="D65" s="8" t="s">
        <v>338</v>
      </c>
      <c r="E65" s="8" t="s">
        <v>331</v>
      </c>
      <c r="F65" s="8">
        <v>2017</v>
      </c>
      <c r="G65" s="8" t="s">
        <v>579</v>
      </c>
      <c r="H65" s="8" t="s">
        <v>273</v>
      </c>
      <c r="I65" s="8" t="s">
        <v>433</v>
      </c>
      <c r="J65" s="8" t="s">
        <v>910</v>
      </c>
      <c r="K65" s="8" t="s">
        <v>909</v>
      </c>
      <c r="L65" s="8" t="s">
        <v>862</v>
      </c>
      <c r="M65" s="8" t="s">
        <v>67</v>
      </c>
      <c r="N65" s="8" t="s">
        <v>911</v>
      </c>
      <c r="O65" s="8" t="s">
        <v>731</v>
      </c>
      <c r="P65" s="8" t="s">
        <v>356</v>
      </c>
      <c r="Q65" s="32" t="s">
        <v>241</v>
      </c>
    </row>
    <row r="66" spans="1:17" ht="290" x14ac:dyDescent="0.35">
      <c r="A66" s="8">
        <v>73</v>
      </c>
      <c r="B66" s="8">
        <v>28122056</v>
      </c>
      <c r="C66" s="8" t="s">
        <v>327</v>
      </c>
      <c r="D66" s="8" t="s">
        <v>326</v>
      </c>
      <c r="E66" s="8" t="s">
        <v>292</v>
      </c>
      <c r="F66" s="8">
        <v>2017</v>
      </c>
      <c r="G66" s="8" t="s">
        <v>579</v>
      </c>
      <c r="H66" s="10" t="s">
        <v>82</v>
      </c>
      <c r="I66" s="10" t="s">
        <v>10</v>
      </c>
      <c r="J66" s="10" t="s">
        <v>16</v>
      </c>
      <c r="K66" s="8" t="s">
        <v>932</v>
      </c>
      <c r="L66" s="10" t="s">
        <v>588</v>
      </c>
      <c r="M66" s="8" t="s">
        <v>978</v>
      </c>
      <c r="N66" s="8" t="s">
        <v>1004</v>
      </c>
      <c r="O66" s="8" t="s">
        <v>359</v>
      </c>
      <c r="P66" s="10" t="s">
        <v>224</v>
      </c>
      <c r="Q66" s="32" t="s">
        <v>241</v>
      </c>
    </row>
    <row r="67" spans="1:17" ht="87" x14ac:dyDescent="0.35">
      <c r="A67" s="8">
        <v>74</v>
      </c>
      <c r="B67" s="8">
        <v>28253937</v>
      </c>
      <c r="C67" s="8" t="s">
        <v>325</v>
      </c>
      <c r="D67" s="8" t="s">
        <v>324</v>
      </c>
      <c r="E67" s="8" t="s">
        <v>208</v>
      </c>
      <c r="F67" s="8">
        <v>2017</v>
      </c>
      <c r="G67" s="8" t="s">
        <v>579</v>
      </c>
      <c r="H67" s="10" t="s">
        <v>2</v>
      </c>
      <c r="I67" s="8" t="s">
        <v>933</v>
      </c>
      <c r="J67" s="10" t="s">
        <v>6</v>
      </c>
      <c r="K67" s="8" t="s">
        <v>6</v>
      </c>
      <c r="L67" s="10" t="s">
        <v>66</v>
      </c>
      <c r="M67" s="8" t="s">
        <v>56</v>
      </c>
      <c r="N67" s="8" t="s">
        <v>1013</v>
      </c>
      <c r="O67" s="8" t="s">
        <v>621</v>
      </c>
      <c r="P67" s="10" t="s">
        <v>236</v>
      </c>
      <c r="Q67" s="32" t="s">
        <v>242</v>
      </c>
    </row>
    <row r="68" spans="1:17" ht="188.5" x14ac:dyDescent="0.35">
      <c r="A68" s="8">
        <v>75</v>
      </c>
      <c r="B68" s="8">
        <v>28270198</v>
      </c>
      <c r="C68" s="8" t="s">
        <v>323</v>
      </c>
      <c r="D68" s="8" t="s">
        <v>322</v>
      </c>
      <c r="E68" s="8" t="s">
        <v>208</v>
      </c>
      <c r="F68" s="8">
        <v>2017</v>
      </c>
      <c r="G68" s="8" t="s">
        <v>936</v>
      </c>
      <c r="H68" s="8" t="s">
        <v>273</v>
      </c>
      <c r="I68" s="8" t="s">
        <v>339</v>
      </c>
      <c r="J68" s="8" t="s">
        <v>1025</v>
      </c>
      <c r="K68" s="8" t="s">
        <v>934</v>
      </c>
      <c r="L68" s="8" t="s">
        <v>593</v>
      </c>
      <c r="M68" s="8" t="s">
        <v>998</v>
      </c>
      <c r="N68" s="8" t="s">
        <v>1014</v>
      </c>
      <c r="O68" s="8" t="s">
        <v>935</v>
      </c>
      <c r="P68" s="8" t="s">
        <v>361</v>
      </c>
      <c r="Q68" s="85" t="s">
        <v>897</v>
      </c>
    </row>
    <row r="69" spans="1:17" ht="43.5" x14ac:dyDescent="0.35">
      <c r="A69" s="8">
        <v>76</v>
      </c>
      <c r="B69" s="8">
        <v>28284761</v>
      </c>
      <c r="C69" s="8" t="s">
        <v>321</v>
      </c>
      <c r="D69" s="8" t="s">
        <v>320</v>
      </c>
      <c r="E69" s="8" t="s">
        <v>204</v>
      </c>
      <c r="F69" s="8">
        <v>2017</v>
      </c>
      <c r="G69" s="8" t="s">
        <v>580</v>
      </c>
      <c r="H69" s="8" t="s">
        <v>82</v>
      </c>
      <c r="I69" s="10" t="s">
        <v>6</v>
      </c>
      <c r="J69" s="8" t="s">
        <v>444</v>
      </c>
      <c r="K69" s="8" t="s">
        <v>939</v>
      </c>
      <c r="L69" s="8" t="s">
        <v>752</v>
      </c>
      <c r="M69" s="70" t="s">
        <v>404</v>
      </c>
      <c r="N69" s="8" t="s">
        <v>6</v>
      </c>
      <c r="O69" s="10" t="s">
        <v>717</v>
      </c>
      <c r="P69" s="10" t="s">
        <v>236</v>
      </c>
      <c r="Q69" s="32" t="s">
        <v>6</v>
      </c>
    </row>
    <row r="70" spans="1:17" ht="101.5" x14ac:dyDescent="0.35">
      <c r="A70" s="8">
        <v>78</v>
      </c>
      <c r="B70" s="8">
        <v>28339747</v>
      </c>
      <c r="C70" s="8" t="s">
        <v>318</v>
      </c>
      <c r="D70" s="8" t="s">
        <v>317</v>
      </c>
      <c r="E70" s="8" t="s">
        <v>319</v>
      </c>
      <c r="F70" s="8">
        <v>2017</v>
      </c>
      <c r="G70" s="8" t="s">
        <v>583</v>
      </c>
      <c r="H70" s="8" t="s">
        <v>248</v>
      </c>
      <c r="I70" s="8" t="s">
        <v>10</v>
      </c>
      <c r="J70" s="10" t="s">
        <v>16</v>
      </c>
      <c r="K70" s="8" t="s">
        <v>365</v>
      </c>
      <c r="L70" s="10" t="s">
        <v>588</v>
      </c>
      <c r="M70" s="74" t="s">
        <v>999</v>
      </c>
      <c r="N70" s="8" t="s">
        <v>940</v>
      </c>
      <c r="O70" s="10" t="s">
        <v>491</v>
      </c>
      <c r="P70" s="10" t="s">
        <v>236</v>
      </c>
      <c r="Q70" s="32" t="s">
        <v>6</v>
      </c>
    </row>
    <row r="71" spans="1:17" ht="72.5" x14ac:dyDescent="0.35">
      <c r="A71" s="8">
        <v>79</v>
      </c>
      <c r="B71" s="8">
        <v>28363289</v>
      </c>
      <c r="C71" s="8" t="s">
        <v>316</v>
      </c>
      <c r="D71" s="8" t="s">
        <v>315</v>
      </c>
      <c r="E71" s="8" t="s">
        <v>201</v>
      </c>
      <c r="F71" s="8">
        <v>2017</v>
      </c>
      <c r="G71" s="8" t="s">
        <v>579</v>
      </c>
      <c r="H71" s="10" t="s">
        <v>1</v>
      </c>
      <c r="I71" s="8" t="s">
        <v>266</v>
      </c>
      <c r="J71" s="10" t="s">
        <v>447</v>
      </c>
      <c r="K71" s="10" t="s">
        <v>400</v>
      </c>
      <c r="L71" s="8" t="s">
        <v>778</v>
      </c>
      <c r="M71" s="8" t="s">
        <v>1000</v>
      </c>
      <c r="N71" s="8" t="s">
        <v>941</v>
      </c>
      <c r="O71" s="8" t="s">
        <v>366</v>
      </c>
      <c r="P71" s="8" t="s">
        <v>283</v>
      </c>
      <c r="Q71" s="32" t="s">
        <v>6</v>
      </c>
    </row>
    <row r="72" spans="1:17" ht="72.5" x14ac:dyDescent="0.35">
      <c r="A72" s="8">
        <v>81</v>
      </c>
      <c r="B72" s="8">
        <v>28495341</v>
      </c>
      <c r="C72" s="8" t="s">
        <v>314</v>
      </c>
      <c r="D72" s="8" t="s">
        <v>312</v>
      </c>
      <c r="E72" s="8" t="s">
        <v>313</v>
      </c>
      <c r="F72" s="8">
        <v>2017</v>
      </c>
      <c r="G72" s="8" t="s">
        <v>579</v>
      </c>
      <c r="H72" s="8" t="s">
        <v>248</v>
      </c>
      <c r="I72" s="8" t="s">
        <v>368</v>
      </c>
      <c r="J72" s="8" t="s">
        <v>443</v>
      </c>
      <c r="K72" s="8" t="s">
        <v>942</v>
      </c>
      <c r="L72" s="10" t="s">
        <v>588</v>
      </c>
      <c r="M72" s="8" t="s">
        <v>992</v>
      </c>
      <c r="N72" s="8" t="s">
        <v>6</v>
      </c>
      <c r="O72" s="10" t="s">
        <v>660</v>
      </c>
      <c r="P72" s="10" t="s">
        <v>367</v>
      </c>
      <c r="Q72" s="32" t="s">
        <v>6</v>
      </c>
    </row>
    <row r="73" spans="1:17" ht="159.5" x14ac:dyDescent="0.35">
      <c r="A73" s="8">
        <v>82</v>
      </c>
      <c r="B73" s="8">
        <v>28531339</v>
      </c>
      <c r="C73" s="8" t="s">
        <v>310</v>
      </c>
      <c r="D73" s="8" t="s">
        <v>311</v>
      </c>
      <c r="E73" s="8" t="s">
        <v>213</v>
      </c>
      <c r="F73" s="8">
        <v>2017</v>
      </c>
      <c r="G73" s="8" t="s">
        <v>579</v>
      </c>
      <c r="H73" s="10" t="s">
        <v>2</v>
      </c>
      <c r="I73" s="8" t="s">
        <v>943</v>
      </c>
      <c r="J73" s="8" t="s">
        <v>472</v>
      </c>
      <c r="K73" s="8" t="s">
        <v>556</v>
      </c>
      <c r="L73" s="8" t="s">
        <v>590</v>
      </c>
      <c r="M73" s="70" t="s">
        <v>993</v>
      </c>
      <c r="N73" s="8" t="s">
        <v>1015</v>
      </c>
      <c r="O73" s="8" t="s">
        <v>946</v>
      </c>
      <c r="P73" s="10" t="s">
        <v>251</v>
      </c>
      <c r="Q73" s="85" t="s">
        <v>250</v>
      </c>
    </row>
    <row r="74" spans="1:17" ht="188.5" x14ac:dyDescent="0.35">
      <c r="A74" s="8">
        <v>83</v>
      </c>
      <c r="B74" s="8">
        <v>28549568</v>
      </c>
      <c r="C74" s="8" t="s">
        <v>309</v>
      </c>
      <c r="D74" s="8" t="s">
        <v>308</v>
      </c>
      <c r="E74" s="8" t="s">
        <v>204</v>
      </c>
      <c r="F74" s="8">
        <v>2017</v>
      </c>
      <c r="G74" s="8" t="s">
        <v>579</v>
      </c>
      <c r="H74" s="10" t="s">
        <v>4</v>
      </c>
      <c r="I74" s="8" t="s">
        <v>9</v>
      </c>
      <c r="J74" s="10" t="s">
        <v>6</v>
      </c>
      <c r="K74" s="10" t="s">
        <v>6</v>
      </c>
      <c r="L74" s="8" t="s">
        <v>410</v>
      </c>
      <c r="M74" s="8" t="s">
        <v>56</v>
      </c>
      <c r="N74" s="74" t="s">
        <v>947</v>
      </c>
      <c r="O74" s="8" t="s">
        <v>651</v>
      </c>
      <c r="P74" s="10" t="s">
        <v>224</v>
      </c>
      <c r="Q74" s="32" t="s">
        <v>242</v>
      </c>
    </row>
    <row r="75" spans="1:17" ht="145" x14ac:dyDescent="0.35">
      <c r="A75" s="8">
        <v>84</v>
      </c>
      <c r="B75" s="8">
        <v>28830518</v>
      </c>
      <c r="C75" s="8" t="s">
        <v>306</v>
      </c>
      <c r="D75" s="8" t="s">
        <v>307</v>
      </c>
      <c r="E75" s="8" t="s">
        <v>208</v>
      </c>
      <c r="F75" s="8">
        <v>2017</v>
      </c>
      <c r="G75" s="8" t="s">
        <v>579</v>
      </c>
      <c r="H75" s="8" t="s">
        <v>344</v>
      </c>
      <c r="I75" s="8" t="s">
        <v>434</v>
      </c>
      <c r="J75" s="8" t="s">
        <v>460</v>
      </c>
      <c r="K75" s="8" t="s">
        <v>373</v>
      </c>
      <c r="L75" s="8" t="s">
        <v>948</v>
      </c>
      <c r="M75" s="74" t="s">
        <v>949</v>
      </c>
      <c r="N75" s="8" t="s">
        <v>950</v>
      </c>
      <c r="O75" s="8" t="s">
        <v>708</v>
      </c>
      <c r="P75" s="8" t="s">
        <v>951</v>
      </c>
      <c r="Q75" s="32" t="s">
        <v>250</v>
      </c>
    </row>
    <row r="76" spans="1:17" ht="101.5" x14ac:dyDescent="0.35">
      <c r="A76" s="8">
        <v>85</v>
      </c>
      <c r="B76" s="8">
        <v>28962645</v>
      </c>
      <c r="C76" s="8" t="s">
        <v>304</v>
      </c>
      <c r="D76" s="8" t="s">
        <v>305</v>
      </c>
      <c r="E76" s="8" t="s">
        <v>208</v>
      </c>
      <c r="F76" s="8">
        <v>2017</v>
      </c>
      <c r="G76" s="8" t="s">
        <v>579</v>
      </c>
      <c r="H76" s="8" t="s">
        <v>5</v>
      </c>
      <c r="I76" s="10" t="s">
        <v>6</v>
      </c>
      <c r="J76" s="8" t="s">
        <v>473</v>
      </c>
      <c r="K76" s="8" t="s">
        <v>955</v>
      </c>
      <c r="L76" s="8" t="s">
        <v>952</v>
      </c>
      <c r="M76" s="74" t="s">
        <v>1001</v>
      </c>
      <c r="N76" s="8" t="s">
        <v>956</v>
      </c>
      <c r="O76" s="8" t="s">
        <v>478</v>
      </c>
      <c r="P76" s="10" t="s">
        <v>251</v>
      </c>
      <c r="Q76" s="32" t="s">
        <v>6</v>
      </c>
    </row>
    <row r="77" spans="1:17" ht="159.5" x14ac:dyDescent="0.35">
      <c r="A77" s="8">
        <v>87</v>
      </c>
      <c r="B77" s="8">
        <v>29061976</v>
      </c>
      <c r="C77" s="8" t="s">
        <v>303</v>
      </c>
      <c r="D77" s="8" t="s">
        <v>302</v>
      </c>
      <c r="E77" s="8" t="s">
        <v>222</v>
      </c>
      <c r="F77" s="8">
        <v>2017</v>
      </c>
      <c r="G77" s="8" t="s">
        <v>806</v>
      </c>
      <c r="H77" s="10" t="s">
        <v>2</v>
      </c>
      <c r="I77" s="8" t="s">
        <v>958</v>
      </c>
      <c r="J77" s="10" t="s">
        <v>1022</v>
      </c>
      <c r="K77" s="8" t="s">
        <v>484</v>
      </c>
      <c r="L77" s="8" t="s">
        <v>752</v>
      </c>
      <c r="M77" s="8" t="s">
        <v>823</v>
      </c>
      <c r="N77" s="8" t="s">
        <v>959</v>
      </c>
      <c r="O77" s="8" t="s">
        <v>962</v>
      </c>
      <c r="P77" s="8" t="s">
        <v>283</v>
      </c>
      <c r="Q77" s="32" t="s">
        <v>242</v>
      </c>
    </row>
    <row r="78" spans="1:17" ht="72.5" x14ac:dyDescent="0.35">
      <c r="A78" s="8">
        <v>88</v>
      </c>
      <c r="B78" s="8">
        <v>29121053</v>
      </c>
      <c r="C78" s="8" t="s">
        <v>299</v>
      </c>
      <c r="D78" s="8" t="s">
        <v>298</v>
      </c>
      <c r="E78" s="8" t="s">
        <v>292</v>
      </c>
      <c r="F78" s="8">
        <v>2017</v>
      </c>
      <c r="G78" s="8" t="s">
        <v>806</v>
      </c>
      <c r="H78" s="10" t="s">
        <v>1</v>
      </c>
      <c r="I78" s="8" t="s">
        <v>963</v>
      </c>
      <c r="J78" s="10" t="s">
        <v>14</v>
      </c>
      <c r="K78" s="10" t="s">
        <v>486</v>
      </c>
      <c r="L78" s="8" t="s">
        <v>588</v>
      </c>
      <c r="M78" s="8" t="s">
        <v>67</v>
      </c>
      <c r="N78" s="8" t="s">
        <v>964</v>
      </c>
      <c r="O78" s="8" t="s">
        <v>623</v>
      </c>
      <c r="P78" s="10" t="s">
        <v>235</v>
      </c>
      <c r="Q78" s="32" t="s">
        <v>6</v>
      </c>
    </row>
    <row r="79" spans="1:17" ht="145" x14ac:dyDescent="0.35">
      <c r="A79" s="8">
        <v>90</v>
      </c>
      <c r="B79" s="8">
        <v>29322929</v>
      </c>
      <c r="C79" s="8" t="s">
        <v>295</v>
      </c>
      <c r="D79" s="8" t="s">
        <v>296</v>
      </c>
      <c r="E79" s="8" t="s">
        <v>297</v>
      </c>
      <c r="F79" s="8">
        <v>2017</v>
      </c>
      <c r="G79" s="8" t="s">
        <v>579</v>
      </c>
      <c r="H79" s="8" t="s">
        <v>2</v>
      </c>
      <c r="I79" s="8" t="s">
        <v>958</v>
      </c>
      <c r="J79" s="10" t="s">
        <v>6</v>
      </c>
      <c r="K79" s="10" t="s">
        <v>6</v>
      </c>
      <c r="L79" s="10" t="s">
        <v>66</v>
      </c>
      <c r="M79" s="8" t="s">
        <v>56</v>
      </c>
      <c r="N79" s="8" t="s">
        <v>605</v>
      </c>
      <c r="O79" s="8" t="s">
        <v>967</v>
      </c>
      <c r="P79" s="8" t="s">
        <v>283</v>
      </c>
      <c r="Q79" s="32" t="s">
        <v>242</v>
      </c>
    </row>
    <row r="80" spans="1:17" ht="159.5" x14ac:dyDescent="0.35">
      <c r="A80" s="8">
        <v>91</v>
      </c>
      <c r="B80" s="8" t="s">
        <v>195</v>
      </c>
      <c r="C80" s="8" t="s">
        <v>333</v>
      </c>
      <c r="D80" s="8" t="s">
        <v>332</v>
      </c>
      <c r="E80" s="8" t="s">
        <v>334</v>
      </c>
      <c r="F80" s="8">
        <v>2017</v>
      </c>
      <c r="G80" s="8" t="s">
        <v>580</v>
      </c>
      <c r="H80" s="8" t="s">
        <v>273</v>
      </c>
      <c r="I80" s="8" t="s">
        <v>431</v>
      </c>
      <c r="J80" s="8" t="s">
        <v>474</v>
      </c>
      <c r="K80" s="8" t="s">
        <v>970</v>
      </c>
      <c r="L80" s="8" t="s">
        <v>765</v>
      </c>
      <c r="M80" s="70" t="s">
        <v>971</v>
      </c>
      <c r="N80" s="8" t="s">
        <v>972</v>
      </c>
      <c r="O80" s="8" t="s">
        <v>732</v>
      </c>
      <c r="P80" s="8" t="s">
        <v>383</v>
      </c>
      <c r="Q80" s="85" t="s">
        <v>241</v>
      </c>
    </row>
    <row r="81" spans="1:17" ht="130.5" x14ac:dyDescent="0.35">
      <c r="A81" s="8">
        <v>93</v>
      </c>
      <c r="B81" s="8">
        <v>29111222</v>
      </c>
      <c r="C81" s="8" t="s">
        <v>301</v>
      </c>
      <c r="D81" s="8" t="s">
        <v>300</v>
      </c>
      <c r="E81" s="8" t="s">
        <v>201</v>
      </c>
      <c r="F81" s="8">
        <v>2017</v>
      </c>
      <c r="G81" s="19" t="s">
        <v>579</v>
      </c>
      <c r="H81" s="11" t="s">
        <v>82</v>
      </c>
      <c r="I81" s="19" t="s">
        <v>10</v>
      </c>
      <c r="J81" s="8" t="s">
        <v>451</v>
      </c>
      <c r="K81" s="8" t="s">
        <v>401</v>
      </c>
      <c r="L81" s="11" t="s">
        <v>588</v>
      </c>
      <c r="M81" s="74" t="s">
        <v>1002</v>
      </c>
      <c r="N81" s="8" t="s">
        <v>973</v>
      </c>
      <c r="O81" s="8" t="s">
        <v>727</v>
      </c>
      <c r="P81" s="10" t="s">
        <v>225</v>
      </c>
      <c r="Q81" s="32" t="s">
        <v>6</v>
      </c>
    </row>
    <row r="82" spans="1:17" x14ac:dyDescent="0.35">
      <c r="A82" s="41"/>
      <c r="B82" s="41"/>
      <c r="C82" s="41"/>
      <c r="D82" s="41"/>
      <c r="E82" s="41"/>
      <c r="F82" s="41"/>
      <c r="G82" s="41"/>
    </row>
    <row r="83" spans="1:17" x14ac:dyDescent="0.35">
      <c r="A83" s="41"/>
      <c r="B83" s="41"/>
      <c r="C83" s="41"/>
      <c r="D83" s="41"/>
      <c r="E83" s="41"/>
      <c r="F83" s="41"/>
      <c r="G83" s="41"/>
    </row>
    <row r="84" spans="1:17" x14ac:dyDescent="0.35">
      <c r="A84" s="41"/>
      <c r="B84" s="41"/>
      <c r="C84" s="41"/>
      <c r="D84" s="41"/>
      <c r="E84" s="41"/>
      <c r="F84" s="41"/>
      <c r="G84" s="41"/>
    </row>
    <row r="85" spans="1:17" x14ac:dyDescent="0.35">
      <c r="A85" s="41"/>
      <c r="B85" s="41"/>
      <c r="C85" s="41"/>
      <c r="D85" s="41"/>
      <c r="E85" s="41"/>
      <c r="F85" s="41"/>
      <c r="G85" s="41"/>
    </row>
    <row r="86" spans="1:17" x14ac:dyDescent="0.35">
      <c r="A86" s="41"/>
      <c r="B86" s="41"/>
      <c r="C86" s="41"/>
      <c r="D86" s="41"/>
      <c r="E86" s="41"/>
      <c r="F86" s="41"/>
      <c r="G86" s="41"/>
    </row>
  </sheetData>
  <autoFilter ref="A1:Q81" xr:uid="{3E37A6B8-1C1A-4A11-B82B-1C6EDA806FB2}"/>
  <dataValidations count="1">
    <dataValidation type="list" allowBlank="1" showInputMessage="1" showErrorMessage="1" sqref="I2:I81" xr:uid="{A7D7DE1B-9F6F-47AA-8421-169CC8FD108C}">
      <formula1>$L$3:$L$10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D8BF006C-1089-49B1-951E-F4B76C5D5285}">
          <x14:formula1>
            <xm:f>Criteria!$L$3:$L$10</xm:f>
          </x14:formula1>
          <xm:sqref>G82:G86</xm:sqref>
        </x14:dataValidation>
        <x14:dataValidation type="list" allowBlank="1" showInputMessage="1" showErrorMessage="1" xr:uid="{D2B5E414-529B-4A46-9A91-100D92CE7122}">
          <x14:formula1>
            <xm:f>Criteria!$G$3:$G$8</xm:f>
          </x14:formula1>
          <xm:sqref>G2:G81</xm:sqref>
        </x14:dataValidation>
        <x14:dataValidation type="list" allowBlank="1" showInputMessage="1" showErrorMessage="1" xr:uid="{DEAF1207-E419-4CFA-9E50-B86DB71953B5}">
          <x14:formula1>
            <xm:f>Criteria!$K$3:$K$26</xm:f>
          </x14:formula1>
          <xm:sqref>H2:H81</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EC70C-F637-4A7D-8A2E-58609C21C29B}">
  <sheetPr codeName="Sheet3"/>
  <dimension ref="A1:B118"/>
  <sheetViews>
    <sheetView workbookViewId="0">
      <selection activeCell="B23" sqref="B23"/>
    </sheetView>
  </sheetViews>
  <sheetFormatPr defaultColWidth="9.1796875" defaultRowHeight="14.5" x14ac:dyDescent="0.35"/>
  <cols>
    <col min="1" max="1" width="13.1796875" style="12" bestFit="1" customWidth="1"/>
    <col min="2" max="2" width="62.81640625" style="25" customWidth="1"/>
    <col min="3" max="16384" width="9.1796875" style="12"/>
  </cols>
  <sheetData>
    <row r="1" spans="1:2" x14ac:dyDescent="0.35">
      <c r="A1" s="16" t="s">
        <v>396</v>
      </c>
      <c r="B1" s="17" t="s">
        <v>397</v>
      </c>
    </row>
    <row r="2" spans="1:2" x14ac:dyDescent="0.35">
      <c r="A2" s="47" t="s">
        <v>414</v>
      </c>
      <c r="B2" s="48" t="s">
        <v>415</v>
      </c>
    </row>
    <row r="3" spans="1:2" ht="29" x14ac:dyDescent="0.35">
      <c r="A3" s="47" t="s">
        <v>476</v>
      </c>
      <c r="B3" s="48" t="s">
        <v>475</v>
      </c>
    </row>
    <row r="4" spans="1:2" x14ac:dyDescent="0.35">
      <c r="A4" s="63" t="s">
        <v>779</v>
      </c>
      <c r="B4" s="64" t="s">
        <v>780</v>
      </c>
    </row>
    <row r="5" spans="1:2" x14ac:dyDescent="0.35">
      <c r="A5" s="54" t="s">
        <v>268</v>
      </c>
      <c r="B5" s="51" t="s">
        <v>619</v>
      </c>
    </row>
    <row r="6" spans="1:2" ht="29" x14ac:dyDescent="0.35">
      <c r="A6" s="49" t="s">
        <v>508</v>
      </c>
      <c r="B6" s="50" t="s">
        <v>509</v>
      </c>
    </row>
    <row r="7" spans="1:2" x14ac:dyDescent="0.35">
      <c r="A7" s="47" t="s">
        <v>390</v>
      </c>
      <c r="B7" s="48" t="s">
        <v>479</v>
      </c>
    </row>
    <row r="8" spans="1:2" x14ac:dyDescent="0.35">
      <c r="A8" s="54" t="s">
        <v>620</v>
      </c>
      <c r="B8" s="51" t="s">
        <v>622</v>
      </c>
    </row>
    <row r="9" spans="1:2" x14ac:dyDescent="0.35">
      <c r="A9" s="54" t="s">
        <v>624</v>
      </c>
      <c r="B9" s="51" t="s">
        <v>625</v>
      </c>
    </row>
    <row r="10" spans="1:2" x14ac:dyDescent="0.35">
      <c r="A10" s="54" t="s">
        <v>566</v>
      </c>
      <c r="B10" s="51" t="s">
        <v>567</v>
      </c>
    </row>
    <row r="11" spans="1:2" x14ac:dyDescent="0.35">
      <c r="A11" s="47" t="s">
        <v>481</v>
      </c>
      <c r="B11" s="48" t="s">
        <v>482</v>
      </c>
    </row>
    <row r="12" spans="1:2" x14ac:dyDescent="0.35">
      <c r="A12" s="47" t="s">
        <v>30</v>
      </c>
      <c r="B12" s="48" t="s">
        <v>480</v>
      </c>
    </row>
    <row r="13" spans="1:2" x14ac:dyDescent="0.35">
      <c r="A13" s="47" t="s">
        <v>491</v>
      </c>
      <c r="B13" s="48" t="s">
        <v>492</v>
      </c>
    </row>
    <row r="14" spans="1:2" ht="29" x14ac:dyDescent="0.35">
      <c r="A14" s="47" t="s">
        <v>375</v>
      </c>
      <c r="B14" s="48" t="s">
        <v>487</v>
      </c>
    </row>
    <row r="15" spans="1:2" ht="29" x14ac:dyDescent="0.35">
      <c r="A15" s="57" t="s">
        <v>668</v>
      </c>
      <c r="B15" s="58" t="s">
        <v>669</v>
      </c>
    </row>
    <row r="16" spans="1:2" x14ac:dyDescent="0.35">
      <c r="A16" s="57" t="s">
        <v>807</v>
      </c>
      <c r="B16" s="71" t="s">
        <v>808</v>
      </c>
    </row>
    <row r="17" spans="1:2" x14ac:dyDescent="0.35">
      <c r="A17" s="47" t="s">
        <v>44</v>
      </c>
      <c r="B17" s="48" t="s">
        <v>493</v>
      </c>
    </row>
    <row r="18" spans="1:2" x14ac:dyDescent="0.35">
      <c r="A18" s="54" t="s">
        <v>626</v>
      </c>
      <c r="B18" s="51" t="s">
        <v>627</v>
      </c>
    </row>
    <row r="19" spans="1:2" x14ac:dyDescent="0.35">
      <c r="A19" s="47" t="s">
        <v>488</v>
      </c>
      <c r="B19" s="48" t="s">
        <v>489</v>
      </c>
    </row>
    <row r="20" spans="1:2" x14ac:dyDescent="0.35">
      <c r="A20" s="47" t="s">
        <v>486</v>
      </c>
      <c r="B20" s="48" t="s">
        <v>485</v>
      </c>
    </row>
    <row r="21" spans="1:2" x14ac:dyDescent="0.35">
      <c r="A21" s="47" t="s">
        <v>494</v>
      </c>
      <c r="B21" s="104" t="s">
        <v>495</v>
      </c>
    </row>
    <row r="22" spans="1:2" x14ac:dyDescent="0.35">
      <c r="A22" s="87" t="s">
        <v>905</v>
      </c>
      <c r="B22" s="86" t="s">
        <v>904</v>
      </c>
    </row>
    <row r="23" spans="1:2" x14ac:dyDescent="0.35">
      <c r="A23" s="47" t="s">
        <v>496</v>
      </c>
      <c r="B23" s="104" t="s">
        <v>562</v>
      </c>
    </row>
    <row r="24" spans="1:2" x14ac:dyDescent="0.35">
      <c r="A24" s="81" t="s">
        <v>871</v>
      </c>
      <c r="B24" s="82" t="s">
        <v>872</v>
      </c>
    </row>
    <row r="25" spans="1:2" x14ac:dyDescent="0.35">
      <c r="A25" s="47" t="s">
        <v>497</v>
      </c>
      <c r="B25" s="48" t="s">
        <v>498</v>
      </c>
    </row>
    <row r="26" spans="1:2" x14ac:dyDescent="0.35">
      <c r="A26" s="54" t="s">
        <v>614</v>
      </c>
      <c r="B26" s="51" t="s">
        <v>615</v>
      </c>
    </row>
    <row r="27" spans="1:2" x14ac:dyDescent="0.35">
      <c r="A27" s="54" t="s">
        <v>628</v>
      </c>
      <c r="B27" s="51" t="s">
        <v>629</v>
      </c>
    </row>
    <row r="28" spans="1:2" x14ac:dyDescent="0.35">
      <c r="A28" s="54" t="s">
        <v>630</v>
      </c>
      <c r="B28" s="51" t="s">
        <v>631</v>
      </c>
    </row>
    <row r="29" spans="1:2" x14ac:dyDescent="0.35">
      <c r="A29" s="47" t="s">
        <v>423</v>
      </c>
      <c r="B29" s="48" t="s">
        <v>215</v>
      </c>
    </row>
    <row r="30" spans="1:2" x14ac:dyDescent="0.35">
      <c r="A30" s="54" t="s">
        <v>632</v>
      </c>
      <c r="B30" s="51" t="s">
        <v>634</v>
      </c>
    </row>
    <row r="31" spans="1:2" x14ac:dyDescent="0.35">
      <c r="A31" s="79" t="s">
        <v>855</v>
      </c>
      <c r="B31" s="80" t="s">
        <v>856</v>
      </c>
    </row>
    <row r="32" spans="1:2" x14ac:dyDescent="0.35">
      <c r="A32" s="47" t="s">
        <v>462</v>
      </c>
      <c r="B32" s="48" t="s">
        <v>461</v>
      </c>
    </row>
    <row r="33" spans="1:2" x14ac:dyDescent="0.35">
      <c r="A33" s="79" t="s">
        <v>857</v>
      </c>
      <c r="B33" s="80" t="s">
        <v>858</v>
      </c>
    </row>
    <row r="34" spans="1:2" x14ac:dyDescent="0.35">
      <c r="A34" s="49" t="s">
        <v>502</v>
      </c>
      <c r="B34" s="50" t="s">
        <v>503</v>
      </c>
    </row>
    <row r="35" spans="1:2" x14ac:dyDescent="0.35">
      <c r="A35" s="54" t="s">
        <v>574</v>
      </c>
      <c r="B35" s="51" t="s">
        <v>575</v>
      </c>
    </row>
    <row r="36" spans="1:2" x14ac:dyDescent="0.35">
      <c r="A36" s="47" t="s">
        <v>379</v>
      </c>
      <c r="B36" s="48" t="s">
        <v>416</v>
      </c>
    </row>
    <row r="37" spans="1:2" x14ac:dyDescent="0.35">
      <c r="A37" s="77" t="s">
        <v>839</v>
      </c>
      <c r="B37" s="76" t="s">
        <v>838</v>
      </c>
    </row>
    <row r="38" spans="1:2" x14ac:dyDescent="0.35">
      <c r="A38" s="51" t="s">
        <v>636</v>
      </c>
      <c r="B38" s="51" t="s">
        <v>635</v>
      </c>
    </row>
    <row r="39" spans="1:2" x14ac:dyDescent="0.35">
      <c r="A39" s="52" t="s">
        <v>517</v>
      </c>
      <c r="B39" s="53" t="s">
        <v>518</v>
      </c>
    </row>
    <row r="40" spans="1:2" x14ac:dyDescent="0.35">
      <c r="A40" s="61" t="s">
        <v>759</v>
      </c>
      <c r="B40" s="60" t="s">
        <v>760</v>
      </c>
    </row>
    <row r="41" spans="1:2" x14ac:dyDescent="0.35">
      <c r="A41" s="52" t="s">
        <v>513</v>
      </c>
      <c r="B41" s="53" t="s">
        <v>32</v>
      </c>
    </row>
    <row r="42" spans="1:2" x14ac:dyDescent="0.35">
      <c r="A42" s="52" t="s">
        <v>525</v>
      </c>
      <c r="B42" s="53" t="s">
        <v>526</v>
      </c>
    </row>
    <row r="43" spans="1:2" x14ac:dyDescent="0.35">
      <c r="A43" s="52" t="s">
        <v>530</v>
      </c>
      <c r="B43" s="53" t="s">
        <v>531</v>
      </c>
    </row>
    <row r="44" spans="1:2" x14ac:dyDescent="0.35">
      <c r="A44" s="57" t="s">
        <v>637</v>
      </c>
      <c r="B44" s="58" t="s">
        <v>638</v>
      </c>
    </row>
    <row r="45" spans="1:2" x14ac:dyDescent="0.35">
      <c r="A45" s="57" t="s">
        <v>640</v>
      </c>
      <c r="B45" s="58" t="s">
        <v>641</v>
      </c>
    </row>
    <row r="46" spans="1:2" x14ac:dyDescent="0.35">
      <c r="A46" s="57" t="s">
        <v>644</v>
      </c>
      <c r="B46" s="58" t="s">
        <v>645</v>
      </c>
    </row>
    <row r="47" spans="1:2" ht="29" x14ac:dyDescent="0.35">
      <c r="A47" s="57" t="s">
        <v>653</v>
      </c>
      <c r="B47" s="58" t="s">
        <v>652</v>
      </c>
    </row>
    <row r="48" spans="1:2" x14ac:dyDescent="0.35">
      <c r="A48" s="90" t="s">
        <v>945</v>
      </c>
      <c r="B48" s="89" t="s">
        <v>944</v>
      </c>
    </row>
    <row r="49" spans="1:2" x14ac:dyDescent="0.35">
      <c r="A49" s="57" t="s">
        <v>654</v>
      </c>
      <c r="B49" s="58" t="s">
        <v>655</v>
      </c>
    </row>
    <row r="50" spans="1:2" x14ac:dyDescent="0.35">
      <c r="A50" s="57" t="s">
        <v>642</v>
      </c>
      <c r="B50" s="58" t="s">
        <v>643</v>
      </c>
    </row>
    <row r="51" spans="1:2" x14ac:dyDescent="0.35">
      <c r="A51" s="57" t="s">
        <v>646</v>
      </c>
      <c r="B51" s="58" t="s">
        <v>647</v>
      </c>
    </row>
    <row r="52" spans="1:2" x14ac:dyDescent="0.35">
      <c r="A52" s="61" t="s">
        <v>762</v>
      </c>
      <c r="B52" s="60" t="s">
        <v>761</v>
      </c>
    </row>
    <row r="53" spans="1:2" x14ac:dyDescent="0.35">
      <c r="A53" s="54" t="s">
        <v>534</v>
      </c>
      <c r="B53" s="51" t="s">
        <v>535</v>
      </c>
    </row>
    <row r="54" spans="1:2" x14ac:dyDescent="0.35">
      <c r="A54" s="52" t="s">
        <v>532</v>
      </c>
      <c r="B54" s="53" t="s">
        <v>533</v>
      </c>
    </row>
    <row r="55" spans="1:2" x14ac:dyDescent="0.35">
      <c r="A55" s="57" t="s">
        <v>656</v>
      </c>
      <c r="B55" s="58" t="s">
        <v>659</v>
      </c>
    </row>
    <row r="56" spans="1:2" x14ac:dyDescent="0.35">
      <c r="A56" s="49" t="s">
        <v>504</v>
      </c>
      <c r="B56" s="53" t="s">
        <v>527</v>
      </c>
    </row>
    <row r="57" spans="1:2" x14ac:dyDescent="0.35">
      <c r="A57" s="57" t="s">
        <v>660</v>
      </c>
      <c r="B57" s="58" t="s">
        <v>663</v>
      </c>
    </row>
    <row r="58" spans="1:2" x14ac:dyDescent="0.35">
      <c r="A58" s="54" t="s">
        <v>540</v>
      </c>
      <c r="B58" s="51" t="s">
        <v>539</v>
      </c>
    </row>
    <row r="59" spans="1:2" x14ac:dyDescent="0.35">
      <c r="A59" s="54" t="s">
        <v>536</v>
      </c>
      <c r="B59" s="51" t="s">
        <v>537</v>
      </c>
    </row>
    <row r="60" spans="1:2" x14ac:dyDescent="0.35">
      <c r="A60" s="47" t="s">
        <v>424</v>
      </c>
      <c r="B60" s="48" t="s">
        <v>425</v>
      </c>
    </row>
    <row r="61" spans="1:2" x14ac:dyDescent="0.35">
      <c r="A61" s="49" t="s">
        <v>511</v>
      </c>
      <c r="B61" s="58" t="s">
        <v>666</v>
      </c>
    </row>
    <row r="62" spans="1:2" x14ac:dyDescent="0.35">
      <c r="A62" s="57" t="s">
        <v>664</v>
      </c>
      <c r="B62" s="58" t="s">
        <v>665</v>
      </c>
    </row>
    <row r="63" spans="1:2" x14ac:dyDescent="0.35">
      <c r="A63" s="49" t="s">
        <v>505</v>
      </c>
      <c r="B63" s="50" t="s">
        <v>506</v>
      </c>
    </row>
    <row r="64" spans="1:2" x14ac:dyDescent="0.35">
      <c r="A64" s="54" t="s">
        <v>542</v>
      </c>
      <c r="B64" s="51" t="s">
        <v>541</v>
      </c>
    </row>
    <row r="65" spans="1:2" x14ac:dyDescent="0.35">
      <c r="A65" s="54" t="s">
        <v>546</v>
      </c>
      <c r="B65" s="51" t="s">
        <v>545</v>
      </c>
    </row>
    <row r="66" spans="1:2" x14ac:dyDescent="0.35">
      <c r="A66" s="61" t="s">
        <v>757</v>
      </c>
      <c r="B66" s="60" t="s">
        <v>758</v>
      </c>
    </row>
    <row r="67" spans="1:2" x14ac:dyDescent="0.35">
      <c r="A67" s="57" t="s">
        <v>676</v>
      </c>
      <c r="B67" s="58" t="s">
        <v>679</v>
      </c>
    </row>
    <row r="68" spans="1:2" x14ac:dyDescent="0.35">
      <c r="A68" s="57" t="s">
        <v>680</v>
      </c>
      <c r="B68" s="58" t="s">
        <v>682</v>
      </c>
    </row>
    <row r="69" spans="1:2" x14ac:dyDescent="0.35">
      <c r="A69" s="57" t="s">
        <v>672</v>
      </c>
      <c r="B69" s="58" t="s">
        <v>673</v>
      </c>
    </row>
    <row r="70" spans="1:2" x14ac:dyDescent="0.35">
      <c r="A70" s="57" t="s">
        <v>670</v>
      </c>
      <c r="B70" s="58" t="s">
        <v>671</v>
      </c>
    </row>
    <row r="71" spans="1:2" x14ac:dyDescent="0.35">
      <c r="A71" s="94" t="s">
        <v>966</v>
      </c>
      <c r="B71" s="93" t="s">
        <v>965</v>
      </c>
    </row>
    <row r="72" spans="1:2" x14ac:dyDescent="0.35">
      <c r="A72" s="91" t="s">
        <v>961</v>
      </c>
      <c r="B72" s="92" t="s">
        <v>960</v>
      </c>
    </row>
    <row r="73" spans="1:2" x14ac:dyDescent="0.35">
      <c r="A73" s="84" t="s">
        <v>887</v>
      </c>
      <c r="B73" s="83" t="s">
        <v>888</v>
      </c>
    </row>
    <row r="74" spans="1:2" x14ac:dyDescent="0.35">
      <c r="A74" s="57" t="s">
        <v>686</v>
      </c>
      <c r="B74" s="58" t="s">
        <v>687</v>
      </c>
    </row>
    <row r="75" spans="1:2" x14ac:dyDescent="0.35">
      <c r="A75" s="57" t="s">
        <v>683</v>
      </c>
      <c r="B75" s="58" t="s">
        <v>685</v>
      </c>
    </row>
    <row r="76" spans="1:2" x14ac:dyDescent="0.35">
      <c r="A76" s="54" t="s">
        <v>245</v>
      </c>
      <c r="B76" s="51" t="s">
        <v>563</v>
      </c>
    </row>
    <row r="77" spans="1:2" x14ac:dyDescent="0.35">
      <c r="A77" s="57" t="s">
        <v>688</v>
      </c>
      <c r="B77" s="58" t="s">
        <v>689</v>
      </c>
    </row>
    <row r="78" spans="1:2" x14ac:dyDescent="0.35">
      <c r="A78" s="57" t="s">
        <v>674</v>
      </c>
      <c r="B78" s="58" t="s">
        <v>675</v>
      </c>
    </row>
    <row r="79" spans="1:2" x14ac:dyDescent="0.35">
      <c r="A79" s="54" t="s">
        <v>564</v>
      </c>
      <c r="B79" s="51" t="s">
        <v>565</v>
      </c>
    </row>
    <row r="80" spans="1:2" x14ac:dyDescent="0.35">
      <c r="A80" s="54" t="s">
        <v>569</v>
      </c>
      <c r="B80" s="51" t="s">
        <v>568</v>
      </c>
    </row>
    <row r="81" spans="1:2" x14ac:dyDescent="0.35">
      <c r="A81" s="57" t="s">
        <v>690</v>
      </c>
      <c r="B81" s="58" t="s">
        <v>693</v>
      </c>
    </row>
    <row r="82" spans="1:2" x14ac:dyDescent="0.35">
      <c r="A82" s="54" t="s">
        <v>242</v>
      </c>
      <c r="B82" s="51" t="s">
        <v>616</v>
      </c>
    </row>
    <row r="83" spans="1:2" x14ac:dyDescent="0.35">
      <c r="A83" s="54" t="s">
        <v>549</v>
      </c>
      <c r="B83" s="73" t="s">
        <v>548</v>
      </c>
    </row>
    <row r="84" spans="1:2" x14ac:dyDescent="0.35">
      <c r="A84" s="57" t="s">
        <v>694</v>
      </c>
      <c r="B84" s="58" t="s">
        <v>695</v>
      </c>
    </row>
    <row r="85" spans="1:2" x14ac:dyDescent="0.35">
      <c r="A85" s="95" t="s">
        <v>968</v>
      </c>
      <c r="B85" s="96" t="s">
        <v>969</v>
      </c>
    </row>
    <row r="86" spans="1:2" x14ac:dyDescent="0.35">
      <c r="A86" s="72" t="s">
        <v>816</v>
      </c>
      <c r="B86" s="73" t="s">
        <v>817</v>
      </c>
    </row>
    <row r="87" spans="1:2" x14ac:dyDescent="0.35">
      <c r="A87" s="54" t="s">
        <v>572</v>
      </c>
      <c r="B87" s="51" t="s">
        <v>573</v>
      </c>
    </row>
    <row r="88" spans="1:2" x14ac:dyDescent="0.35">
      <c r="A88" s="57" t="s">
        <v>696</v>
      </c>
      <c r="B88" s="58" t="s">
        <v>697</v>
      </c>
    </row>
    <row r="89" spans="1:2" x14ac:dyDescent="0.35">
      <c r="A89" s="47" t="s">
        <v>421</v>
      </c>
      <c r="B89" s="48" t="s">
        <v>422</v>
      </c>
    </row>
    <row r="90" spans="1:2" x14ac:dyDescent="0.35">
      <c r="A90" s="81" t="s">
        <v>867</v>
      </c>
      <c r="B90" s="82" t="s">
        <v>868</v>
      </c>
    </row>
    <row r="91" spans="1:2" x14ac:dyDescent="0.35">
      <c r="A91" s="54" t="s">
        <v>557</v>
      </c>
      <c r="B91" s="51" t="s">
        <v>558</v>
      </c>
    </row>
    <row r="92" spans="1:2" x14ac:dyDescent="0.35">
      <c r="A92" s="54" t="s">
        <v>23</v>
      </c>
      <c r="B92" s="51" t="s">
        <v>559</v>
      </c>
    </row>
    <row r="93" spans="1:2" x14ac:dyDescent="0.35">
      <c r="A93" s="87" t="s">
        <v>901</v>
      </c>
      <c r="B93" s="86" t="s">
        <v>900</v>
      </c>
    </row>
    <row r="94" spans="1:2" x14ac:dyDescent="0.35">
      <c r="A94" s="57" t="s">
        <v>357</v>
      </c>
      <c r="B94" s="58" t="s">
        <v>700</v>
      </c>
    </row>
    <row r="95" spans="1:2" x14ac:dyDescent="0.35">
      <c r="A95" s="57" t="s">
        <v>698</v>
      </c>
      <c r="B95" s="58" t="s">
        <v>699</v>
      </c>
    </row>
    <row r="96" spans="1:2" x14ac:dyDescent="0.35">
      <c r="A96" s="52" t="s">
        <v>519</v>
      </c>
      <c r="B96" s="53" t="s">
        <v>520</v>
      </c>
    </row>
    <row r="97" spans="1:2" x14ac:dyDescent="0.35">
      <c r="A97" s="57" t="s">
        <v>702</v>
      </c>
      <c r="B97" s="58" t="s">
        <v>709</v>
      </c>
    </row>
    <row r="98" spans="1:2" x14ac:dyDescent="0.35">
      <c r="A98" s="47" t="s">
        <v>463</v>
      </c>
      <c r="B98" s="51" t="s">
        <v>561</v>
      </c>
    </row>
    <row r="99" spans="1:2" x14ac:dyDescent="0.35">
      <c r="A99" s="54" t="s">
        <v>340</v>
      </c>
      <c r="B99" s="51" t="s">
        <v>560</v>
      </c>
    </row>
    <row r="100" spans="1:2" x14ac:dyDescent="0.35">
      <c r="A100" s="47" t="s">
        <v>500</v>
      </c>
      <c r="B100" s="48" t="s">
        <v>499</v>
      </c>
    </row>
    <row r="101" spans="1:2" x14ac:dyDescent="0.35">
      <c r="A101" s="57" t="s">
        <v>77</v>
      </c>
      <c r="B101" s="58" t="s">
        <v>701</v>
      </c>
    </row>
    <row r="102" spans="1:2" x14ac:dyDescent="0.35">
      <c r="A102" s="54" t="s">
        <v>267</v>
      </c>
      <c r="B102" s="51" t="s">
        <v>576</v>
      </c>
    </row>
    <row r="103" spans="1:2" x14ac:dyDescent="0.35">
      <c r="A103" s="67" t="s">
        <v>786</v>
      </c>
      <c r="B103" s="68" t="s">
        <v>787</v>
      </c>
    </row>
    <row r="104" spans="1:2" x14ac:dyDescent="0.35">
      <c r="A104" s="11" t="s">
        <v>413</v>
      </c>
      <c r="B104" s="19" t="s">
        <v>453</v>
      </c>
    </row>
    <row r="105" spans="1:2" x14ac:dyDescent="0.35">
      <c r="A105" s="11" t="s">
        <v>710</v>
      </c>
      <c r="B105" s="19" t="s">
        <v>711</v>
      </c>
    </row>
    <row r="106" spans="1:2" x14ac:dyDescent="0.35">
      <c r="A106" s="11" t="s">
        <v>713</v>
      </c>
      <c r="B106" s="19" t="s">
        <v>712</v>
      </c>
    </row>
    <row r="107" spans="1:2" x14ac:dyDescent="0.35">
      <c r="A107" s="11" t="s">
        <v>577</v>
      </c>
      <c r="B107" s="19" t="s">
        <v>39</v>
      </c>
    </row>
    <row r="108" spans="1:2" x14ac:dyDescent="0.35">
      <c r="A108" s="11" t="s">
        <v>578</v>
      </c>
      <c r="B108" s="19" t="s">
        <v>371</v>
      </c>
    </row>
    <row r="109" spans="1:2" x14ac:dyDescent="0.35">
      <c r="A109" s="11" t="s">
        <v>714</v>
      </c>
      <c r="B109" s="19" t="s">
        <v>716</v>
      </c>
    </row>
    <row r="110" spans="1:2" x14ac:dyDescent="0.35">
      <c r="A110" s="11" t="s">
        <v>717</v>
      </c>
      <c r="B110" s="19" t="s">
        <v>733</v>
      </c>
    </row>
    <row r="111" spans="1:2" x14ac:dyDescent="0.35">
      <c r="A111" s="11" t="s">
        <v>937</v>
      </c>
      <c r="B111" s="19" t="s">
        <v>938</v>
      </c>
    </row>
    <row r="112" spans="1:2" x14ac:dyDescent="0.35">
      <c r="A112" s="11" t="s">
        <v>734</v>
      </c>
      <c r="B112" s="19" t="s">
        <v>736</v>
      </c>
    </row>
    <row r="113" spans="1:2" x14ac:dyDescent="0.35">
      <c r="A113" s="11" t="s">
        <v>737</v>
      </c>
      <c r="B113" s="19" t="s">
        <v>738</v>
      </c>
    </row>
    <row r="114" spans="1:2" x14ac:dyDescent="0.35">
      <c r="A114" s="11" t="s">
        <v>740</v>
      </c>
      <c r="B114" s="19" t="s">
        <v>744</v>
      </c>
    </row>
    <row r="115" spans="1:2" x14ac:dyDescent="0.35">
      <c r="A115" s="11" t="s">
        <v>417</v>
      </c>
      <c r="B115" s="19" t="s">
        <v>418</v>
      </c>
    </row>
    <row r="116" spans="1:2" x14ac:dyDescent="0.35">
      <c r="A116" s="11" t="s">
        <v>71</v>
      </c>
      <c r="B116" s="19" t="s">
        <v>748</v>
      </c>
    </row>
    <row r="117" spans="1:2" x14ac:dyDescent="0.35">
      <c r="A117" s="11" t="s">
        <v>745</v>
      </c>
      <c r="B117" s="19" t="s">
        <v>747</v>
      </c>
    </row>
    <row r="118" spans="1:2" x14ac:dyDescent="0.35">
      <c r="A118" s="11" t="s">
        <v>419</v>
      </c>
      <c r="B118" s="19" t="s">
        <v>420</v>
      </c>
    </row>
  </sheetData>
  <pageMargins left="0.7" right="0.7" top="0.75" bottom="0.75" header="0.3" footer="0.3"/>
  <pageSetup orientation="portrait" r:id="rId1"/>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8E99C-9DA6-4A39-AB5D-3BBD636A2C06}">
  <sheetPr codeName="Sheet5"/>
  <dimension ref="A1:Q569"/>
  <sheetViews>
    <sheetView tabSelected="1" topLeftCell="A112" workbookViewId="0">
      <selection activeCell="A39" sqref="A39"/>
    </sheetView>
  </sheetViews>
  <sheetFormatPr defaultRowHeight="14.5" x14ac:dyDescent="0.35"/>
  <cols>
    <col min="1" max="1" width="43.54296875" style="1" bestFit="1" customWidth="1"/>
    <col min="2" max="2" width="36.1796875" bestFit="1" customWidth="1"/>
    <col min="3" max="3" width="25.1796875" bestFit="1" customWidth="1"/>
    <col min="4" max="4" width="43.54296875" bestFit="1" customWidth="1"/>
    <col min="5" max="5" width="23.1796875" bestFit="1" customWidth="1"/>
    <col min="6" max="6" width="15.453125" bestFit="1" customWidth="1"/>
    <col min="7" max="7" width="24.1796875" bestFit="1" customWidth="1"/>
    <col min="8" max="8" width="23.26953125" bestFit="1" customWidth="1"/>
    <col min="9" max="9" width="13.81640625" bestFit="1" customWidth="1"/>
  </cols>
  <sheetData>
    <row r="1" spans="1:2" x14ac:dyDescent="0.35">
      <c r="A1" s="36" t="s">
        <v>585</v>
      </c>
      <c r="B1" s="35" t="s">
        <v>976</v>
      </c>
    </row>
    <row r="2" spans="1:2" x14ac:dyDescent="0.35">
      <c r="A2" s="25" t="s">
        <v>82</v>
      </c>
      <c r="B2" s="39">
        <f xml:space="preserve"> COUNTIF('Selected papers'!$H$2:$H$81,"*"&amp;A2&amp;"*")</f>
        <v>25</v>
      </c>
    </row>
    <row r="3" spans="1:2" x14ac:dyDescent="0.35">
      <c r="A3" s="25" t="s">
        <v>1</v>
      </c>
      <c r="B3" s="39">
        <f xml:space="preserve"> COUNTIF('Selected papers'!$H$2:$H$81,"*"&amp;A3&amp;"*")</f>
        <v>39</v>
      </c>
    </row>
    <row r="4" spans="1:2" x14ac:dyDescent="0.35">
      <c r="A4" s="25" t="s">
        <v>2</v>
      </c>
      <c r="B4" s="39">
        <f xml:space="preserve"> COUNTIF('Selected papers'!$H$2:$H$81,"*"&amp;A4&amp;"*")</f>
        <v>30</v>
      </c>
    </row>
    <row r="5" spans="1:2" x14ac:dyDescent="0.35">
      <c r="A5" s="25" t="s">
        <v>3</v>
      </c>
      <c r="B5" s="39">
        <f xml:space="preserve"> COUNTIF('Selected papers'!$H$2:$H$81,"*"&amp;A5&amp;"*")</f>
        <v>2</v>
      </c>
    </row>
    <row r="6" spans="1:2" x14ac:dyDescent="0.35">
      <c r="A6" s="25" t="s">
        <v>4</v>
      </c>
      <c r="B6" s="39">
        <f xml:space="preserve"> COUNTIF('Selected papers'!$H$2:$H$81,"*"&amp;A6&amp;"*")</f>
        <v>9</v>
      </c>
    </row>
    <row r="7" spans="1:2" x14ac:dyDescent="0.35">
      <c r="A7" s="25" t="s">
        <v>5</v>
      </c>
      <c r="B7" s="39">
        <f xml:space="preserve"> COUNTIF('Selected papers'!$H$2:$H$81,"*"&amp;A7&amp;"*")</f>
        <v>5</v>
      </c>
    </row>
    <row r="8" spans="1:2" x14ac:dyDescent="0.35">
      <c r="A8" s="25"/>
      <c r="B8" s="39"/>
    </row>
    <row r="9" spans="1:2" x14ac:dyDescent="0.35">
      <c r="A9" s="25"/>
      <c r="B9" s="39"/>
    </row>
    <row r="10" spans="1:2" x14ac:dyDescent="0.35">
      <c r="B10" s="37"/>
    </row>
    <row r="11" spans="1:2" x14ac:dyDescent="0.35">
      <c r="A11" s="16" t="s">
        <v>586</v>
      </c>
      <c r="B11" s="40" t="s">
        <v>976</v>
      </c>
    </row>
    <row r="12" spans="1:2" x14ac:dyDescent="0.35">
      <c r="A12" s="12" t="s">
        <v>9</v>
      </c>
      <c r="B12" s="38">
        <f xml:space="preserve"> COUNTIF('Selected papers'!$I$2:$I$81,"*"&amp;A12&amp;"*")</f>
        <v>15</v>
      </c>
    </row>
    <row r="13" spans="1:2" x14ac:dyDescent="0.35">
      <c r="A13" s="28" t="s">
        <v>11</v>
      </c>
      <c r="B13" s="38">
        <f xml:space="preserve"> COUNTIF('Selected papers'!$I$2:$I$81,"*"&amp;A13&amp;"*")</f>
        <v>19</v>
      </c>
    </row>
    <row r="14" spans="1:2" x14ac:dyDescent="0.35">
      <c r="A14" s="12" t="s">
        <v>426</v>
      </c>
      <c r="B14" s="38">
        <f xml:space="preserve"> COUNTIF('Selected papers'!$I$2:$I$81,"*"&amp;A14&amp;"*")</f>
        <v>28</v>
      </c>
    </row>
    <row r="15" spans="1:2" x14ac:dyDescent="0.35">
      <c r="A15" s="12" t="s">
        <v>8</v>
      </c>
      <c r="B15" s="38">
        <f xml:space="preserve"> COUNTIF('Selected papers'!$I$2:$I$81,"*"&amp;A15&amp;"*")</f>
        <v>10</v>
      </c>
    </row>
    <row r="16" spans="1:2" x14ac:dyDescent="0.35">
      <c r="A16" s="12" t="s">
        <v>10</v>
      </c>
      <c r="B16" s="38">
        <f xml:space="preserve"> COUNTIF('Selected papers'!$I$2:$I$81,"*"&amp;A16&amp;"*")</f>
        <v>46</v>
      </c>
    </row>
    <row r="17" spans="1:2" x14ac:dyDescent="0.35">
      <c r="A17" s="12" t="s">
        <v>13</v>
      </c>
      <c r="B17" s="38">
        <f xml:space="preserve"> COUNTIF('Selected papers'!$I$2:$I$81,"*"&amp;A17&amp;"*")</f>
        <v>7</v>
      </c>
    </row>
    <row r="18" spans="1:2" x14ac:dyDescent="0.35">
      <c r="A18" s="12" t="s">
        <v>252</v>
      </c>
      <c r="B18" s="38">
        <f xml:space="preserve"> COUNTIF('Selected papers'!$I$2:$I$81,"*"&amp;A18&amp;"*")</f>
        <v>5</v>
      </c>
    </row>
    <row r="19" spans="1:2" x14ac:dyDescent="0.35">
      <c r="A19" s="12" t="s">
        <v>411</v>
      </c>
      <c r="B19" s="38">
        <f xml:space="preserve"> COUNTIF('Selected papers'!$I$2:$I$81,"*"&amp;A19&amp;"*")</f>
        <v>3</v>
      </c>
    </row>
    <row r="20" spans="1:2" x14ac:dyDescent="0.35">
      <c r="A20" s="12" t="s">
        <v>12</v>
      </c>
      <c r="B20" s="38">
        <f xml:space="preserve"> COUNTIF('Selected papers'!$I$2:$I$81,"*"&amp;A20&amp;"*")</f>
        <v>10</v>
      </c>
    </row>
    <row r="23" spans="1:2" x14ac:dyDescent="0.35">
      <c r="A23" s="36" t="s">
        <v>0</v>
      </c>
      <c r="B23" s="35" t="s">
        <v>976</v>
      </c>
    </row>
    <row r="24" spans="1:2" x14ac:dyDescent="0.35">
      <c r="A24" s="27" t="s">
        <v>436</v>
      </c>
      <c r="B24">
        <f xml:space="preserve"> COUNTIF('Selected papers'!$J$2:$J$81,"*"&amp;A24&amp;"*")</f>
        <v>27</v>
      </c>
    </row>
    <row r="25" spans="1:2" x14ac:dyDescent="0.35">
      <c r="A25" s="27" t="s">
        <v>15</v>
      </c>
      <c r="B25">
        <f xml:space="preserve"> COUNTIF('Selected papers'!$J$2:$J$81,"*"&amp;A25&amp;"*")</f>
        <v>20</v>
      </c>
    </row>
    <row r="26" spans="1:2" x14ac:dyDescent="0.35">
      <c r="A26" s="27" t="s">
        <v>345</v>
      </c>
      <c r="B26">
        <f xml:space="preserve"> COUNTIF('Selected papers'!$J$2:$J$81,"*"&amp;A26&amp;"*")</f>
        <v>23</v>
      </c>
    </row>
    <row r="27" spans="1:2" x14ac:dyDescent="0.35">
      <c r="A27" s="27" t="s">
        <v>14</v>
      </c>
      <c r="B27">
        <f xml:space="preserve"> COUNTIF('Selected papers'!$J$2:$J$81,"*"&amp;A27&amp;"*")</f>
        <v>7</v>
      </c>
    </row>
    <row r="28" spans="1:2" x14ac:dyDescent="0.35">
      <c r="A28" s="27" t="s">
        <v>18</v>
      </c>
      <c r="B28">
        <f xml:space="preserve"> COUNTIF('Selected papers'!$J$2:$J$81,"*"&amp;A28&amp;"*")</f>
        <v>5</v>
      </c>
    </row>
    <row r="29" spans="1:2" x14ac:dyDescent="0.35">
      <c r="A29" s="27" t="s">
        <v>19</v>
      </c>
      <c r="B29">
        <f xml:space="preserve"> COUNTIF('Selected papers'!$J$2:$J$81,"*"&amp;A29&amp;"*")</f>
        <v>22</v>
      </c>
    </row>
    <row r="30" spans="1:2" x14ac:dyDescent="0.35">
      <c r="A30" s="25" t="s">
        <v>454</v>
      </c>
      <c r="B30">
        <f xml:space="preserve"> COUNTIF('Selected papers'!$J$2:$J$81,"*"&amp;A30&amp;"*")</f>
        <v>2</v>
      </c>
    </row>
    <row r="31" spans="1:2" x14ac:dyDescent="0.35">
      <c r="A31" s="27" t="s">
        <v>54</v>
      </c>
      <c r="B31">
        <f xml:space="preserve"> COUNTIF('Selected papers'!$J$2:$J$81,"*"&amp;A31&amp;"*")</f>
        <v>5</v>
      </c>
    </row>
    <row r="32" spans="1:2" x14ac:dyDescent="0.35">
      <c r="A32" s="27" t="s">
        <v>17</v>
      </c>
      <c r="B32">
        <f xml:space="preserve"> COUNTIF('Selected papers'!$J$2:$J$81,"*"&amp;A32&amp;"*")</f>
        <v>1</v>
      </c>
    </row>
    <row r="33" spans="1:2" x14ac:dyDescent="0.35">
      <c r="A33" s="27" t="s">
        <v>445</v>
      </c>
      <c r="B33">
        <f xml:space="preserve"> COUNTIF('Selected papers'!$J$2:$J$81,"*"&amp;A33&amp;"*")</f>
        <v>2</v>
      </c>
    </row>
    <row r="34" spans="1:2" x14ac:dyDescent="0.35">
      <c r="A34" s="27" t="s">
        <v>446</v>
      </c>
      <c r="B34">
        <f xml:space="preserve"> COUNTIF('Selected papers'!$J$2:$J$81,"*"&amp;A34&amp;"*")</f>
        <v>1</v>
      </c>
    </row>
    <row r="35" spans="1:2" x14ac:dyDescent="0.35">
      <c r="A35" s="27" t="s">
        <v>16</v>
      </c>
      <c r="B35">
        <f xml:space="preserve"> COUNTIF('Selected papers'!$J$2:$J$81,"*"&amp;A35&amp;"*")</f>
        <v>12</v>
      </c>
    </row>
    <row r="36" spans="1:2" x14ac:dyDescent="0.35">
      <c r="A36" s="27" t="s">
        <v>447</v>
      </c>
      <c r="B36">
        <f xml:space="preserve"> COUNTIF('Selected papers'!$J$2:$J$81,"*"&amp;A36&amp;"*")</f>
        <v>28</v>
      </c>
    </row>
    <row r="37" spans="1:2" x14ac:dyDescent="0.35">
      <c r="A37" s="27" t="s">
        <v>456</v>
      </c>
      <c r="B37">
        <f xml:space="preserve"> COUNTIF('Selected papers'!$J$2:$J$81,"*"&amp;A37&amp;"*")</f>
        <v>13</v>
      </c>
    </row>
    <row r="38" spans="1:2" x14ac:dyDescent="0.35">
      <c r="A38" s="27" t="s">
        <v>464</v>
      </c>
      <c r="B38">
        <f xml:space="preserve"> COUNTIF('Selected papers'!$J$2:$J$81,"*"&amp;A38&amp;"*")</f>
        <v>17</v>
      </c>
    </row>
    <row r="39" spans="1:2" x14ac:dyDescent="0.35">
      <c r="A39" s="1" t="s">
        <v>1018</v>
      </c>
      <c r="B39">
        <f xml:space="preserve"> COUNTIF('Selected papers'!$J$2:$J$81,"*"&amp;A39&amp;"*")</f>
        <v>1</v>
      </c>
    </row>
    <row r="41" spans="1:2" x14ac:dyDescent="0.35">
      <c r="A41" s="15" t="s">
        <v>60</v>
      </c>
      <c r="B41" s="35" t="s">
        <v>976</v>
      </c>
    </row>
    <row r="42" spans="1:2" x14ac:dyDescent="0.35">
      <c r="A42" s="27" t="s">
        <v>476</v>
      </c>
      <c r="B42">
        <f xml:space="preserve"> COUNTIF('Selected papers'!$K$2:$K$81,"*"&amp;A42&amp;"*")</f>
        <v>1</v>
      </c>
    </row>
    <row r="43" spans="1:2" x14ac:dyDescent="0.35">
      <c r="A43" s="25" t="s">
        <v>43</v>
      </c>
      <c r="B43">
        <f xml:space="preserve"> COUNTIF('Selected papers'!$K$2:$K$81,"*"&amp;A43&amp;"*")</f>
        <v>3</v>
      </c>
    </row>
    <row r="44" spans="1:2" x14ac:dyDescent="0.35">
      <c r="A44" s="27" t="s">
        <v>27</v>
      </c>
      <c r="B44">
        <f xml:space="preserve"> COUNTIF('Selected papers'!$K$2:$K$81,"*"&amp;A44&amp;"*")</f>
        <v>2</v>
      </c>
    </row>
    <row r="45" spans="1:2" x14ac:dyDescent="0.35">
      <c r="A45" s="27" t="s">
        <v>364</v>
      </c>
      <c r="B45">
        <f xml:space="preserve"> COUNTIF('Selected papers'!$K$2:$K$81,"*"&amp;A45&amp;"*")</f>
        <v>1</v>
      </c>
    </row>
    <row r="46" spans="1:2" x14ac:dyDescent="0.35">
      <c r="A46" s="27" t="s">
        <v>372</v>
      </c>
      <c r="B46">
        <f xml:space="preserve"> COUNTIF('Selected papers'!$K$2:$K$81,"*"&amp;A46&amp;"*")</f>
        <v>1</v>
      </c>
    </row>
    <row r="47" spans="1:2" x14ac:dyDescent="0.35">
      <c r="A47" s="27" t="s">
        <v>29</v>
      </c>
      <c r="B47">
        <f xml:space="preserve"> COUNTIF('Selected papers'!$K$2:$K$81,"*"&amp;A47&amp;"*")</f>
        <v>1</v>
      </c>
    </row>
    <row r="48" spans="1:2" x14ac:dyDescent="0.35">
      <c r="A48" s="27" t="s">
        <v>510</v>
      </c>
      <c r="B48">
        <f xml:space="preserve"> COUNTIF('Selected papers'!$K$2:$K$81,"*"&amp;A48&amp;"*")</f>
        <v>1</v>
      </c>
    </row>
    <row r="49" spans="1:2" x14ac:dyDescent="0.35">
      <c r="A49" s="25" t="s">
        <v>912</v>
      </c>
      <c r="B49">
        <f xml:space="preserve"> COUNTIF('Selected papers'!$K$2:$K$81,"*"&amp;A49&amp;"*")</f>
        <v>1</v>
      </c>
    </row>
    <row r="50" spans="1:2" x14ac:dyDescent="0.35">
      <c r="A50" s="25" t="s">
        <v>390</v>
      </c>
      <c r="B50">
        <f xml:space="preserve"> COUNTIF('Selected papers'!$K$2:$K$81,"*"&amp;A50&amp;"*")</f>
        <v>2</v>
      </c>
    </row>
    <row r="51" spans="1:2" x14ac:dyDescent="0.35">
      <c r="A51" s="25" t="s">
        <v>913</v>
      </c>
      <c r="B51">
        <f xml:space="preserve"> COUNTIF('Selected papers'!$K$2:$K$81,"*"&amp;A51&amp;"*")</f>
        <v>1</v>
      </c>
    </row>
    <row r="52" spans="1:2" x14ac:dyDescent="0.35">
      <c r="A52" s="25" t="s">
        <v>927</v>
      </c>
      <c r="B52">
        <f xml:space="preserve"> COUNTIF('Selected papers'!$K$2:$K$81,"*"&amp;A52&amp;"*")</f>
        <v>1</v>
      </c>
    </row>
    <row r="53" spans="1:2" x14ac:dyDescent="0.35">
      <c r="A53" s="25" t="s">
        <v>928</v>
      </c>
      <c r="B53">
        <f xml:space="preserve"> COUNTIF('Selected papers'!$K$2:$K$81,"*"&amp;A53&amp;"*")</f>
        <v>1</v>
      </c>
    </row>
    <row r="54" spans="1:2" x14ac:dyDescent="0.35">
      <c r="A54" s="25" t="s">
        <v>246</v>
      </c>
      <c r="B54">
        <f xml:space="preserve"> COUNTIF('Selected papers'!$K$2:$K$81,"*"&amp;A54&amp;"*")</f>
        <v>1</v>
      </c>
    </row>
    <row r="55" spans="1:2" x14ac:dyDescent="0.35">
      <c r="A55" s="25" t="s">
        <v>382</v>
      </c>
      <c r="B55">
        <f xml:space="preserve"> COUNTIF('Selected papers'!$K$2:$K$81,"*"&amp;A55&amp;"*")</f>
        <v>1</v>
      </c>
    </row>
    <row r="56" spans="1:2" x14ac:dyDescent="0.35">
      <c r="A56" s="25" t="s">
        <v>914</v>
      </c>
      <c r="B56">
        <f xml:space="preserve"> COUNTIF('Selected papers'!$K$2:$K$81,"*"&amp;A56&amp;"*")</f>
        <v>1</v>
      </c>
    </row>
    <row r="57" spans="1:2" x14ac:dyDescent="0.35">
      <c r="A57" s="25" t="s">
        <v>483</v>
      </c>
      <c r="B57">
        <f xml:space="preserve"> COUNTIF('Selected papers'!$K$2:$K$81,"*"&amp;A57&amp;"*")</f>
        <v>1</v>
      </c>
    </row>
    <row r="58" spans="1:2" x14ac:dyDescent="0.35">
      <c r="A58" s="27" t="s">
        <v>30</v>
      </c>
      <c r="B58">
        <f xml:space="preserve"> COUNTIF('Selected papers'!$K$2:$K$81,"*"&amp;A58&amp;"*")</f>
        <v>2</v>
      </c>
    </row>
    <row r="59" spans="1:2" x14ac:dyDescent="0.35">
      <c r="A59" s="25" t="s">
        <v>46</v>
      </c>
      <c r="B59">
        <f xml:space="preserve"> COUNTIF('Selected papers'!$K$2:$K$81,"*"&amp;A59&amp;"*")</f>
        <v>3</v>
      </c>
    </row>
    <row r="60" spans="1:2" x14ac:dyDescent="0.35">
      <c r="A60" s="25" t="s">
        <v>378</v>
      </c>
      <c r="B60">
        <f xml:space="preserve"> COUNTIF('Selected papers'!$K$2:$K$81,"*"&amp;A60&amp;"*")</f>
        <v>1</v>
      </c>
    </row>
    <row r="61" spans="1:2" x14ac:dyDescent="0.35">
      <c r="A61" s="25" t="s">
        <v>491</v>
      </c>
      <c r="B61">
        <f xml:space="preserve"> COUNTIF('Selected papers'!$K$2:$K$81,"*"&amp;A61&amp;"*")</f>
        <v>0</v>
      </c>
    </row>
    <row r="62" spans="1:2" x14ac:dyDescent="0.35">
      <c r="A62" s="25" t="s">
        <v>375</v>
      </c>
      <c r="B62">
        <f xml:space="preserve"> COUNTIF('Selected papers'!$K$2:$K$81,"*"&amp;A62&amp;"*")</f>
        <v>1</v>
      </c>
    </row>
    <row r="63" spans="1:2" x14ac:dyDescent="0.35">
      <c r="A63" s="27" t="s">
        <v>21</v>
      </c>
      <c r="B63">
        <f xml:space="preserve"> COUNTIF('Selected papers'!$K$2:$K$81,"*"&amp;A63&amp;"*")</f>
        <v>5</v>
      </c>
    </row>
    <row r="64" spans="1:2" x14ac:dyDescent="0.35">
      <c r="A64" s="27" t="s">
        <v>348</v>
      </c>
      <c r="B64">
        <f xml:space="preserve"> COUNTIF('Selected papers'!$K$2:$K$81,"*"&amp;A64&amp;"*")</f>
        <v>1</v>
      </c>
    </row>
    <row r="65" spans="1:2" x14ac:dyDescent="0.35">
      <c r="A65" s="27" t="s">
        <v>864</v>
      </c>
      <c r="B65">
        <f xml:space="preserve"> COUNTIF('Selected papers'!$K$2:$K$81,"*"&amp;A65&amp;"*")</f>
        <v>1</v>
      </c>
    </row>
    <row r="66" spans="1:2" x14ac:dyDescent="0.35">
      <c r="A66" s="25" t="s">
        <v>915</v>
      </c>
      <c r="B66">
        <f xml:space="preserve"> COUNTIF('Selected papers'!$K$2:$K$81,"*"&amp;A66&amp;"*")</f>
        <v>1</v>
      </c>
    </row>
    <row r="67" spans="1:2" x14ac:dyDescent="0.35">
      <c r="A67" s="27" t="s">
        <v>44</v>
      </c>
      <c r="B67">
        <f xml:space="preserve"> COUNTIF('Selected papers'!$K$2:$K$81,"*"&amp;A67&amp;"*")</f>
        <v>0</v>
      </c>
    </row>
    <row r="68" spans="1:2" x14ac:dyDescent="0.35">
      <c r="A68" s="27" t="s">
        <v>352</v>
      </c>
      <c r="B68">
        <f xml:space="preserve"> COUNTIF('Selected papers'!$K$2:$K$81,"*"&amp;A68&amp;"*")</f>
        <v>1</v>
      </c>
    </row>
    <row r="69" spans="1:2" x14ac:dyDescent="0.35">
      <c r="A69" s="25" t="s">
        <v>486</v>
      </c>
      <c r="B69">
        <f xml:space="preserve"> COUNTIF('Selected papers'!$K$2:$K$81,"*"&amp;A69&amp;"*")</f>
        <v>1</v>
      </c>
    </row>
    <row r="70" spans="1:2" x14ac:dyDescent="0.35">
      <c r="A70" s="25" t="s">
        <v>488</v>
      </c>
      <c r="B70">
        <f xml:space="preserve"> COUNTIF('Selected papers'!$K$2:$K$81,"*"&amp;A70&amp;"*")</f>
        <v>6</v>
      </c>
    </row>
    <row r="71" spans="1:2" x14ac:dyDescent="0.35">
      <c r="A71" s="27" t="s">
        <v>55</v>
      </c>
      <c r="B71">
        <f xml:space="preserve"> COUNTIF('Selected papers'!$K$2:$K$81,"*"&amp;A71&amp;"*")</f>
        <v>8</v>
      </c>
    </row>
    <row r="72" spans="1:2" x14ac:dyDescent="0.35">
      <c r="A72" s="25" t="s">
        <v>53</v>
      </c>
      <c r="B72">
        <f xml:space="preserve"> COUNTIF('Selected papers'!$K$2:$K$81,"*"&amp;A72&amp;"*")</f>
        <v>2</v>
      </c>
    </row>
    <row r="73" spans="1:2" x14ac:dyDescent="0.35">
      <c r="A73" s="25" t="s">
        <v>494</v>
      </c>
      <c r="B73">
        <f xml:space="preserve"> COUNTIF('Selected papers'!$K$2:$K$81,"*"&amp;A73&amp;"*")</f>
        <v>1</v>
      </c>
    </row>
    <row r="74" spans="1:2" x14ac:dyDescent="0.35">
      <c r="A74" s="25" t="s">
        <v>905</v>
      </c>
      <c r="B74">
        <f xml:space="preserve"> COUNTIF('Selected papers'!$K$2:$K$81,"*"&amp;A74&amp;"*")</f>
        <v>1</v>
      </c>
    </row>
    <row r="75" spans="1:2" x14ac:dyDescent="0.35">
      <c r="A75" s="25" t="s">
        <v>496</v>
      </c>
      <c r="B75">
        <f xml:space="preserve"> COUNTIF('Selected papers'!$K$2:$K$81,"*"&amp;A75&amp;"*")</f>
        <v>1</v>
      </c>
    </row>
    <row r="76" spans="1:2" x14ac:dyDescent="0.35">
      <c r="A76" s="25" t="s">
        <v>37</v>
      </c>
      <c r="B76">
        <f xml:space="preserve"> COUNTIF('Selected papers'!$K$2:$K$81,"*"&amp;A76&amp;"*")</f>
        <v>2</v>
      </c>
    </row>
    <row r="77" spans="1:2" x14ac:dyDescent="0.35">
      <c r="A77" s="25" t="s">
        <v>863</v>
      </c>
      <c r="B77">
        <f xml:space="preserve"> COUNTIF('Selected papers'!$K$2:$K$81,"*"&amp;A77&amp;"*")</f>
        <v>1</v>
      </c>
    </row>
    <row r="78" spans="1:2" x14ac:dyDescent="0.35">
      <c r="A78" s="88" t="s">
        <v>865</v>
      </c>
      <c r="B78">
        <f xml:space="preserve"> COUNTIF('Selected papers'!$K$2:$K$81,"*"&amp;A78&amp;"*")</f>
        <v>2</v>
      </c>
    </row>
    <row r="79" spans="1:2" x14ac:dyDescent="0.35">
      <c r="A79" s="25" t="s">
        <v>380</v>
      </c>
      <c r="B79">
        <f xml:space="preserve"> COUNTIF('Selected papers'!$K$2:$K$81,"*"&amp;A79&amp;"*")</f>
        <v>0</v>
      </c>
    </row>
    <row r="80" spans="1:2" x14ac:dyDescent="0.35">
      <c r="A80" s="27" t="s">
        <v>497</v>
      </c>
      <c r="B80">
        <f xml:space="preserve"> COUNTIF('Selected papers'!$K$2:$K$81,"*"&amp;A80&amp;"*")</f>
        <v>0</v>
      </c>
    </row>
    <row r="81" spans="1:2" x14ac:dyDescent="0.35">
      <c r="A81" s="88" t="s">
        <v>903</v>
      </c>
      <c r="B81">
        <f xml:space="preserve"> COUNTIF('Selected papers'!$K$2:$K$81,"*"&amp;A81&amp;"*")</f>
        <v>1</v>
      </c>
    </row>
    <row r="82" spans="1:2" x14ac:dyDescent="0.35">
      <c r="A82" s="25" t="s">
        <v>916</v>
      </c>
      <c r="B82">
        <f xml:space="preserve"> COUNTIF('Selected papers'!$K$2:$K$81,"*"&amp;A82&amp;"*")</f>
        <v>1</v>
      </c>
    </row>
    <row r="83" spans="1:2" x14ac:dyDescent="0.35">
      <c r="A83" s="25" t="s">
        <v>917</v>
      </c>
      <c r="B83">
        <f xml:space="preserve"> COUNTIF('Selected papers'!$K$2:$K$81,"*"&amp;A83&amp;"*")</f>
        <v>1</v>
      </c>
    </row>
    <row r="84" spans="1:2" x14ac:dyDescent="0.35">
      <c r="A84" s="27" t="s">
        <v>22</v>
      </c>
      <c r="B84">
        <f xml:space="preserve"> COUNTIF('Selected papers'!$K$2:$K$81,"*"&amp;A84&amp;"*")</f>
        <v>2</v>
      </c>
    </row>
    <row r="85" spans="1:2" x14ac:dyDescent="0.35">
      <c r="A85" s="27" t="s">
        <v>24</v>
      </c>
      <c r="B85">
        <f xml:space="preserve"> COUNTIF('Selected papers'!$K$2:$K$81,"*"&amp;A85&amp;"*")</f>
        <v>18</v>
      </c>
    </row>
    <row r="86" spans="1:2" x14ac:dyDescent="0.35">
      <c r="A86" s="25" t="s">
        <v>33</v>
      </c>
      <c r="B86">
        <f xml:space="preserve"> COUNTIF('Selected papers'!$K$2:$K$81,"*"&amp;A86&amp;"*")</f>
        <v>2</v>
      </c>
    </row>
    <row r="87" spans="1:2" x14ac:dyDescent="0.35">
      <c r="A87" s="25" t="s">
        <v>288</v>
      </c>
      <c r="B87">
        <f xml:space="preserve"> COUNTIF('Selected papers'!$K$2:$K$81,"*"&amp;A87&amp;"*")</f>
        <v>1</v>
      </c>
    </row>
    <row r="88" spans="1:2" x14ac:dyDescent="0.35">
      <c r="A88" s="25" t="s">
        <v>374</v>
      </c>
      <c r="B88">
        <f xml:space="preserve"> COUNTIF('Selected papers'!$K$2:$K$81,"*"&amp;A88&amp;"*")</f>
        <v>1</v>
      </c>
    </row>
    <row r="89" spans="1:2" x14ac:dyDescent="0.35">
      <c r="A89" s="25" t="s">
        <v>854</v>
      </c>
      <c r="B89">
        <f xml:space="preserve"> COUNTIF('Selected papers'!$K$2:$K$81,"*"&amp;A89&amp;"*")</f>
        <v>1</v>
      </c>
    </row>
    <row r="90" spans="1:2" x14ac:dyDescent="0.35">
      <c r="A90" s="25" t="s">
        <v>925</v>
      </c>
      <c r="B90">
        <f xml:space="preserve"> COUNTIF('Selected papers'!$K$2:$K$81,"*"&amp;A90&amp;"*")</f>
        <v>1</v>
      </c>
    </row>
    <row r="91" spans="1:2" x14ac:dyDescent="0.35">
      <c r="A91" s="27" t="s">
        <v>52</v>
      </c>
      <c r="B91">
        <f xml:space="preserve"> COUNTIF('Selected papers'!$K$2:$K$81,"*"&amp;A91&amp;"*")</f>
        <v>1</v>
      </c>
    </row>
    <row r="92" spans="1:2" x14ac:dyDescent="0.35">
      <c r="A92" s="27" t="s">
        <v>756</v>
      </c>
      <c r="B92">
        <f xml:space="preserve"> COUNTIF('Selected papers'!$K$2:$K$81,"*"&amp;A92&amp;"*")</f>
        <v>1</v>
      </c>
    </row>
    <row r="93" spans="1:2" x14ac:dyDescent="0.35">
      <c r="A93" s="27" t="s">
        <v>502</v>
      </c>
      <c r="B93">
        <f xml:space="preserve"> COUNTIF('Selected papers'!$K$2:$K$81,"*"&amp;A93&amp;"*")</f>
        <v>1</v>
      </c>
    </row>
    <row r="94" spans="1:2" x14ac:dyDescent="0.35">
      <c r="A94" s="25" t="s">
        <v>918</v>
      </c>
      <c r="B94">
        <f xml:space="preserve"> COUNTIF('Selected papers'!$K$2:$K$81,"*"&amp;A94&amp;"*")</f>
        <v>1</v>
      </c>
    </row>
    <row r="95" spans="1:2" x14ac:dyDescent="0.35">
      <c r="A95" s="27" t="s">
        <v>341</v>
      </c>
      <c r="B95">
        <f xml:space="preserve"> COUNTIF('Selected papers'!$K$2:$K$81,"*"&amp;A95&amp;"*")</f>
        <v>1</v>
      </c>
    </row>
    <row r="96" spans="1:2" x14ac:dyDescent="0.35">
      <c r="A96" s="27" t="s">
        <v>400</v>
      </c>
      <c r="B96">
        <f xml:space="preserve"> COUNTIF('Selected papers'!$K$2:$K$81,"*"&amp;A96&amp;"*")</f>
        <v>17</v>
      </c>
    </row>
    <row r="97" spans="1:2" x14ac:dyDescent="0.35">
      <c r="A97" s="25" t="s">
        <v>919</v>
      </c>
      <c r="B97">
        <f xml:space="preserve"> COUNTIF('Selected papers'!$K$2:$K$81,"*"&amp;A97&amp;"*")</f>
        <v>1</v>
      </c>
    </row>
    <row r="98" spans="1:2" x14ac:dyDescent="0.35">
      <c r="A98" s="27" t="s">
        <v>507</v>
      </c>
      <c r="B98">
        <f xml:space="preserve"> COUNTIF('Selected papers'!$K$2:$K$81,"*"&amp;A98&amp;"*")</f>
        <v>0</v>
      </c>
    </row>
    <row r="99" spans="1:2" x14ac:dyDescent="0.35">
      <c r="A99" s="27" t="s">
        <v>839</v>
      </c>
      <c r="B99">
        <f xml:space="preserve"> COUNTIF('Selected papers'!$K$2:$K$81,"*"&amp;A99&amp;"*")</f>
        <v>1</v>
      </c>
    </row>
    <row r="100" spans="1:2" x14ac:dyDescent="0.35">
      <c r="A100" s="25" t="s">
        <v>34</v>
      </c>
      <c r="B100">
        <f xml:space="preserve"> COUNTIF('Selected papers'!$K$2:$K$81,"*"&amp;A100&amp;"*")</f>
        <v>1</v>
      </c>
    </row>
    <row r="101" spans="1:2" x14ac:dyDescent="0.35">
      <c r="A101" s="25" t="s">
        <v>924</v>
      </c>
      <c r="B101">
        <f xml:space="preserve"> COUNTIF('Selected papers'!$K$2:$K$81,"*"&amp;A101&amp;"*")</f>
        <v>1</v>
      </c>
    </row>
    <row r="102" spans="1:2" x14ac:dyDescent="0.35">
      <c r="A102" s="25" t="s">
        <v>921</v>
      </c>
      <c r="B102">
        <f xml:space="preserve"> COUNTIF('Selected papers'!$K$2:$K$81,"*"&amp;A102&amp;"*")</f>
        <v>1</v>
      </c>
    </row>
    <row r="103" spans="1:2" x14ac:dyDescent="0.35">
      <c r="A103" s="27" t="s">
        <v>517</v>
      </c>
      <c r="B103">
        <f xml:space="preserve"> COUNTIF('Selected papers'!$K$2:$K$81,"*"&amp;A103&amp;"*")</f>
        <v>2</v>
      </c>
    </row>
    <row r="104" spans="1:2" x14ac:dyDescent="0.35">
      <c r="A104" s="27" t="s">
        <v>512</v>
      </c>
      <c r="B104">
        <f xml:space="preserve"> COUNTIF('Selected papers'!$K$2:$K$81,"*"&amp;A104&amp;"*")</f>
        <v>1</v>
      </c>
    </row>
    <row r="105" spans="1:2" x14ac:dyDescent="0.35">
      <c r="A105" s="27" t="s">
        <v>906</v>
      </c>
      <c r="B105">
        <f xml:space="preserve"> COUNTIF('Selected papers'!$K$2:$K$81,"*"&amp;A105&amp;"*")</f>
        <v>1</v>
      </c>
    </row>
    <row r="106" spans="1:2" x14ac:dyDescent="0.35">
      <c r="A106" s="27" t="s">
        <v>351</v>
      </c>
      <c r="B106">
        <f xml:space="preserve"> COUNTIF('Selected papers'!$K$2:$K$81,"*"&amp;A106&amp;"*")</f>
        <v>1</v>
      </c>
    </row>
    <row r="107" spans="1:2" x14ac:dyDescent="0.35">
      <c r="A107" s="27" t="s">
        <v>521</v>
      </c>
      <c r="B107">
        <f xml:space="preserve"> COUNTIF('Selected papers'!$K$2:$K$81,"*"&amp;A107&amp;"*")</f>
        <v>1</v>
      </c>
    </row>
    <row r="108" spans="1:2" x14ac:dyDescent="0.35">
      <c r="A108" s="27" t="s">
        <v>513</v>
      </c>
      <c r="B108">
        <f xml:space="preserve"> COUNTIF('Selected papers'!$K$2:$K$81,"*"&amp;A108&amp;"*")</f>
        <v>10</v>
      </c>
    </row>
    <row r="109" spans="1:2" x14ac:dyDescent="0.35">
      <c r="A109" s="27" t="s">
        <v>763</v>
      </c>
      <c r="B109">
        <f xml:space="preserve"> COUNTIF('Selected papers'!$K$2:$K$81,"*"&amp;A109&amp;"*")</f>
        <v>1</v>
      </c>
    </row>
    <row r="110" spans="1:2" x14ac:dyDescent="0.35">
      <c r="A110" s="27" t="s">
        <v>522</v>
      </c>
      <c r="B110">
        <f xml:space="preserve"> COUNTIF('Selected papers'!$K$2:$K$81,"*"&amp;A110&amp;"*")</f>
        <v>1</v>
      </c>
    </row>
    <row r="111" spans="1:2" x14ac:dyDescent="0.35">
      <c r="A111" s="27" t="s">
        <v>349</v>
      </c>
      <c r="B111">
        <f xml:space="preserve"> COUNTIF('Selected papers'!$K$2:$K$81,"*"&amp;A111&amp;"*")</f>
        <v>2</v>
      </c>
    </row>
    <row r="112" spans="1:2" x14ac:dyDescent="0.35">
      <c r="A112" s="27" t="s">
        <v>907</v>
      </c>
      <c r="B112">
        <f xml:space="preserve"> COUNTIF('Selected papers'!$K$2:$K$81,"*"&amp;A112&amp;"*")</f>
        <v>1</v>
      </c>
    </row>
    <row r="113" spans="1:2" x14ac:dyDescent="0.35">
      <c r="A113" s="27" t="s">
        <v>528</v>
      </c>
      <c r="B113">
        <f xml:space="preserve"> COUNTIF('Selected papers'!$K$2:$K$81,"*"&amp;A113&amp;"*")</f>
        <v>1</v>
      </c>
    </row>
    <row r="114" spans="1:2" x14ac:dyDescent="0.35">
      <c r="A114" s="25" t="s">
        <v>929</v>
      </c>
      <c r="B114">
        <f xml:space="preserve"> COUNTIF('Selected papers'!$K$2:$K$81,"*"&amp;A114&amp;"*")</f>
        <v>1</v>
      </c>
    </row>
    <row r="115" spans="1:2" x14ac:dyDescent="0.35">
      <c r="A115" s="25" t="s">
        <v>62</v>
      </c>
      <c r="B115">
        <f xml:space="preserve"> COUNTIF('Selected papers'!$K$2:$K$81,"*"&amp;A115&amp;"*")</f>
        <v>1</v>
      </c>
    </row>
    <row r="116" spans="1:2" x14ac:dyDescent="0.35">
      <c r="A116" s="25" t="s">
        <v>49</v>
      </c>
      <c r="B116">
        <f xml:space="preserve"> COUNTIF('Selected papers'!$K$2:$K$81,"*"&amp;A116&amp;"*")</f>
        <v>1</v>
      </c>
    </row>
    <row r="117" spans="1:2" x14ac:dyDescent="0.35">
      <c r="A117" s="27" t="s">
        <v>26</v>
      </c>
      <c r="B117">
        <f xml:space="preserve"> COUNTIF('Selected papers'!$K$2:$K$81,"*"&amp;A117&amp;"*")</f>
        <v>7</v>
      </c>
    </row>
    <row r="118" spans="1:2" x14ac:dyDescent="0.35">
      <c r="A118" s="27" t="s">
        <v>534</v>
      </c>
      <c r="B118">
        <f xml:space="preserve"> COUNTIF('Selected papers'!$K$2:$K$81,"*"&amp;A118&amp;"*")</f>
        <v>1</v>
      </c>
    </row>
    <row r="119" spans="1:2" x14ac:dyDescent="0.35">
      <c r="A119" s="27" t="s">
        <v>532</v>
      </c>
      <c r="B119">
        <f xml:space="preserve"> COUNTIF('Selected papers'!$K$2:$K$81,"*"&amp;A119&amp;"*")</f>
        <v>1</v>
      </c>
    </row>
    <row r="120" spans="1:2" x14ac:dyDescent="0.35">
      <c r="A120" s="27" t="s">
        <v>31</v>
      </c>
      <c r="B120">
        <f xml:space="preserve"> COUNTIF('Selected papers'!$K$2:$K$81,"*"&amp;A120&amp;"*")</f>
        <v>1</v>
      </c>
    </row>
    <row r="121" spans="1:2" x14ac:dyDescent="0.35">
      <c r="A121" s="27" t="s">
        <v>370</v>
      </c>
      <c r="B121">
        <f xml:space="preserve"> COUNTIF('Selected papers'!$K$2:$K$81,"*"&amp;A121&amp;"*")</f>
        <v>1</v>
      </c>
    </row>
    <row r="122" spans="1:2" x14ac:dyDescent="0.35">
      <c r="A122" s="27" t="s">
        <v>504</v>
      </c>
      <c r="B122">
        <f xml:space="preserve"> COUNTIF('Selected papers'!$K$2:$K$81,"*"&amp;A122&amp;"*")</f>
        <v>0</v>
      </c>
    </row>
    <row r="123" spans="1:2" x14ac:dyDescent="0.35">
      <c r="A123" s="25" t="s">
        <v>45</v>
      </c>
      <c r="B123">
        <f xml:space="preserve"> COUNTIF('Selected papers'!$K$2:$K$81,"*"&amp;A123&amp;"*")</f>
        <v>3</v>
      </c>
    </row>
    <row r="124" spans="1:2" x14ac:dyDescent="0.35">
      <c r="A124" s="25" t="s">
        <v>48</v>
      </c>
      <c r="B124">
        <f xml:space="preserve"> COUNTIF('Selected papers'!$K$2:$K$81,"*"&amp;A124&amp;"*")</f>
        <v>3</v>
      </c>
    </row>
    <row r="125" spans="1:2" x14ac:dyDescent="0.35">
      <c r="A125" s="25" t="s">
        <v>265</v>
      </c>
      <c r="B125">
        <f xml:space="preserve"> COUNTIF('Selected papers'!$K$2:$K$81,"*"&amp;A125&amp;"*")</f>
        <v>1</v>
      </c>
    </row>
    <row r="126" spans="1:2" x14ac:dyDescent="0.35">
      <c r="A126" s="25" t="s">
        <v>40</v>
      </c>
      <c r="B126">
        <f xml:space="preserve"> COUNTIF('Selected papers'!$K$2:$K$81,"*"&amp;A126&amp;"*")</f>
        <v>2</v>
      </c>
    </row>
    <row r="127" spans="1:2" x14ac:dyDescent="0.35">
      <c r="A127" s="25" t="s">
        <v>540</v>
      </c>
      <c r="B127">
        <f xml:space="preserve"> COUNTIF('Selected papers'!$K$2:$K$81,"*"&amp;A127&amp;"*")</f>
        <v>1</v>
      </c>
    </row>
    <row r="128" spans="1:2" x14ac:dyDescent="0.35">
      <c r="A128" s="25" t="s">
        <v>536</v>
      </c>
      <c r="B128">
        <f xml:space="preserve"> COUNTIF('Selected papers'!$K$2:$K$81,"*"&amp;A128&amp;"*")</f>
        <v>1</v>
      </c>
    </row>
    <row r="129" spans="1:2" x14ac:dyDescent="0.35">
      <c r="A129" s="27" t="s">
        <v>542</v>
      </c>
      <c r="B129">
        <f xml:space="preserve"> COUNTIF('Selected papers'!$K$2:$K$81,"*"&amp;A129&amp;"*")</f>
        <v>4</v>
      </c>
    </row>
    <row r="130" spans="1:2" x14ac:dyDescent="0.35">
      <c r="A130" s="27" t="s">
        <v>547</v>
      </c>
      <c r="B130">
        <f xml:space="preserve"> COUNTIF('Selected papers'!$K$2:$K$81,"*"&amp;A130&amp;"*")</f>
        <v>1</v>
      </c>
    </row>
    <row r="131" spans="1:2" x14ac:dyDescent="0.35">
      <c r="A131" s="25" t="s">
        <v>926</v>
      </c>
      <c r="B131">
        <f xml:space="preserve"> COUNTIF('Selected papers'!$K$2:$K$81,"*"&amp;A131&amp;"*")</f>
        <v>1</v>
      </c>
    </row>
    <row r="132" spans="1:2" x14ac:dyDescent="0.35">
      <c r="A132" s="27" t="s">
        <v>757</v>
      </c>
      <c r="B132">
        <f xml:space="preserve"> COUNTIF('Selected papers'!$K$2:$K$81,"*"&amp;A132&amp;"*")</f>
        <v>0</v>
      </c>
    </row>
    <row r="133" spans="1:2" x14ac:dyDescent="0.35">
      <c r="A133" s="25" t="s">
        <v>36</v>
      </c>
      <c r="B133">
        <f xml:space="preserve"> COUNTIF('Selected papers'!$K$2:$K$81,"*"&amp;A133&amp;"*")</f>
        <v>2</v>
      </c>
    </row>
    <row r="134" spans="1:2" x14ac:dyDescent="0.35">
      <c r="A134" s="25" t="s">
        <v>674</v>
      </c>
      <c r="B134">
        <f xml:space="preserve"> COUNTIF('Selected papers'!$K$2:$K$81,"*"&amp;A134&amp;"*")</f>
        <v>1</v>
      </c>
    </row>
    <row r="135" spans="1:2" x14ac:dyDescent="0.35">
      <c r="A135" s="25" t="s">
        <v>342</v>
      </c>
      <c r="B135">
        <f xml:space="preserve"> COUNTIF('Selected papers'!$K$2:$K$81,"*"&amp;A135&amp;"*")</f>
        <v>1</v>
      </c>
    </row>
    <row r="136" spans="1:2" x14ac:dyDescent="0.35">
      <c r="A136" s="25" t="s">
        <v>570</v>
      </c>
      <c r="B136">
        <f xml:space="preserve"> COUNTIF('Selected papers'!$K$2:$K$81,"*"&amp;A136&amp;"*")</f>
        <v>1</v>
      </c>
    </row>
    <row r="137" spans="1:2" x14ac:dyDescent="0.35">
      <c r="A137" s="25" t="s">
        <v>571</v>
      </c>
      <c r="B137">
        <f xml:space="preserve"> COUNTIF('Selected papers'!$K$2:$K$81,"*"&amp;A137&amp;"*")</f>
        <v>1</v>
      </c>
    </row>
    <row r="138" spans="1:2" x14ac:dyDescent="0.35">
      <c r="A138" s="25" t="s">
        <v>920</v>
      </c>
      <c r="B138">
        <f xml:space="preserve"> COUNTIF('Selected papers'!$K$2:$K$81,"*"&amp;A138&amp;"*")</f>
        <v>1</v>
      </c>
    </row>
    <row r="139" spans="1:2" x14ac:dyDescent="0.35">
      <c r="A139" s="25" t="s">
        <v>350</v>
      </c>
      <c r="B139">
        <f xml:space="preserve"> COUNTIF('Selected papers'!$K$2:$K$81,"*"&amp;A139&amp;"*")</f>
        <v>1</v>
      </c>
    </row>
    <row r="140" spans="1:2" x14ac:dyDescent="0.35">
      <c r="A140" s="25" t="s">
        <v>550</v>
      </c>
      <c r="B140">
        <f xml:space="preserve"> COUNTIF('Selected papers'!$K$2:$K$81,"*"&amp;A140&amp;"*")</f>
        <v>1</v>
      </c>
    </row>
    <row r="141" spans="1:2" x14ac:dyDescent="0.35">
      <c r="A141" s="25" t="s">
        <v>968</v>
      </c>
      <c r="B141">
        <f xml:space="preserve"> COUNTIF('Selected papers'!$K$2:$K$81,"*"&amp;A141&amp;"*")</f>
        <v>1</v>
      </c>
    </row>
    <row r="142" spans="1:2" x14ac:dyDescent="0.35">
      <c r="A142" s="27" t="s">
        <v>28</v>
      </c>
      <c r="B142">
        <f xml:space="preserve"> COUNTIF('Selected papers'!$K$2:$K$81,"*"&amp;A142&amp;"*")</f>
        <v>4</v>
      </c>
    </row>
    <row r="143" spans="1:2" x14ac:dyDescent="0.35">
      <c r="A143" s="27" t="s">
        <v>353</v>
      </c>
      <c r="B143">
        <f xml:space="preserve"> COUNTIF('Selected papers'!$K$2:$K$81,"*"&amp;A143&amp;"*")</f>
        <v>1</v>
      </c>
    </row>
    <row r="144" spans="1:2" ht="25" x14ac:dyDescent="0.35">
      <c r="A144" s="27" t="s">
        <v>276</v>
      </c>
      <c r="B144">
        <f xml:space="preserve"> COUNTIF('Selected papers'!$K$2:$K$81,"*"&amp;A144&amp;"*")</f>
        <v>13</v>
      </c>
    </row>
    <row r="145" spans="1:2" x14ac:dyDescent="0.35">
      <c r="A145" s="27" t="s">
        <v>953</v>
      </c>
      <c r="B145">
        <f xml:space="preserve"> COUNTIF('Selected papers'!$K$2:$K$81,"*"&amp;A145&amp;"*")</f>
        <v>1</v>
      </c>
    </row>
    <row r="146" spans="1:2" x14ac:dyDescent="0.35">
      <c r="A146" s="27" t="s">
        <v>25</v>
      </c>
      <c r="B146">
        <f xml:space="preserve"> COUNTIF('Selected papers'!$K$2:$K$81,"*"&amp;A146&amp;"*")</f>
        <v>3</v>
      </c>
    </row>
    <row r="147" spans="1:2" x14ac:dyDescent="0.35">
      <c r="A147" s="25" t="s">
        <v>405</v>
      </c>
      <c r="B147">
        <f xml:space="preserve"> COUNTIF('Selected papers'!$K$2:$K$81,"*"&amp;A147&amp;"*")</f>
        <v>14</v>
      </c>
    </row>
    <row r="148" spans="1:2" x14ac:dyDescent="0.35">
      <c r="A148" s="25" t="s">
        <v>369</v>
      </c>
      <c r="B148">
        <f xml:space="preserve"> COUNTIF('Selected papers'!$K$2:$K$81,"*"&amp;A148&amp;"*")</f>
        <v>1</v>
      </c>
    </row>
    <row r="149" spans="1:2" x14ac:dyDescent="0.35">
      <c r="A149" s="25" t="s">
        <v>557</v>
      </c>
      <c r="B149">
        <f xml:space="preserve"> COUNTIF('Selected papers'!$K$2:$K$81,"*"&amp;A149&amp;"*")</f>
        <v>1</v>
      </c>
    </row>
    <row r="150" spans="1:2" x14ac:dyDescent="0.35">
      <c r="A150" s="25" t="s">
        <v>922</v>
      </c>
      <c r="B150">
        <f xml:space="preserve"> COUNTIF('Selected papers'!$K$2:$K$81,"*"&amp;A150&amp;"*")</f>
        <v>1</v>
      </c>
    </row>
    <row r="151" spans="1:2" x14ac:dyDescent="0.35">
      <c r="A151" s="25" t="s">
        <v>923</v>
      </c>
      <c r="B151">
        <f xml:space="preserve"> COUNTIF('Selected papers'!$K$2:$K$81,"*"&amp;A151&amp;"*")</f>
        <v>1</v>
      </c>
    </row>
    <row r="152" spans="1:2" x14ac:dyDescent="0.35">
      <c r="A152" s="25" t="s">
        <v>38</v>
      </c>
      <c r="B152">
        <f xml:space="preserve"> COUNTIF('Selected papers'!$K$2:$K$81,"*"&amp;A152&amp;"*")</f>
        <v>8</v>
      </c>
    </row>
    <row r="153" spans="1:2" x14ac:dyDescent="0.35">
      <c r="A153" s="25" t="s">
        <v>930</v>
      </c>
      <c r="B153">
        <f xml:space="preserve"> COUNTIF('Selected papers'!$K$2:$K$81,"*"&amp;A153&amp;"*")</f>
        <v>1</v>
      </c>
    </row>
    <row r="154" spans="1:2" x14ac:dyDescent="0.35">
      <c r="A154" s="27" t="s">
        <v>23</v>
      </c>
      <c r="B154">
        <f xml:space="preserve"> COUNTIF('Selected papers'!$K$2:$K$81,"*"&amp;A154&amp;"*")</f>
        <v>23</v>
      </c>
    </row>
    <row r="155" spans="1:2" x14ac:dyDescent="0.35">
      <c r="A155" s="27" t="s">
        <v>500</v>
      </c>
      <c r="B155">
        <f xml:space="preserve"> COUNTIF('Selected papers'!$K$2:$K$81,"*"&amp;A155&amp;"*")</f>
        <v>2</v>
      </c>
    </row>
    <row r="156" spans="1:2" x14ac:dyDescent="0.35">
      <c r="A156" s="27" t="s">
        <v>340</v>
      </c>
      <c r="B156">
        <f xml:space="preserve"> COUNTIF('Selected papers'!$K$2:$K$81,"*"&amp;A156&amp;"*")</f>
        <v>2</v>
      </c>
    </row>
    <row r="157" spans="1:2" x14ac:dyDescent="0.35">
      <c r="A157" s="25" t="s">
        <v>50</v>
      </c>
      <c r="B157">
        <f xml:space="preserve"> COUNTIF('Selected papers'!$K$2:$K$81,"*"&amp;A157&amp;"*")</f>
        <v>1</v>
      </c>
    </row>
    <row r="158" spans="1:2" x14ac:dyDescent="0.35">
      <c r="A158" s="25" t="s">
        <v>267</v>
      </c>
      <c r="B158">
        <f xml:space="preserve"> COUNTIF('Selected papers'!$K$2:$K$81,"*"&amp;A158&amp;"*")</f>
        <v>2</v>
      </c>
    </row>
    <row r="159" spans="1:2" x14ac:dyDescent="0.35">
      <c r="A159" s="25" t="s">
        <v>35</v>
      </c>
      <c r="B159">
        <f xml:space="preserve"> COUNTIF('Selected papers'!$K$2:$K$81,"*"&amp;A159&amp;"*")</f>
        <v>1</v>
      </c>
    </row>
    <row r="160" spans="1:2" x14ac:dyDescent="0.35">
      <c r="A160" s="25" t="s">
        <v>578</v>
      </c>
      <c r="B160">
        <f xml:space="preserve"> COUNTIF('Selected papers'!$K$2:$K$81,"*"&amp;A160&amp;"*")</f>
        <v>1</v>
      </c>
    </row>
    <row r="161" spans="1:2" x14ac:dyDescent="0.35">
      <c r="A161" s="25" t="s">
        <v>577</v>
      </c>
      <c r="B161">
        <f xml:space="preserve"> COUNTIF('Selected papers'!$K$2:$K$81,"*"&amp;A161&amp;"*")</f>
        <v>2</v>
      </c>
    </row>
    <row r="162" spans="1:2" x14ac:dyDescent="0.35">
      <c r="A162" s="25" t="s">
        <v>42</v>
      </c>
      <c r="B162">
        <f xml:space="preserve"> COUNTIF('Selected papers'!$K$2:$K$81,"*"&amp;A162&amp;"*")</f>
        <v>7</v>
      </c>
    </row>
    <row r="163" spans="1:2" x14ac:dyDescent="0.35">
      <c r="A163" s="25" t="s">
        <v>354</v>
      </c>
      <c r="B163">
        <f xml:space="preserve"> COUNTIF('Selected papers'!$K$2:$K$81,"*"&amp;A163&amp;"*")</f>
        <v>2</v>
      </c>
    </row>
    <row r="164" spans="1:2" x14ac:dyDescent="0.35">
      <c r="A164" s="27" t="s">
        <v>51</v>
      </c>
      <c r="B164">
        <f xml:space="preserve"> COUNTIF('Selected papers'!$K$2:$K$81,"*"&amp;A164&amp;"*")</f>
        <v>6</v>
      </c>
    </row>
    <row r="165" spans="1:2" x14ac:dyDescent="0.35">
      <c r="A165" s="27" t="s">
        <v>937</v>
      </c>
      <c r="B165">
        <f xml:space="preserve"> COUNTIF('Selected papers'!$K$2:$K$81,"*"&amp;A165&amp;"*")</f>
        <v>1</v>
      </c>
    </row>
    <row r="166" spans="1:2" x14ac:dyDescent="0.35">
      <c r="A166" s="27" t="s">
        <v>954</v>
      </c>
      <c r="B166">
        <f xml:space="preserve"> COUNTIF('Selected papers'!$K$2:$K$81,"*"&amp;A166&amp;"*")</f>
        <v>1</v>
      </c>
    </row>
    <row r="167" spans="1:2" x14ac:dyDescent="0.35">
      <c r="A167" s="27" t="s">
        <v>402</v>
      </c>
      <c r="B167">
        <f xml:space="preserve"> COUNTIF('Selected papers'!$K$2:$K$81,"*"&amp;A167&amp;"*")</f>
        <v>7</v>
      </c>
    </row>
    <row r="168" spans="1:2" x14ac:dyDescent="0.35">
      <c r="A168" s="27" t="s">
        <v>790</v>
      </c>
      <c r="B168">
        <f xml:space="preserve"> COUNTIF('Selected papers'!$K$2:$K$81,"*"&amp;A168&amp;"*")</f>
        <v>1</v>
      </c>
    </row>
    <row r="169" spans="1:2" x14ac:dyDescent="0.35">
      <c r="A169" s="25" t="s">
        <v>41</v>
      </c>
      <c r="B169">
        <f xml:space="preserve"> COUNTIF('Selected papers'!$K$2:$K$81,"*"&amp;A169&amp;"*")</f>
        <v>1</v>
      </c>
    </row>
    <row r="170" spans="1:2" x14ac:dyDescent="0.35">
      <c r="A170" s="25" t="s">
        <v>931</v>
      </c>
      <c r="B170">
        <f xml:space="preserve"> COUNTIF('Selected papers'!$K$2:$K$81,"*"&amp;A170&amp;"*")</f>
        <v>1</v>
      </c>
    </row>
    <row r="171" spans="1:2" x14ac:dyDescent="0.35">
      <c r="A171" s="25" t="s">
        <v>47</v>
      </c>
      <c r="B171">
        <f xml:space="preserve"> COUNTIF('Selected papers'!$K$2:$K$81,"*"&amp;A171&amp;"*")</f>
        <v>1</v>
      </c>
    </row>
    <row r="175" spans="1:2" x14ac:dyDescent="0.35">
      <c r="A175" s="36" t="s">
        <v>587</v>
      </c>
      <c r="B175" s="35" t="s">
        <v>976</v>
      </c>
    </row>
    <row r="176" spans="1:2" x14ac:dyDescent="0.35">
      <c r="A176" s="26" t="s">
        <v>410</v>
      </c>
      <c r="B176">
        <f xml:space="preserve"> COUNTIF('Selected papers'!$L$2:$L$81,"*"&amp;A176&amp;"*")</f>
        <v>3</v>
      </c>
    </row>
    <row r="177" spans="1:14" x14ac:dyDescent="0.35">
      <c r="A177" s="26" t="s">
        <v>409</v>
      </c>
      <c r="B177">
        <f xml:space="preserve"> COUNTIF('Selected papers'!$L$2:$L$81,"*"&amp;A177&amp;"*")</f>
        <v>26</v>
      </c>
    </row>
    <row r="178" spans="1:14" x14ac:dyDescent="0.35">
      <c r="A178" s="26" t="s">
        <v>588</v>
      </c>
      <c r="B178">
        <f xml:space="preserve"> COUNTIF('Selected papers'!$L$2:$L$81,"*"&amp;A178&amp;"*")</f>
        <v>40</v>
      </c>
    </row>
    <row r="179" spans="1:14" x14ac:dyDescent="0.35">
      <c r="A179" s="12" t="s">
        <v>65</v>
      </c>
      <c r="B179">
        <f xml:space="preserve"> COUNTIF('Selected papers'!$L$2:$L$81,"*"&amp;A179&amp;"*")</f>
        <v>26</v>
      </c>
    </row>
    <row r="180" spans="1:14" x14ac:dyDescent="0.35">
      <c r="A180" s="12" t="s">
        <v>66</v>
      </c>
      <c r="B180">
        <f xml:space="preserve"> COUNTIF('Selected papers'!$L$2:$L$81,"*"&amp;A180&amp;"*")</f>
        <v>36</v>
      </c>
    </row>
    <row r="181" spans="1:14" x14ac:dyDescent="0.35">
      <c r="A181" s="27"/>
    </row>
    <row r="182" spans="1:14" x14ac:dyDescent="0.35">
      <c r="A182" s="27"/>
    </row>
    <row r="183" spans="1:14" x14ac:dyDescent="0.35">
      <c r="A183" s="27"/>
      <c r="B183">
        <v>2006</v>
      </c>
      <c r="C183">
        <v>2007</v>
      </c>
      <c r="D183">
        <v>2008</v>
      </c>
      <c r="E183">
        <v>2009</v>
      </c>
      <c r="F183">
        <v>2010</v>
      </c>
      <c r="G183">
        <v>2011</v>
      </c>
      <c r="H183">
        <v>2012</v>
      </c>
      <c r="I183">
        <v>2013</v>
      </c>
      <c r="J183">
        <v>2014</v>
      </c>
      <c r="K183">
        <v>2015</v>
      </c>
      <c r="L183">
        <v>2016</v>
      </c>
      <c r="M183">
        <v>2017</v>
      </c>
    </row>
    <row r="184" spans="1:14" x14ac:dyDescent="0.35">
      <c r="A184" s="26" t="s">
        <v>410</v>
      </c>
      <c r="B184">
        <f xml:space="preserve"> COUNTIFS('Selected papers'!$L$2:$L$86,"*"&amp;$A184&amp;"*",'Selected papers'!$F$2:$F$86,B$183)</f>
        <v>0</v>
      </c>
      <c r="C184">
        <f xml:space="preserve"> COUNTIFS('Selected papers'!$L$2:$L$86,"*"&amp;$A184&amp;"*",'Selected papers'!$F$2:$F$86,C$183)</f>
        <v>0</v>
      </c>
      <c r="D184">
        <f xml:space="preserve"> COUNTIFS('Selected papers'!$L$2:$L$86,"*"&amp;$A184&amp;"*",'Selected papers'!$F$2:$F$86,D$183)</f>
        <v>0</v>
      </c>
      <c r="E184">
        <f xml:space="preserve"> COUNTIFS('Selected papers'!$L$2:$L$86,"*"&amp;$A184&amp;"*",'Selected papers'!$F$2:$F$86,E$183)</f>
        <v>0</v>
      </c>
      <c r="F184">
        <f xml:space="preserve"> COUNTIFS('Selected papers'!$L$2:$L$86,"*"&amp;$A184&amp;"*",'Selected papers'!$F$2:$F$86,F$183)</f>
        <v>0</v>
      </c>
      <c r="G184">
        <f xml:space="preserve"> COUNTIFS('Selected papers'!$L$2:$L$86,"*"&amp;$A184&amp;"*",'Selected papers'!$F$2:$F$86,G$183)</f>
        <v>0</v>
      </c>
      <c r="H184">
        <f xml:space="preserve"> COUNTIFS('Selected papers'!$L$2:$L$86,"*"&amp;$A184&amp;"*",'Selected papers'!$F$2:$F$86,H$183)</f>
        <v>0</v>
      </c>
      <c r="I184">
        <f xml:space="preserve"> COUNTIFS('Selected papers'!$L$2:$L$86,"*"&amp;$A184&amp;"*",'Selected papers'!$F$2:$F$86,I$183)</f>
        <v>1</v>
      </c>
      <c r="J184">
        <f xml:space="preserve"> COUNTIFS('Selected papers'!$L$2:$L$86,"*"&amp;$A184&amp;"*",'Selected papers'!$F$2:$F$86,J$183)</f>
        <v>0</v>
      </c>
      <c r="K184">
        <f xml:space="preserve"> COUNTIFS('Selected papers'!$L$2:$L$86,"*"&amp;$A184&amp;"*",'Selected papers'!$F$2:$F$86,K$183)</f>
        <v>0</v>
      </c>
      <c r="L184">
        <f xml:space="preserve"> COUNTIFS('Selected papers'!$L$2:$L$86,"*"&amp;$A184&amp;"*",'Selected papers'!$F$2:$F$86,L$183)</f>
        <v>0</v>
      </c>
      <c r="M184">
        <f xml:space="preserve"> COUNTIFS('Selected papers'!$L$2:$L$86,"*"&amp;$A184&amp;"*",'Selected papers'!$F$2:$F$86,M$183)</f>
        <v>2</v>
      </c>
    </row>
    <row r="185" spans="1:14" x14ac:dyDescent="0.35">
      <c r="A185" s="26" t="s">
        <v>409</v>
      </c>
      <c r="B185">
        <f xml:space="preserve"> COUNTIFS('Selected papers'!$L$2:$L$86,"*"&amp;$A185&amp;"*",'Selected papers'!$F$2:$F$86,B$183)</f>
        <v>0</v>
      </c>
      <c r="C185">
        <f xml:space="preserve"> COUNTIFS('Selected papers'!$L$2:$L$86,"*"&amp;$A185&amp;"*",'Selected papers'!$F$2:$F$86,C$183)</f>
        <v>0</v>
      </c>
      <c r="D185">
        <f xml:space="preserve"> COUNTIFS('Selected papers'!$L$2:$L$86,"*"&amp;$A185&amp;"*",'Selected papers'!$F$2:$F$86,D$183)</f>
        <v>1</v>
      </c>
      <c r="E185">
        <f xml:space="preserve"> COUNTIFS('Selected papers'!$L$2:$L$86,"*"&amp;$A185&amp;"*",'Selected papers'!$F$2:$F$86,E$183)</f>
        <v>0</v>
      </c>
      <c r="F185">
        <f xml:space="preserve"> COUNTIFS('Selected papers'!$L$2:$L$86,"*"&amp;$A185&amp;"*",'Selected papers'!$F$2:$F$86,F$183)</f>
        <v>2</v>
      </c>
      <c r="G185">
        <f xml:space="preserve"> COUNTIFS('Selected papers'!$L$2:$L$86,"*"&amp;$A185&amp;"*",'Selected papers'!$F$2:$F$86,G$183)</f>
        <v>1</v>
      </c>
      <c r="H185">
        <f xml:space="preserve"> COUNTIFS('Selected papers'!$L$2:$L$86,"*"&amp;$A185&amp;"*",'Selected papers'!$F$2:$F$86,H$183)</f>
        <v>4</v>
      </c>
      <c r="I185">
        <f xml:space="preserve"> COUNTIFS('Selected papers'!$L$2:$L$86,"*"&amp;$A185&amp;"*",'Selected papers'!$F$2:$F$86,I$183)</f>
        <v>2</v>
      </c>
      <c r="J185">
        <f xml:space="preserve"> COUNTIFS('Selected papers'!$L$2:$L$86,"*"&amp;$A185&amp;"*",'Selected papers'!$F$2:$F$86,J$183)</f>
        <v>2</v>
      </c>
      <c r="K185">
        <f xml:space="preserve"> COUNTIFS('Selected papers'!$L$2:$L$86,"*"&amp;$A185&amp;"*",'Selected papers'!$F$2:$F$86,K$183)</f>
        <v>2</v>
      </c>
      <c r="L185">
        <f xml:space="preserve"> COUNTIFS('Selected papers'!$L$2:$L$86,"*"&amp;$A185&amp;"*",'Selected papers'!$F$2:$F$86,L$183)</f>
        <v>6</v>
      </c>
      <c r="M185">
        <f xml:space="preserve"> COUNTIFS('Selected papers'!$L$2:$L$86,"*"&amp;$A185&amp;"*",'Selected papers'!$F$2:$F$86,M$183)</f>
        <v>6</v>
      </c>
    </row>
    <row r="186" spans="1:14" x14ac:dyDescent="0.35">
      <c r="A186" s="26" t="s">
        <v>588</v>
      </c>
      <c r="B186">
        <f xml:space="preserve"> COUNTIFS('Selected papers'!$L$2:$L$86,"*"&amp;$A186&amp;"*",'Selected papers'!$F$2:$F$86,B$183)</f>
        <v>0</v>
      </c>
      <c r="C186">
        <f xml:space="preserve"> COUNTIFS('Selected papers'!$L$2:$L$86,"*"&amp;$A186&amp;"*",'Selected papers'!$F$2:$F$86,C$183)</f>
        <v>0</v>
      </c>
      <c r="D186">
        <f xml:space="preserve"> COUNTIFS('Selected papers'!$L$2:$L$86,"*"&amp;$A186&amp;"*",'Selected papers'!$F$2:$F$86,D$183)</f>
        <v>0</v>
      </c>
      <c r="E186">
        <f xml:space="preserve"> COUNTIFS('Selected papers'!$L$2:$L$86,"*"&amp;$A186&amp;"*",'Selected papers'!$F$2:$F$86,E$183)</f>
        <v>0</v>
      </c>
      <c r="F186">
        <f xml:space="preserve"> COUNTIFS('Selected papers'!$L$2:$L$86,"*"&amp;$A186&amp;"*",'Selected papers'!$F$2:$F$86,F$183)</f>
        <v>2</v>
      </c>
      <c r="G186">
        <f xml:space="preserve"> COUNTIFS('Selected papers'!$L$2:$L$86,"*"&amp;$A186&amp;"*",'Selected papers'!$F$2:$F$86,G$183)</f>
        <v>2</v>
      </c>
      <c r="H186">
        <f xml:space="preserve"> COUNTIFS('Selected papers'!$L$2:$L$86,"*"&amp;$A186&amp;"*",'Selected papers'!$F$2:$F$86,H$183)</f>
        <v>3</v>
      </c>
      <c r="I186">
        <f xml:space="preserve"> COUNTIFS('Selected papers'!$L$2:$L$86,"*"&amp;$A186&amp;"*",'Selected papers'!$F$2:$F$86,I$183)</f>
        <v>4</v>
      </c>
      <c r="J186">
        <f xml:space="preserve"> COUNTIFS('Selected papers'!$L$2:$L$86,"*"&amp;$A186&amp;"*",'Selected papers'!$F$2:$F$86,J$183)</f>
        <v>7</v>
      </c>
      <c r="K186">
        <f xml:space="preserve"> COUNTIFS('Selected papers'!$L$2:$L$86,"*"&amp;$A186&amp;"*",'Selected papers'!$F$2:$F$86,K$183)</f>
        <v>4</v>
      </c>
      <c r="L186">
        <f xml:space="preserve"> COUNTIFS('Selected papers'!$L$2:$L$86,"*"&amp;$A186&amp;"*",'Selected papers'!$F$2:$F$86,L$183)</f>
        <v>9</v>
      </c>
      <c r="M186">
        <f xml:space="preserve"> COUNTIFS('Selected papers'!$L$2:$L$86,"*"&amp;$A186&amp;"*",'Selected papers'!$F$2:$F$86,M$183)</f>
        <v>9</v>
      </c>
    </row>
    <row r="187" spans="1:14" x14ac:dyDescent="0.35">
      <c r="A187" s="12" t="s">
        <v>65</v>
      </c>
      <c r="B187">
        <f xml:space="preserve"> COUNTIFS('Selected papers'!$L$2:$L$86,"*"&amp;$A187&amp;"*",'Selected papers'!$F$2:$F$86,B$183)</f>
        <v>0</v>
      </c>
      <c r="C187">
        <f xml:space="preserve"> COUNTIFS('Selected papers'!$L$2:$L$86,"*"&amp;$A187&amp;"*",'Selected papers'!$F$2:$F$86,C$183)</f>
        <v>0</v>
      </c>
      <c r="D187">
        <f xml:space="preserve"> COUNTIFS('Selected papers'!$L$2:$L$86,"*"&amp;$A187&amp;"*",'Selected papers'!$F$2:$F$86,D$183)</f>
        <v>1</v>
      </c>
      <c r="E187">
        <f xml:space="preserve"> COUNTIFS('Selected papers'!$L$2:$L$86,"*"&amp;$A187&amp;"*",'Selected papers'!$F$2:$F$86,E$183)</f>
        <v>0</v>
      </c>
      <c r="F187">
        <f xml:space="preserve"> COUNTIFS('Selected papers'!$L$2:$L$86,"*"&amp;$A187&amp;"*",'Selected papers'!$F$2:$F$86,F$183)</f>
        <v>1</v>
      </c>
      <c r="G187">
        <f xml:space="preserve"> COUNTIFS('Selected papers'!$L$2:$L$86,"*"&amp;$A187&amp;"*",'Selected papers'!$F$2:$F$86,G$183)</f>
        <v>1</v>
      </c>
      <c r="H187">
        <f xml:space="preserve"> COUNTIFS('Selected papers'!$L$2:$L$86,"*"&amp;$A187&amp;"*",'Selected papers'!$F$2:$F$86,H$183)</f>
        <v>2</v>
      </c>
      <c r="I187">
        <f xml:space="preserve"> COUNTIFS('Selected papers'!$L$2:$L$86,"*"&amp;$A187&amp;"*",'Selected papers'!$F$2:$F$86,I$183)</f>
        <v>2</v>
      </c>
      <c r="J187">
        <f xml:space="preserve"> COUNTIFS('Selected papers'!$L$2:$L$86,"*"&amp;$A187&amp;"*",'Selected papers'!$F$2:$F$86,J$183)</f>
        <v>4</v>
      </c>
      <c r="K187">
        <f xml:space="preserve"> COUNTIFS('Selected papers'!$L$2:$L$86,"*"&amp;$A187&amp;"*",'Selected papers'!$F$2:$F$86,K$183)</f>
        <v>5</v>
      </c>
      <c r="L187">
        <f xml:space="preserve"> COUNTIFS('Selected papers'!$L$2:$L$86,"*"&amp;$A187&amp;"*",'Selected papers'!$F$2:$F$86,L$183)</f>
        <v>5</v>
      </c>
      <c r="M187">
        <f xml:space="preserve"> COUNTIFS('Selected papers'!$L$2:$L$86,"*"&amp;$A187&amp;"*",'Selected papers'!$F$2:$F$86,M$183)</f>
        <v>5</v>
      </c>
    </row>
    <row r="188" spans="1:14" x14ac:dyDescent="0.35">
      <c r="A188" s="12" t="s">
        <v>66</v>
      </c>
      <c r="B188">
        <f xml:space="preserve"> COUNTIFS('Selected papers'!$L$2:$L$86,"*"&amp;$A188&amp;"*",'Selected papers'!$F$2:$F$86,B$183)</f>
        <v>1</v>
      </c>
      <c r="C188">
        <f xml:space="preserve"> COUNTIFS('Selected papers'!$L$2:$L$86,"*"&amp;$A188&amp;"*",'Selected papers'!$F$2:$F$86,C$183)</f>
        <v>0</v>
      </c>
      <c r="D188">
        <f xml:space="preserve"> COUNTIFS('Selected papers'!$L$2:$L$86,"*"&amp;$A188&amp;"*",'Selected papers'!$F$2:$F$86,D$183)</f>
        <v>2</v>
      </c>
      <c r="E188">
        <f xml:space="preserve"> COUNTIFS('Selected papers'!$L$2:$L$86,"*"&amp;$A188&amp;"*",'Selected papers'!$F$2:$F$86,E$183)</f>
        <v>0</v>
      </c>
      <c r="F188">
        <f xml:space="preserve"> COUNTIFS('Selected papers'!$L$2:$L$86,"*"&amp;$A188&amp;"*",'Selected papers'!$F$2:$F$86,F$183)</f>
        <v>0</v>
      </c>
      <c r="G188">
        <f xml:space="preserve"> COUNTIFS('Selected papers'!$L$2:$L$86,"*"&amp;$A188&amp;"*",'Selected papers'!$F$2:$F$86,G$183)</f>
        <v>1</v>
      </c>
      <c r="H188">
        <f xml:space="preserve"> COUNTIFS('Selected papers'!$L$2:$L$86,"*"&amp;$A188&amp;"*",'Selected papers'!$F$2:$F$86,H$183)</f>
        <v>3</v>
      </c>
      <c r="I188">
        <f xml:space="preserve"> COUNTIFS('Selected papers'!$L$2:$L$86,"*"&amp;$A188&amp;"*",'Selected papers'!$F$2:$F$86,I$183)</f>
        <v>4</v>
      </c>
      <c r="J188">
        <f xml:space="preserve"> COUNTIFS('Selected papers'!$L$2:$L$86,"*"&amp;$A188&amp;"*",'Selected papers'!$F$2:$F$86,J$183)</f>
        <v>5</v>
      </c>
      <c r="K188">
        <f xml:space="preserve"> COUNTIFS('Selected papers'!$L$2:$L$86,"*"&amp;$A188&amp;"*",'Selected papers'!$F$2:$F$86,K$183)</f>
        <v>3</v>
      </c>
      <c r="L188">
        <f xml:space="preserve"> COUNTIFS('Selected papers'!$L$2:$L$86,"*"&amp;$A188&amp;"*",'Selected papers'!$F$2:$F$86,L$183)</f>
        <v>9</v>
      </c>
      <c r="M188">
        <f xml:space="preserve"> COUNTIFS('Selected papers'!$L$2:$L$86,"*"&amp;$A188&amp;"*",'Selected papers'!$F$2:$F$86,M$183)</f>
        <v>8</v>
      </c>
    </row>
    <row r="189" spans="1:14" x14ac:dyDescent="0.35">
      <c r="A189" s="27"/>
    </row>
    <row r="190" spans="1:14" x14ac:dyDescent="0.35">
      <c r="A190" s="27"/>
      <c r="B190">
        <v>2006</v>
      </c>
      <c r="C190">
        <v>2007</v>
      </c>
      <c r="D190">
        <v>2008</v>
      </c>
      <c r="E190">
        <v>2009</v>
      </c>
      <c r="F190">
        <v>2010</v>
      </c>
      <c r="G190">
        <v>2011</v>
      </c>
      <c r="H190">
        <v>2012</v>
      </c>
      <c r="I190">
        <v>2013</v>
      </c>
      <c r="J190">
        <v>2014</v>
      </c>
      <c r="K190">
        <v>2015</v>
      </c>
      <c r="L190">
        <v>2016</v>
      </c>
      <c r="M190">
        <v>2017</v>
      </c>
      <c r="N190" t="s">
        <v>395</v>
      </c>
    </row>
    <row r="191" spans="1:14" x14ac:dyDescent="0.35">
      <c r="A191" s="27" t="s">
        <v>447</v>
      </c>
      <c r="B191">
        <f xml:space="preserve"> COUNTIFS('Selected papers'!$J$2:$J$81,"*"&amp;$A191&amp;"*",'Selected papers'!$F$2:$F$81,B$190)</f>
        <v>1</v>
      </c>
      <c r="C191">
        <f xml:space="preserve"> COUNTIFS('Selected papers'!$J$2:$J$81,"*"&amp;$A191&amp;"*",'Selected papers'!$F$2:$F$81,C$190)</f>
        <v>0</v>
      </c>
      <c r="D191">
        <f xml:space="preserve"> COUNTIFS('Selected papers'!$J$2:$J$81,"*"&amp;$A191&amp;"*",'Selected papers'!$F$2:$F$81,D$190)</f>
        <v>0</v>
      </c>
      <c r="E191">
        <f xml:space="preserve"> COUNTIFS('Selected papers'!$J$2:$J$81,"*"&amp;$A191&amp;"*",'Selected papers'!$F$2:$F$81,E$190)</f>
        <v>0</v>
      </c>
      <c r="F191">
        <f xml:space="preserve"> COUNTIFS('Selected papers'!$J$2:$J$81,"*"&amp;$A191&amp;"*",'Selected papers'!$F$2:$F$81,F$190)</f>
        <v>1</v>
      </c>
      <c r="G191">
        <f xml:space="preserve"> COUNTIFS('Selected papers'!$J$2:$J$81,"*"&amp;$A191&amp;"*",'Selected papers'!$F$2:$F$81,G$190)</f>
        <v>0</v>
      </c>
      <c r="H191">
        <f xml:space="preserve"> COUNTIFS('Selected papers'!$J$2:$J$81,"*"&amp;$A191&amp;"*",'Selected papers'!$F$2:$F$81,H$190)</f>
        <v>3</v>
      </c>
      <c r="I191">
        <f xml:space="preserve"> COUNTIFS('Selected papers'!$J$2:$J$81,"*"&amp;$A191&amp;"*",'Selected papers'!$F$2:$F$81,I$190)</f>
        <v>2</v>
      </c>
      <c r="J191">
        <f xml:space="preserve"> COUNTIFS('Selected papers'!$J$2:$J$81,"*"&amp;$A191&amp;"*",'Selected papers'!$F$2:$F$81,J$190)</f>
        <v>6</v>
      </c>
      <c r="K191">
        <f xml:space="preserve"> COUNTIFS('Selected papers'!$J$2:$J$81,"*"&amp;$A191&amp;"*",'Selected papers'!$F$2:$F$81,K$190)</f>
        <v>5</v>
      </c>
      <c r="L191">
        <f xml:space="preserve"> COUNTIFS('Selected papers'!$J$2:$J$81,"*"&amp;$A191&amp;"*",'Selected papers'!$F$2:$F$81,L$190)</f>
        <v>6</v>
      </c>
      <c r="M191">
        <f xml:space="preserve"> COUNTIFS('Selected papers'!$J$2:$J$81,"*"&amp;$A191&amp;"*",'Selected papers'!$F$2:$F$81,M$190)</f>
        <v>4</v>
      </c>
      <c r="N191">
        <f t="shared" ref="N191:N206" si="0">SUM(B191:M191)</f>
        <v>28</v>
      </c>
    </row>
    <row r="192" spans="1:14" x14ac:dyDescent="0.35">
      <c r="A192" s="27" t="s">
        <v>436</v>
      </c>
      <c r="B192">
        <f xml:space="preserve"> COUNTIFS('Selected papers'!$J$2:$J$81,"*"&amp;$A192&amp;"*",'Selected papers'!$F$2:$F$81,B$190)</f>
        <v>0</v>
      </c>
      <c r="C192">
        <f xml:space="preserve"> COUNTIFS('Selected papers'!$J$2:$J$81,"*"&amp;$A192&amp;"*",'Selected papers'!$F$2:$F$81,C$190)</f>
        <v>0</v>
      </c>
      <c r="D192">
        <f xml:space="preserve"> COUNTIFS('Selected papers'!$J$2:$J$81,"*"&amp;$A192&amp;"*",'Selected papers'!$F$2:$F$81,D$190)</f>
        <v>1</v>
      </c>
      <c r="E192">
        <f xml:space="preserve"> COUNTIFS('Selected papers'!$J$2:$J$81,"*"&amp;$A192&amp;"*",'Selected papers'!$F$2:$F$81,E$190)</f>
        <v>0</v>
      </c>
      <c r="F192">
        <f xml:space="preserve"> COUNTIFS('Selected papers'!$J$2:$J$81,"*"&amp;$A192&amp;"*",'Selected papers'!$F$2:$F$81,F$190)</f>
        <v>0</v>
      </c>
      <c r="G192">
        <f xml:space="preserve"> COUNTIFS('Selected papers'!$J$2:$J$81,"*"&amp;$A192&amp;"*",'Selected papers'!$F$2:$F$81,G$190)</f>
        <v>1</v>
      </c>
      <c r="H192">
        <f xml:space="preserve"> COUNTIFS('Selected papers'!$J$2:$J$81,"*"&amp;$A192&amp;"*",'Selected papers'!$F$2:$F$81,H$190)</f>
        <v>3</v>
      </c>
      <c r="I192">
        <f xml:space="preserve"> COUNTIFS('Selected papers'!$J$2:$J$81,"*"&amp;$A192&amp;"*",'Selected papers'!$F$2:$F$81,I$190)</f>
        <v>3</v>
      </c>
      <c r="J192">
        <f xml:space="preserve"> COUNTIFS('Selected papers'!$J$2:$J$81,"*"&amp;$A192&amp;"*",'Selected papers'!$F$2:$F$81,J$190)</f>
        <v>4</v>
      </c>
      <c r="K192">
        <f xml:space="preserve"> COUNTIFS('Selected papers'!$J$2:$J$81,"*"&amp;$A192&amp;"*",'Selected papers'!$F$2:$F$81,K$190)</f>
        <v>4</v>
      </c>
      <c r="L192">
        <f xml:space="preserve"> COUNTIFS('Selected papers'!$J$2:$J$81,"*"&amp;$A192&amp;"*",'Selected papers'!$F$2:$F$81,L$190)</f>
        <v>5</v>
      </c>
      <c r="M192">
        <f xml:space="preserve"> COUNTIFS('Selected papers'!$J$2:$J$81,"*"&amp;$A192&amp;"*",'Selected papers'!$F$2:$F$81,M$190)</f>
        <v>6</v>
      </c>
      <c r="N192">
        <f t="shared" si="0"/>
        <v>27</v>
      </c>
    </row>
    <row r="193" spans="1:14" x14ac:dyDescent="0.35">
      <c r="A193" s="27" t="s">
        <v>345</v>
      </c>
      <c r="B193">
        <f xml:space="preserve"> COUNTIFS('Selected papers'!$J$2:$J$81,"*"&amp;$A193&amp;"*",'Selected papers'!$F$2:$F$81,B$190)</f>
        <v>0</v>
      </c>
      <c r="C193">
        <f xml:space="preserve"> COUNTIFS('Selected papers'!$J$2:$J$81,"*"&amp;$A193&amp;"*",'Selected papers'!$F$2:$F$81,C$190)</f>
        <v>0</v>
      </c>
      <c r="D193">
        <f xml:space="preserve"> COUNTIFS('Selected papers'!$J$2:$J$81,"*"&amp;$A193&amp;"*",'Selected papers'!$F$2:$F$81,D$190)</f>
        <v>1</v>
      </c>
      <c r="E193">
        <f xml:space="preserve"> COUNTIFS('Selected papers'!$J$2:$J$81,"*"&amp;$A193&amp;"*",'Selected papers'!$F$2:$F$81,E$190)</f>
        <v>0</v>
      </c>
      <c r="F193">
        <f xml:space="preserve"> COUNTIFS('Selected papers'!$J$2:$J$81,"*"&amp;$A193&amp;"*",'Selected papers'!$F$2:$F$81,F$190)</f>
        <v>2</v>
      </c>
      <c r="G193">
        <f xml:space="preserve"> COUNTIFS('Selected papers'!$J$2:$J$81,"*"&amp;$A193&amp;"*",'Selected papers'!$F$2:$F$81,G$190)</f>
        <v>1</v>
      </c>
      <c r="H193">
        <f xml:space="preserve"> COUNTIFS('Selected papers'!$J$2:$J$81,"*"&amp;$A193&amp;"*",'Selected papers'!$F$2:$F$81,H$190)</f>
        <v>2</v>
      </c>
      <c r="I193">
        <f xml:space="preserve"> COUNTIFS('Selected papers'!$J$2:$J$81,"*"&amp;$A193&amp;"*",'Selected papers'!$F$2:$F$81,I$190)</f>
        <v>3</v>
      </c>
      <c r="J193">
        <f xml:space="preserve"> COUNTIFS('Selected papers'!$J$2:$J$81,"*"&amp;$A193&amp;"*",'Selected papers'!$F$2:$F$81,J$190)</f>
        <v>2</v>
      </c>
      <c r="K193">
        <f xml:space="preserve"> COUNTIFS('Selected papers'!$J$2:$J$81,"*"&amp;$A193&amp;"*",'Selected papers'!$F$2:$F$81,K$190)</f>
        <v>4</v>
      </c>
      <c r="L193">
        <f xml:space="preserve"> COUNTIFS('Selected papers'!$J$2:$J$81,"*"&amp;$A193&amp;"*",'Selected papers'!$F$2:$F$81,L$190)</f>
        <v>4</v>
      </c>
      <c r="M193">
        <f xml:space="preserve"> COUNTIFS('Selected papers'!$J$2:$J$81,"*"&amp;$A193&amp;"*",'Selected papers'!$F$2:$F$81,M$190)</f>
        <v>4</v>
      </c>
      <c r="N193">
        <f t="shared" si="0"/>
        <v>23</v>
      </c>
    </row>
    <row r="194" spans="1:14" x14ac:dyDescent="0.35">
      <c r="A194" s="27" t="s">
        <v>19</v>
      </c>
      <c r="B194">
        <f xml:space="preserve"> COUNTIFS('Selected papers'!$J$2:$J$81,"*"&amp;$A194&amp;"*",'Selected papers'!$F$2:$F$81,B$190)</f>
        <v>0</v>
      </c>
      <c r="C194">
        <f xml:space="preserve"> COUNTIFS('Selected papers'!$J$2:$J$81,"*"&amp;$A194&amp;"*",'Selected papers'!$F$2:$F$81,C$190)</f>
        <v>0</v>
      </c>
      <c r="D194">
        <f xml:space="preserve"> COUNTIFS('Selected papers'!$J$2:$J$81,"*"&amp;$A194&amp;"*",'Selected papers'!$F$2:$F$81,D$190)</f>
        <v>0</v>
      </c>
      <c r="E194">
        <f xml:space="preserve"> COUNTIFS('Selected papers'!$J$2:$J$81,"*"&amp;$A194&amp;"*",'Selected papers'!$F$2:$F$81,E$190)</f>
        <v>0</v>
      </c>
      <c r="F194">
        <f xml:space="preserve"> COUNTIFS('Selected papers'!$J$2:$J$81,"*"&amp;$A194&amp;"*",'Selected papers'!$F$2:$F$81,F$190)</f>
        <v>2</v>
      </c>
      <c r="G194">
        <f xml:space="preserve"> COUNTIFS('Selected papers'!$J$2:$J$81,"*"&amp;$A194&amp;"*",'Selected papers'!$F$2:$F$81,G$190)</f>
        <v>2</v>
      </c>
      <c r="H194">
        <f xml:space="preserve"> COUNTIFS('Selected papers'!$J$2:$J$81,"*"&amp;$A194&amp;"*",'Selected papers'!$F$2:$F$81,H$190)</f>
        <v>1</v>
      </c>
      <c r="I194">
        <f xml:space="preserve"> COUNTIFS('Selected papers'!$J$2:$J$81,"*"&amp;$A194&amp;"*",'Selected papers'!$F$2:$F$81,I$190)</f>
        <v>2</v>
      </c>
      <c r="J194">
        <f xml:space="preserve"> COUNTIFS('Selected papers'!$J$2:$J$81,"*"&amp;$A194&amp;"*",'Selected papers'!$F$2:$F$81,J$190)</f>
        <v>3</v>
      </c>
      <c r="K194">
        <f xml:space="preserve"> COUNTIFS('Selected papers'!$J$2:$J$81,"*"&amp;$A194&amp;"*",'Selected papers'!$F$2:$F$81,K$190)</f>
        <v>3</v>
      </c>
      <c r="L194">
        <f xml:space="preserve"> COUNTIFS('Selected papers'!$J$2:$J$81,"*"&amp;$A194&amp;"*",'Selected papers'!$F$2:$F$81,L$190)</f>
        <v>4</v>
      </c>
      <c r="M194">
        <f xml:space="preserve"> COUNTIFS('Selected papers'!$J$2:$J$81,"*"&amp;$A194&amp;"*",'Selected papers'!$F$2:$F$81,M$190)</f>
        <v>5</v>
      </c>
      <c r="N194">
        <f t="shared" si="0"/>
        <v>22</v>
      </c>
    </row>
    <row r="195" spans="1:14" x14ac:dyDescent="0.35">
      <c r="A195" s="27" t="s">
        <v>15</v>
      </c>
      <c r="B195">
        <f xml:space="preserve"> COUNTIFS('Selected papers'!$J$2:$J$81,"*"&amp;$A195&amp;"*",'Selected papers'!$F$2:$F$81,B$190)</f>
        <v>0</v>
      </c>
      <c r="C195">
        <f xml:space="preserve"> COUNTIFS('Selected papers'!$J$2:$J$81,"*"&amp;$A195&amp;"*",'Selected papers'!$F$2:$F$81,C$190)</f>
        <v>0</v>
      </c>
      <c r="D195">
        <f xml:space="preserve"> COUNTIFS('Selected papers'!$J$2:$J$81,"*"&amp;$A195&amp;"*",'Selected papers'!$F$2:$F$81,D$190)</f>
        <v>0</v>
      </c>
      <c r="E195">
        <f xml:space="preserve"> COUNTIFS('Selected papers'!$J$2:$J$81,"*"&amp;$A195&amp;"*",'Selected papers'!$F$2:$F$81,E$190)</f>
        <v>0</v>
      </c>
      <c r="F195">
        <f xml:space="preserve"> COUNTIFS('Selected papers'!$J$2:$J$81,"*"&amp;$A195&amp;"*",'Selected papers'!$F$2:$F$81,F$190)</f>
        <v>1</v>
      </c>
      <c r="G195">
        <f xml:space="preserve"> COUNTIFS('Selected papers'!$J$2:$J$81,"*"&amp;$A195&amp;"*",'Selected papers'!$F$2:$F$81,G$190)</f>
        <v>0</v>
      </c>
      <c r="H195">
        <f xml:space="preserve"> COUNTIFS('Selected papers'!$J$2:$J$81,"*"&amp;$A195&amp;"*",'Selected papers'!$F$2:$F$81,H$190)</f>
        <v>2</v>
      </c>
      <c r="I195">
        <f xml:space="preserve"> COUNTIFS('Selected papers'!$J$2:$J$81,"*"&amp;$A195&amp;"*",'Selected papers'!$F$2:$F$81,I$190)</f>
        <v>2</v>
      </c>
      <c r="J195">
        <f xml:space="preserve"> COUNTIFS('Selected papers'!$J$2:$J$81,"*"&amp;$A195&amp;"*",'Selected papers'!$F$2:$F$81,J$190)</f>
        <v>4</v>
      </c>
      <c r="K195">
        <f xml:space="preserve"> COUNTIFS('Selected papers'!$J$2:$J$81,"*"&amp;$A195&amp;"*",'Selected papers'!$F$2:$F$81,K$190)</f>
        <v>1</v>
      </c>
      <c r="L195">
        <f xml:space="preserve"> COUNTIFS('Selected papers'!$J$2:$J$81,"*"&amp;$A195&amp;"*",'Selected papers'!$F$2:$F$81,L$190)</f>
        <v>5</v>
      </c>
      <c r="M195">
        <f xml:space="preserve"> COUNTIFS('Selected papers'!$J$2:$J$81,"*"&amp;$A195&amp;"*",'Selected papers'!$F$2:$F$81,M$190)</f>
        <v>5</v>
      </c>
      <c r="N195">
        <f t="shared" si="0"/>
        <v>20</v>
      </c>
    </row>
    <row r="196" spans="1:14" x14ac:dyDescent="0.35">
      <c r="A196" s="27" t="s">
        <v>16</v>
      </c>
      <c r="B196">
        <f xml:space="preserve"> COUNTIFS('Selected papers'!$J$2:$J$81,"*"&amp;$A196&amp;"*",'Selected papers'!$F$2:$F$81,B$190)</f>
        <v>0</v>
      </c>
      <c r="C196">
        <f xml:space="preserve"> COUNTIFS('Selected papers'!$J$2:$J$81,"*"&amp;$A196&amp;"*",'Selected papers'!$F$2:$F$81,C$190)</f>
        <v>0</v>
      </c>
      <c r="D196">
        <f xml:space="preserve"> COUNTIFS('Selected papers'!$J$2:$J$81,"*"&amp;$A196&amp;"*",'Selected papers'!$F$2:$F$81,D$190)</f>
        <v>0</v>
      </c>
      <c r="E196">
        <f xml:space="preserve"> COUNTIFS('Selected papers'!$J$2:$J$81,"*"&amp;$A196&amp;"*",'Selected papers'!$F$2:$F$81,E$190)</f>
        <v>0</v>
      </c>
      <c r="F196">
        <f xml:space="preserve"> COUNTIFS('Selected papers'!$J$2:$J$81,"*"&amp;$A196&amp;"*",'Selected papers'!$F$2:$F$81,F$190)</f>
        <v>0</v>
      </c>
      <c r="G196">
        <f xml:space="preserve"> COUNTIFS('Selected papers'!$J$2:$J$81,"*"&amp;$A196&amp;"*",'Selected papers'!$F$2:$F$81,G$190)</f>
        <v>0</v>
      </c>
      <c r="H196">
        <f xml:space="preserve"> COUNTIFS('Selected papers'!$J$2:$J$81,"*"&amp;$A196&amp;"*",'Selected papers'!$F$2:$F$81,H$190)</f>
        <v>0</v>
      </c>
      <c r="I196">
        <f xml:space="preserve"> COUNTIFS('Selected papers'!$J$2:$J$81,"*"&amp;$A196&amp;"*",'Selected papers'!$F$2:$F$81,I$190)</f>
        <v>0</v>
      </c>
      <c r="J196">
        <f xml:space="preserve"> COUNTIFS('Selected papers'!$J$2:$J$81,"*"&amp;$A196&amp;"*",'Selected papers'!$F$2:$F$81,J$190)</f>
        <v>0</v>
      </c>
      <c r="K196">
        <f xml:space="preserve"> COUNTIFS('Selected papers'!$J$2:$J$81,"*"&amp;$A196&amp;"*",'Selected papers'!$F$2:$F$81,K$190)</f>
        <v>4</v>
      </c>
      <c r="L196">
        <f xml:space="preserve"> COUNTIFS('Selected papers'!$J$2:$J$81,"*"&amp;$A196&amp;"*",'Selected papers'!$F$2:$F$81,L$190)</f>
        <v>4</v>
      </c>
      <c r="M196">
        <f xml:space="preserve"> COUNTIFS('Selected papers'!$J$2:$J$81,"*"&amp;$A196&amp;"*",'Selected papers'!$F$2:$F$81,M$190)</f>
        <v>4</v>
      </c>
      <c r="N196">
        <f t="shared" si="0"/>
        <v>12</v>
      </c>
    </row>
    <row r="197" spans="1:14" x14ac:dyDescent="0.35">
      <c r="A197" s="27" t="s">
        <v>456</v>
      </c>
      <c r="B197">
        <f xml:space="preserve"> COUNTIFS('Selected papers'!$J$2:$J$81,"*"&amp;$A197&amp;"*",'Selected papers'!$F$2:$F$81,B$190)</f>
        <v>0</v>
      </c>
      <c r="C197">
        <f xml:space="preserve"> COUNTIFS('Selected papers'!$J$2:$J$81,"*"&amp;$A197&amp;"*",'Selected papers'!$F$2:$F$81,C$190)</f>
        <v>0</v>
      </c>
      <c r="D197">
        <f xml:space="preserve"> COUNTIFS('Selected papers'!$J$2:$J$81,"*"&amp;$A197&amp;"*",'Selected papers'!$F$2:$F$81,D$190)</f>
        <v>0</v>
      </c>
      <c r="E197">
        <f xml:space="preserve"> COUNTIFS('Selected papers'!$J$2:$J$81,"*"&amp;$A197&amp;"*",'Selected papers'!$F$2:$F$81,E$190)</f>
        <v>0</v>
      </c>
      <c r="F197">
        <f xml:space="preserve"> COUNTIFS('Selected papers'!$J$2:$J$81,"*"&amp;$A197&amp;"*",'Selected papers'!$F$2:$F$81,F$190)</f>
        <v>0</v>
      </c>
      <c r="G197">
        <f xml:space="preserve"> COUNTIFS('Selected papers'!$J$2:$J$81,"*"&amp;$A197&amp;"*",'Selected papers'!$F$2:$F$81,G$190)</f>
        <v>1</v>
      </c>
      <c r="H197">
        <f xml:space="preserve"> COUNTIFS('Selected papers'!$J$2:$J$81,"*"&amp;$A197&amp;"*",'Selected papers'!$F$2:$F$81,H$190)</f>
        <v>2</v>
      </c>
      <c r="I197">
        <f xml:space="preserve"> COUNTIFS('Selected papers'!$J$2:$J$81,"*"&amp;$A197&amp;"*",'Selected papers'!$F$2:$F$81,I$190)</f>
        <v>1</v>
      </c>
      <c r="J197">
        <f xml:space="preserve"> COUNTIFS('Selected papers'!$J$2:$J$81,"*"&amp;$A197&amp;"*",'Selected papers'!$F$2:$F$81,J$190)</f>
        <v>3</v>
      </c>
      <c r="K197">
        <f xml:space="preserve"> COUNTIFS('Selected papers'!$J$2:$J$81,"*"&amp;$A197&amp;"*",'Selected papers'!$F$2:$F$81,K$190)</f>
        <v>2</v>
      </c>
      <c r="L197">
        <f xml:space="preserve"> COUNTIFS('Selected papers'!$J$2:$J$81,"*"&amp;$A197&amp;"*",'Selected papers'!$F$2:$F$81,L$190)</f>
        <v>2</v>
      </c>
      <c r="M197">
        <f xml:space="preserve"> COUNTIFS('Selected papers'!$J$2:$J$81,"*"&amp;$A197&amp;"*",'Selected papers'!$F$2:$F$81,M$190)</f>
        <v>2</v>
      </c>
      <c r="N197">
        <f t="shared" si="0"/>
        <v>13</v>
      </c>
    </row>
    <row r="198" spans="1:14" x14ac:dyDescent="0.35">
      <c r="A198" s="27" t="s">
        <v>464</v>
      </c>
      <c r="B198">
        <f xml:space="preserve"> COUNTIFS('Selected papers'!$J$2:$J$81,"*"&amp;$A198&amp;"*",'Selected papers'!$F$2:$F$81,B$190)</f>
        <v>0</v>
      </c>
      <c r="C198">
        <f xml:space="preserve"> COUNTIFS('Selected papers'!$J$2:$J$81,"*"&amp;$A198&amp;"*",'Selected papers'!$F$2:$F$81,C$190)</f>
        <v>0</v>
      </c>
      <c r="D198">
        <f xml:space="preserve"> COUNTIFS('Selected papers'!$J$2:$J$81,"*"&amp;$A198&amp;"*",'Selected papers'!$F$2:$F$81,D$190)</f>
        <v>0</v>
      </c>
      <c r="E198">
        <f xml:space="preserve"> COUNTIFS('Selected papers'!$J$2:$J$81,"*"&amp;$A198&amp;"*",'Selected papers'!$F$2:$F$81,E$190)</f>
        <v>0</v>
      </c>
      <c r="F198">
        <f xml:space="preserve"> COUNTIFS('Selected papers'!$J$2:$J$81,"*"&amp;$A198&amp;"*",'Selected papers'!$F$2:$F$81,F$190)</f>
        <v>0</v>
      </c>
      <c r="G198">
        <f xml:space="preserve"> COUNTIFS('Selected papers'!$J$2:$J$81,"*"&amp;$A198&amp;"*",'Selected papers'!$F$2:$F$81,G$190)</f>
        <v>1</v>
      </c>
      <c r="H198">
        <f xml:space="preserve"> COUNTIFS('Selected papers'!$J$2:$J$81,"*"&amp;$A198&amp;"*",'Selected papers'!$F$2:$F$81,H$190)</f>
        <v>1</v>
      </c>
      <c r="I198">
        <f xml:space="preserve"> COUNTIFS('Selected papers'!$J$2:$J$81,"*"&amp;$A198&amp;"*",'Selected papers'!$F$2:$F$81,I$190)</f>
        <v>3</v>
      </c>
      <c r="J198">
        <f xml:space="preserve"> COUNTIFS('Selected papers'!$J$2:$J$81,"*"&amp;$A198&amp;"*",'Selected papers'!$F$2:$F$81,J$190)</f>
        <v>3</v>
      </c>
      <c r="K198">
        <f xml:space="preserve"> COUNTIFS('Selected papers'!$J$2:$J$81,"*"&amp;$A198&amp;"*",'Selected papers'!$F$2:$F$81,K$190)</f>
        <v>2</v>
      </c>
      <c r="L198">
        <f xml:space="preserve"> COUNTIFS('Selected papers'!$J$2:$J$81,"*"&amp;$A198&amp;"*",'Selected papers'!$F$2:$F$81,L$190)</f>
        <v>2</v>
      </c>
      <c r="M198">
        <f xml:space="preserve"> COUNTIFS('Selected papers'!$J$2:$J$81,"*"&amp;$A198&amp;"*",'Selected papers'!$F$2:$F$81,M$190)</f>
        <v>5</v>
      </c>
      <c r="N198">
        <f t="shared" si="0"/>
        <v>17</v>
      </c>
    </row>
    <row r="199" spans="1:14" x14ac:dyDescent="0.35">
      <c r="A199" s="27" t="s">
        <v>14</v>
      </c>
      <c r="B199">
        <f xml:space="preserve"> COUNTIFS('Selected papers'!$J$2:$J$81,"*"&amp;$A199&amp;"*",'Selected papers'!$F$2:$F$81,B$190)</f>
        <v>0</v>
      </c>
      <c r="C199">
        <f xml:space="preserve"> COUNTIFS('Selected papers'!$J$2:$J$81,"*"&amp;$A199&amp;"*",'Selected papers'!$F$2:$F$81,C$190)</f>
        <v>0</v>
      </c>
      <c r="D199">
        <f xml:space="preserve"> COUNTIFS('Selected papers'!$J$2:$J$81,"*"&amp;$A199&amp;"*",'Selected papers'!$F$2:$F$81,D$190)</f>
        <v>0</v>
      </c>
      <c r="E199">
        <f xml:space="preserve"> COUNTIFS('Selected papers'!$J$2:$J$81,"*"&amp;$A199&amp;"*",'Selected papers'!$F$2:$F$81,E$190)</f>
        <v>0</v>
      </c>
      <c r="F199">
        <f xml:space="preserve"> COUNTIFS('Selected papers'!$J$2:$J$81,"*"&amp;$A199&amp;"*",'Selected papers'!$F$2:$F$81,F$190)</f>
        <v>0</v>
      </c>
      <c r="G199">
        <f xml:space="preserve"> COUNTIFS('Selected papers'!$J$2:$J$81,"*"&amp;$A199&amp;"*",'Selected papers'!$F$2:$F$81,G$190)</f>
        <v>0</v>
      </c>
      <c r="H199">
        <f xml:space="preserve"> COUNTIFS('Selected papers'!$J$2:$J$81,"*"&amp;$A199&amp;"*",'Selected papers'!$F$2:$F$81,H$190)</f>
        <v>0</v>
      </c>
      <c r="I199">
        <f xml:space="preserve"> COUNTIFS('Selected papers'!$J$2:$J$81,"*"&amp;$A199&amp;"*",'Selected papers'!$F$2:$F$81,I$190)</f>
        <v>0</v>
      </c>
      <c r="J199">
        <f xml:space="preserve"> COUNTIFS('Selected papers'!$J$2:$J$81,"*"&amp;$A199&amp;"*",'Selected papers'!$F$2:$F$81,J$190)</f>
        <v>2</v>
      </c>
      <c r="K199">
        <f xml:space="preserve"> COUNTIFS('Selected papers'!$J$2:$J$81,"*"&amp;$A199&amp;"*",'Selected papers'!$F$2:$F$81,K$190)</f>
        <v>3</v>
      </c>
      <c r="L199">
        <f xml:space="preserve"> COUNTIFS('Selected papers'!$J$2:$J$81,"*"&amp;$A199&amp;"*",'Selected papers'!$F$2:$F$81,L$190)</f>
        <v>1</v>
      </c>
      <c r="M199">
        <f xml:space="preserve"> COUNTIFS('Selected papers'!$J$2:$J$81,"*"&amp;$A199&amp;"*",'Selected papers'!$F$2:$F$81,M$190)</f>
        <v>1</v>
      </c>
      <c r="N199">
        <f t="shared" si="0"/>
        <v>7</v>
      </c>
    </row>
    <row r="200" spans="1:14" x14ac:dyDescent="0.35">
      <c r="A200" s="27" t="s">
        <v>18</v>
      </c>
      <c r="B200">
        <f xml:space="preserve"> COUNTIFS('Selected papers'!$J$2:$J$81,"*"&amp;$A200&amp;"*",'Selected papers'!$F$2:$F$81,B$190)</f>
        <v>0</v>
      </c>
      <c r="C200">
        <f xml:space="preserve"> COUNTIFS('Selected papers'!$J$2:$J$81,"*"&amp;$A200&amp;"*",'Selected papers'!$F$2:$F$81,C$190)</f>
        <v>0</v>
      </c>
      <c r="D200">
        <f xml:space="preserve"> COUNTIFS('Selected papers'!$J$2:$J$81,"*"&amp;$A200&amp;"*",'Selected papers'!$F$2:$F$81,D$190)</f>
        <v>0</v>
      </c>
      <c r="E200">
        <f xml:space="preserve"> COUNTIFS('Selected papers'!$J$2:$J$81,"*"&amp;$A200&amp;"*",'Selected papers'!$F$2:$F$81,E$190)</f>
        <v>0</v>
      </c>
      <c r="F200">
        <f xml:space="preserve"> COUNTIFS('Selected papers'!$J$2:$J$81,"*"&amp;$A200&amp;"*",'Selected papers'!$F$2:$F$81,F$190)</f>
        <v>0</v>
      </c>
      <c r="G200">
        <f xml:space="preserve"> COUNTIFS('Selected papers'!$J$2:$J$81,"*"&amp;$A200&amp;"*",'Selected papers'!$F$2:$F$81,G$190)</f>
        <v>1</v>
      </c>
      <c r="H200">
        <f xml:space="preserve"> COUNTIFS('Selected papers'!$J$2:$J$81,"*"&amp;$A200&amp;"*",'Selected papers'!$F$2:$F$81,H$190)</f>
        <v>0</v>
      </c>
      <c r="I200">
        <f xml:space="preserve"> COUNTIFS('Selected papers'!$J$2:$J$81,"*"&amp;$A200&amp;"*",'Selected papers'!$F$2:$F$81,I$190)</f>
        <v>1</v>
      </c>
      <c r="J200">
        <f xml:space="preserve"> COUNTIFS('Selected papers'!$J$2:$J$81,"*"&amp;$A200&amp;"*",'Selected papers'!$F$2:$F$81,J$190)</f>
        <v>1</v>
      </c>
      <c r="K200">
        <f xml:space="preserve"> COUNTIFS('Selected papers'!$J$2:$J$81,"*"&amp;$A200&amp;"*",'Selected papers'!$F$2:$F$81,K$190)</f>
        <v>1</v>
      </c>
      <c r="L200">
        <f xml:space="preserve"> COUNTIFS('Selected papers'!$J$2:$J$81,"*"&amp;$A200&amp;"*",'Selected papers'!$F$2:$F$81,L$190)</f>
        <v>0</v>
      </c>
      <c r="M200">
        <f xml:space="preserve"> COUNTIFS('Selected papers'!$J$2:$J$81,"*"&amp;$A200&amp;"*",'Selected papers'!$F$2:$F$81,M$190)</f>
        <v>1</v>
      </c>
      <c r="N200">
        <f t="shared" si="0"/>
        <v>5</v>
      </c>
    </row>
    <row r="201" spans="1:14" x14ac:dyDescent="0.35">
      <c r="A201" s="27" t="s">
        <v>54</v>
      </c>
      <c r="B201">
        <f xml:space="preserve"> COUNTIFS('Selected papers'!$J$2:$J$81,"*"&amp;$A201&amp;"*",'Selected papers'!$F$2:$F$81,B$190)</f>
        <v>0</v>
      </c>
      <c r="C201">
        <f xml:space="preserve"> COUNTIFS('Selected papers'!$J$2:$J$81,"*"&amp;$A201&amp;"*",'Selected papers'!$F$2:$F$81,C$190)</f>
        <v>0</v>
      </c>
      <c r="D201">
        <f xml:space="preserve"> COUNTIFS('Selected papers'!$J$2:$J$81,"*"&amp;$A201&amp;"*",'Selected papers'!$F$2:$F$81,D$190)</f>
        <v>0</v>
      </c>
      <c r="E201">
        <f xml:space="preserve"> COUNTIFS('Selected papers'!$J$2:$J$81,"*"&amp;$A201&amp;"*",'Selected papers'!$F$2:$F$81,E$190)</f>
        <v>0</v>
      </c>
      <c r="F201">
        <f xml:space="preserve"> COUNTIFS('Selected papers'!$J$2:$J$81,"*"&amp;$A201&amp;"*",'Selected papers'!$F$2:$F$81,F$190)</f>
        <v>1</v>
      </c>
      <c r="G201">
        <f xml:space="preserve"> COUNTIFS('Selected papers'!$J$2:$J$81,"*"&amp;$A201&amp;"*",'Selected papers'!$F$2:$F$81,G$190)</f>
        <v>1</v>
      </c>
      <c r="H201">
        <f xml:space="preserve"> COUNTIFS('Selected papers'!$J$2:$J$81,"*"&amp;$A201&amp;"*",'Selected papers'!$F$2:$F$81,H$190)</f>
        <v>0</v>
      </c>
      <c r="I201">
        <f xml:space="preserve"> COUNTIFS('Selected papers'!$J$2:$J$81,"*"&amp;$A201&amp;"*",'Selected papers'!$F$2:$F$81,I$190)</f>
        <v>1</v>
      </c>
      <c r="J201">
        <f xml:space="preserve"> COUNTIFS('Selected papers'!$J$2:$J$81,"*"&amp;$A201&amp;"*",'Selected papers'!$F$2:$F$81,J$190)</f>
        <v>0</v>
      </c>
      <c r="K201">
        <f xml:space="preserve"> COUNTIFS('Selected papers'!$J$2:$J$81,"*"&amp;$A201&amp;"*",'Selected papers'!$F$2:$F$81,K$190)</f>
        <v>1</v>
      </c>
      <c r="L201">
        <f xml:space="preserve"> COUNTIFS('Selected papers'!$J$2:$J$81,"*"&amp;$A201&amp;"*",'Selected papers'!$F$2:$F$81,L$190)</f>
        <v>0</v>
      </c>
      <c r="M201">
        <f xml:space="preserve"> COUNTIFS('Selected papers'!$J$2:$J$81,"*"&amp;$A201&amp;"*",'Selected papers'!$F$2:$F$81,M$190)</f>
        <v>1</v>
      </c>
      <c r="N201">
        <f t="shared" si="0"/>
        <v>5</v>
      </c>
    </row>
    <row r="202" spans="1:14" x14ac:dyDescent="0.35">
      <c r="A202" s="25" t="s">
        <v>454</v>
      </c>
      <c r="B202">
        <f xml:space="preserve"> COUNTIFS('Selected papers'!$J$2:$J$81,"*"&amp;$A202&amp;"*",'Selected papers'!$F$2:$F$81,B$190)</f>
        <v>0</v>
      </c>
      <c r="C202">
        <f xml:space="preserve"> COUNTIFS('Selected papers'!$J$2:$J$81,"*"&amp;$A202&amp;"*",'Selected papers'!$F$2:$F$81,C$190)</f>
        <v>0</v>
      </c>
      <c r="D202">
        <f xml:space="preserve"> COUNTIFS('Selected papers'!$J$2:$J$81,"*"&amp;$A202&amp;"*",'Selected papers'!$F$2:$F$81,D$190)</f>
        <v>0</v>
      </c>
      <c r="E202">
        <f xml:space="preserve"> COUNTIFS('Selected papers'!$J$2:$J$81,"*"&amp;$A202&amp;"*",'Selected papers'!$F$2:$F$81,E$190)</f>
        <v>0</v>
      </c>
      <c r="F202">
        <f xml:space="preserve"> COUNTIFS('Selected papers'!$J$2:$J$81,"*"&amp;$A202&amp;"*",'Selected papers'!$F$2:$F$81,F$190)</f>
        <v>0</v>
      </c>
      <c r="G202">
        <f xml:space="preserve"> COUNTIFS('Selected papers'!$J$2:$J$81,"*"&amp;$A202&amp;"*",'Selected papers'!$F$2:$F$81,G$190)</f>
        <v>0</v>
      </c>
      <c r="H202">
        <f xml:space="preserve"> COUNTIFS('Selected papers'!$J$2:$J$81,"*"&amp;$A202&amp;"*",'Selected papers'!$F$2:$F$81,H$190)</f>
        <v>0</v>
      </c>
      <c r="I202">
        <f xml:space="preserve"> COUNTIFS('Selected papers'!$J$2:$J$81,"*"&amp;$A202&amp;"*",'Selected papers'!$F$2:$F$81,I$190)</f>
        <v>0</v>
      </c>
      <c r="J202">
        <f xml:space="preserve"> COUNTIFS('Selected papers'!$J$2:$J$81,"*"&amp;$A202&amp;"*",'Selected papers'!$F$2:$F$81,J$190)</f>
        <v>0</v>
      </c>
      <c r="K202">
        <f xml:space="preserve"> COUNTIFS('Selected papers'!$J$2:$J$81,"*"&amp;$A202&amp;"*",'Selected papers'!$F$2:$F$81,K$190)</f>
        <v>0</v>
      </c>
      <c r="L202">
        <f xml:space="preserve"> COUNTIFS('Selected papers'!$J$2:$J$81,"*"&amp;$A202&amp;"*",'Selected papers'!$F$2:$F$81,L$190)</f>
        <v>2</v>
      </c>
      <c r="M202">
        <f xml:space="preserve"> COUNTIFS('Selected papers'!$J$2:$J$81,"*"&amp;$A202&amp;"*",'Selected papers'!$F$2:$F$81,M$190)</f>
        <v>0</v>
      </c>
      <c r="N202">
        <f t="shared" si="0"/>
        <v>2</v>
      </c>
    </row>
    <row r="203" spans="1:14" x14ac:dyDescent="0.35">
      <c r="A203" s="27" t="s">
        <v>17</v>
      </c>
      <c r="B203">
        <f xml:space="preserve"> COUNTIFS('Selected papers'!$J$2:$J$81,"*"&amp;$A203&amp;"*",'Selected papers'!$F$2:$F$81,B$190)</f>
        <v>0</v>
      </c>
      <c r="C203">
        <f xml:space="preserve"> COUNTIFS('Selected papers'!$J$2:$J$81,"*"&amp;$A203&amp;"*",'Selected papers'!$F$2:$F$81,C$190)</f>
        <v>0</v>
      </c>
      <c r="D203">
        <f xml:space="preserve"> COUNTIFS('Selected papers'!$J$2:$J$81,"*"&amp;$A203&amp;"*",'Selected papers'!$F$2:$F$81,D$190)</f>
        <v>0</v>
      </c>
      <c r="E203">
        <f xml:space="preserve"> COUNTIFS('Selected papers'!$J$2:$J$81,"*"&amp;$A203&amp;"*",'Selected papers'!$F$2:$F$81,E$190)</f>
        <v>0</v>
      </c>
      <c r="F203">
        <f xml:space="preserve"> COUNTIFS('Selected papers'!$J$2:$J$81,"*"&amp;$A203&amp;"*",'Selected papers'!$F$2:$F$81,F$190)</f>
        <v>0</v>
      </c>
      <c r="G203">
        <f xml:space="preserve"> COUNTIFS('Selected papers'!$J$2:$J$81,"*"&amp;$A203&amp;"*",'Selected papers'!$F$2:$F$81,G$190)</f>
        <v>0</v>
      </c>
      <c r="H203">
        <f xml:space="preserve"> COUNTIFS('Selected papers'!$J$2:$J$81,"*"&amp;$A203&amp;"*",'Selected papers'!$F$2:$F$81,H$190)</f>
        <v>0</v>
      </c>
      <c r="I203">
        <f xml:space="preserve"> COUNTIFS('Selected papers'!$J$2:$J$81,"*"&amp;$A203&amp;"*",'Selected papers'!$F$2:$F$81,I$190)</f>
        <v>0</v>
      </c>
      <c r="J203">
        <f xml:space="preserve"> COUNTIFS('Selected papers'!$J$2:$J$81,"*"&amp;$A203&amp;"*",'Selected papers'!$F$2:$F$81,J$190)</f>
        <v>0</v>
      </c>
      <c r="K203">
        <f xml:space="preserve"> COUNTIFS('Selected papers'!$J$2:$J$81,"*"&amp;$A203&amp;"*",'Selected papers'!$F$2:$F$81,K$190)</f>
        <v>1</v>
      </c>
      <c r="L203">
        <f xml:space="preserve"> COUNTIFS('Selected papers'!$J$2:$J$81,"*"&amp;$A203&amp;"*",'Selected papers'!$F$2:$F$81,L$190)</f>
        <v>0</v>
      </c>
      <c r="M203">
        <f xml:space="preserve"> COUNTIFS('Selected papers'!$J$2:$J$81,"*"&amp;$A203&amp;"*",'Selected papers'!$F$2:$F$81,M$190)</f>
        <v>0</v>
      </c>
      <c r="N203">
        <f t="shared" si="0"/>
        <v>1</v>
      </c>
    </row>
    <row r="204" spans="1:14" x14ac:dyDescent="0.35">
      <c r="A204" s="27" t="s">
        <v>1018</v>
      </c>
      <c r="B204">
        <f xml:space="preserve"> COUNTIFS('Selected papers'!$J$2:$J$81,"*"&amp;$A204&amp;"*",'Selected papers'!$F$2:$F$81,B$190)</f>
        <v>0</v>
      </c>
      <c r="C204">
        <f xml:space="preserve"> COUNTIFS('Selected papers'!$J$2:$J$81,"*"&amp;$A204&amp;"*",'Selected papers'!$F$2:$F$81,C$190)</f>
        <v>0</v>
      </c>
      <c r="D204">
        <f xml:space="preserve"> COUNTIFS('Selected papers'!$J$2:$J$81,"*"&amp;$A204&amp;"*",'Selected papers'!$F$2:$F$81,D$190)</f>
        <v>0</v>
      </c>
      <c r="E204">
        <f xml:space="preserve"> COUNTIFS('Selected papers'!$J$2:$J$81,"*"&amp;$A204&amp;"*",'Selected papers'!$F$2:$F$81,E$190)</f>
        <v>0</v>
      </c>
      <c r="F204">
        <f xml:space="preserve"> COUNTIFS('Selected papers'!$J$2:$J$81,"*"&amp;$A204&amp;"*",'Selected papers'!$F$2:$F$81,F$190)</f>
        <v>0</v>
      </c>
      <c r="G204">
        <f xml:space="preserve"> COUNTIFS('Selected papers'!$J$2:$J$81,"*"&amp;$A204&amp;"*",'Selected papers'!$F$2:$F$81,G$190)</f>
        <v>0</v>
      </c>
      <c r="H204">
        <f xml:space="preserve"> COUNTIFS('Selected papers'!$J$2:$J$81,"*"&amp;$A204&amp;"*",'Selected papers'!$F$2:$F$81,H$190)</f>
        <v>0</v>
      </c>
      <c r="I204">
        <f xml:space="preserve"> COUNTIFS('Selected papers'!$J$2:$J$81,"*"&amp;$A204&amp;"*",'Selected papers'!$F$2:$F$81,I$190)</f>
        <v>0</v>
      </c>
      <c r="J204">
        <f xml:space="preserve"> COUNTIFS('Selected papers'!$J$2:$J$81,"*"&amp;$A204&amp;"*",'Selected papers'!$F$2:$F$81,J$190)</f>
        <v>0</v>
      </c>
      <c r="K204">
        <f xml:space="preserve"> COUNTIFS('Selected papers'!$J$2:$J$81,"*"&amp;$A204&amp;"*",'Selected papers'!$F$2:$F$81,K$190)</f>
        <v>0</v>
      </c>
      <c r="L204">
        <f xml:space="preserve"> COUNTIFS('Selected papers'!$J$2:$J$81,"*"&amp;$A204&amp;"*",'Selected papers'!$F$2:$F$81,L$190)</f>
        <v>0</v>
      </c>
      <c r="M204">
        <f xml:space="preserve"> COUNTIFS('Selected papers'!$J$2:$J$81,"*"&amp;$A204&amp;"*",'Selected papers'!$F$2:$F$81,M$190)</f>
        <v>1</v>
      </c>
      <c r="N204">
        <f t="shared" si="0"/>
        <v>1</v>
      </c>
    </row>
    <row r="205" spans="1:14" x14ac:dyDescent="0.35">
      <c r="A205" s="27" t="s">
        <v>445</v>
      </c>
      <c r="B205">
        <f xml:space="preserve"> COUNTIFS('Selected papers'!$J$2:$J$81,"*"&amp;$A205&amp;"*",'Selected papers'!$F$2:$F$81,B$190)</f>
        <v>0</v>
      </c>
      <c r="C205">
        <f xml:space="preserve"> COUNTIFS('Selected papers'!$J$2:$J$81,"*"&amp;$A205&amp;"*",'Selected papers'!$F$2:$F$81,C$190)</f>
        <v>0</v>
      </c>
      <c r="D205">
        <f xml:space="preserve"> COUNTIFS('Selected papers'!$J$2:$J$81,"*"&amp;$A205&amp;"*",'Selected papers'!$F$2:$F$81,D$190)</f>
        <v>0</v>
      </c>
      <c r="E205">
        <f xml:space="preserve"> COUNTIFS('Selected papers'!$J$2:$J$81,"*"&amp;$A205&amp;"*",'Selected papers'!$F$2:$F$81,E$190)</f>
        <v>0</v>
      </c>
      <c r="F205">
        <f xml:space="preserve"> COUNTIFS('Selected papers'!$J$2:$J$81,"*"&amp;$A205&amp;"*",'Selected papers'!$F$2:$F$81,F$190)</f>
        <v>0</v>
      </c>
      <c r="G205">
        <f xml:space="preserve"> COUNTIFS('Selected papers'!$J$2:$J$81,"*"&amp;$A205&amp;"*",'Selected papers'!$F$2:$F$81,G$190)</f>
        <v>0</v>
      </c>
      <c r="H205">
        <f xml:space="preserve"> COUNTIFS('Selected papers'!$J$2:$J$81,"*"&amp;$A205&amp;"*",'Selected papers'!$F$2:$F$81,H$190)</f>
        <v>0</v>
      </c>
      <c r="I205">
        <f xml:space="preserve"> COUNTIFS('Selected papers'!$J$2:$J$81,"*"&amp;$A205&amp;"*",'Selected papers'!$F$2:$F$81,I$190)</f>
        <v>0</v>
      </c>
      <c r="J205">
        <f xml:space="preserve"> COUNTIFS('Selected papers'!$J$2:$J$81,"*"&amp;$A205&amp;"*",'Selected papers'!$F$2:$F$81,J$190)</f>
        <v>0</v>
      </c>
      <c r="K205">
        <f xml:space="preserve"> COUNTIFS('Selected papers'!$J$2:$J$81,"*"&amp;$A205&amp;"*",'Selected papers'!$F$2:$F$81,K$190)</f>
        <v>1</v>
      </c>
      <c r="L205">
        <f xml:space="preserve"> COUNTIFS('Selected papers'!$J$2:$J$81,"*"&amp;$A205&amp;"*",'Selected papers'!$F$2:$F$81,L$190)</f>
        <v>1</v>
      </c>
      <c r="M205">
        <f xml:space="preserve"> COUNTIFS('Selected papers'!$J$2:$J$81,"*"&amp;$A205&amp;"*",'Selected papers'!$F$2:$F$81,M$190)</f>
        <v>0</v>
      </c>
      <c r="N205">
        <f t="shared" si="0"/>
        <v>2</v>
      </c>
    </row>
    <row r="206" spans="1:14" x14ac:dyDescent="0.35">
      <c r="A206" s="27" t="s">
        <v>446</v>
      </c>
      <c r="B206">
        <f xml:space="preserve"> COUNTIFS('Selected papers'!$J$2:$J$81,"*"&amp;$A206&amp;"*",'Selected papers'!$F$2:$F$81,B$190)</f>
        <v>0</v>
      </c>
      <c r="C206">
        <f xml:space="preserve"> COUNTIFS('Selected papers'!$J$2:$J$81,"*"&amp;$A206&amp;"*",'Selected papers'!$F$2:$F$81,C$190)</f>
        <v>0</v>
      </c>
      <c r="D206">
        <f xml:space="preserve"> COUNTIFS('Selected papers'!$J$2:$J$81,"*"&amp;$A206&amp;"*",'Selected papers'!$F$2:$F$81,D$190)</f>
        <v>0</v>
      </c>
      <c r="E206">
        <f xml:space="preserve"> COUNTIFS('Selected papers'!$J$2:$J$81,"*"&amp;$A206&amp;"*",'Selected papers'!$F$2:$F$81,E$190)</f>
        <v>0</v>
      </c>
      <c r="F206">
        <f xml:space="preserve"> COUNTIFS('Selected papers'!$J$2:$J$81,"*"&amp;$A206&amp;"*",'Selected papers'!$F$2:$F$81,F$190)</f>
        <v>0</v>
      </c>
      <c r="G206">
        <f xml:space="preserve"> COUNTIFS('Selected papers'!$J$2:$J$81,"*"&amp;$A206&amp;"*",'Selected papers'!$F$2:$F$81,G$190)</f>
        <v>0</v>
      </c>
      <c r="H206">
        <f xml:space="preserve"> COUNTIFS('Selected papers'!$J$2:$J$81,"*"&amp;$A206&amp;"*",'Selected papers'!$F$2:$F$81,H$190)</f>
        <v>0</v>
      </c>
      <c r="I206">
        <f xml:space="preserve"> COUNTIFS('Selected papers'!$J$2:$J$81,"*"&amp;$A206&amp;"*",'Selected papers'!$F$2:$F$81,I$190)</f>
        <v>1</v>
      </c>
      <c r="J206">
        <f xml:space="preserve"> COUNTIFS('Selected papers'!$J$2:$J$81,"*"&amp;$A206&amp;"*",'Selected papers'!$F$2:$F$81,J$190)</f>
        <v>0</v>
      </c>
      <c r="K206">
        <f xml:space="preserve"> COUNTIFS('Selected papers'!$J$2:$J$81,"*"&amp;$A206&amp;"*",'Selected papers'!$F$2:$F$81,K$190)</f>
        <v>0</v>
      </c>
      <c r="L206">
        <f xml:space="preserve"> COUNTIFS('Selected papers'!$J$2:$J$81,"*"&amp;$A206&amp;"*",'Selected papers'!$F$2:$F$81,L$190)</f>
        <v>0</v>
      </c>
      <c r="M206">
        <f xml:space="preserve"> COUNTIFS('Selected papers'!$J$2:$J$81,"*"&amp;$A206&amp;"*",'Selected papers'!$F$2:$F$81,M$190)</f>
        <v>0</v>
      </c>
      <c r="N206">
        <f t="shared" si="0"/>
        <v>1</v>
      </c>
    </row>
    <row r="207" spans="1:14" x14ac:dyDescent="0.35">
      <c r="A207" s="27"/>
    </row>
    <row r="208" spans="1:14" x14ac:dyDescent="0.35">
      <c r="A208" s="36" t="s">
        <v>387</v>
      </c>
      <c r="B208" s="35" t="s">
        <v>976</v>
      </c>
    </row>
    <row r="209" spans="1:2" x14ac:dyDescent="0.35">
      <c r="A209" s="26" t="s">
        <v>58</v>
      </c>
      <c r="B209">
        <f xml:space="preserve"> COUNTIF('Selected papers'!$M$2:$M$81,"*"&amp;A209&amp;"*")</f>
        <v>4</v>
      </c>
    </row>
    <row r="210" spans="1:2" x14ac:dyDescent="0.35">
      <c r="A210" s="26" t="s">
        <v>822</v>
      </c>
      <c r="B210">
        <f xml:space="preserve"> COUNTIF('Selected papers'!$M$2:$M$81,"*"&amp;A210&amp;"*")</f>
        <v>11</v>
      </c>
    </row>
    <row r="211" spans="1:2" x14ac:dyDescent="0.35">
      <c r="A211" s="12" t="s">
        <v>7</v>
      </c>
      <c r="B211">
        <f xml:space="preserve"> COUNTIF('Selected papers'!$M$2:$M$81,"*"&amp;A211&amp;"*")</f>
        <v>15</v>
      </c>
    </row>
    <row r="212" spans="1:2" x14ac:dyDescent="0.35">
      <c r="A212" s="12" t="s">
        <v>977</v>
      </c>
      <c r="B212">
        <f xml:space="preserve"> COUNTIF('Selected papers'!$M$2:$M$81,"*"&amp;A212&amp;"*")</f>
        <v>39</v>
      </c>
    </row>
    <row r="213" spans="1:2" x14ac:dyDescent="0.35">
      <c r="A213" s="26" t="s">
        <v>56</v>
      </c>
      <c r="B213">
        <f xml:space="preserve"> COUNTIF('Selected papers'!$M$2:$M$81,"*"&amp;A213&amp;"*")</f>
        <v>26</v>
      </c>
    </row>
    <row r="214" spans="1:2" x14ac:dyDescent="0.35">
      <c r="A214" s="26" t="s">
        <v>67</v>
      </c>
      <c r="B214">
        <f xml:space="preserve"> COUNTIF('Selected papers'!$M$2:$M$81,"*"&amp;A214&amp;"*")</f>
        <v>17</v>
      </c>
    </row>
    <row r="215" spans="1:2" x14ac:dyDescent="0.35">
      <c r="A215" s="26" t="s">
        <v>59</v>
      </c>
      <c r="B215">
        <f xml:space="preserve"> COUNTIF('Selected papers'!$M$2:$M$81,"*"&amp;A215&amp;"*")</f>
        <v>1</v>
      </c>
    </row>
    <row r="216" spans="1:2" x14ac:dyDescent="0.35">
      <c r="A216" s="26" t="s">
        <v>793</v>
      </c>
      <c r="B216">
        <f xml:space="preserve"> COUNTIF('Selected papers'!$M$2:$M$81,"*"&amp;A216&amp;"*")</f>
        <v>32</v>
      </c>
    </row>
    <row r="217" spans="1:2" x14ac:dyDescent="0.35">
      <c r="A217" s="26" t="s">
        <v>404</v>
      </c>
      <c r="B217">
        <f xml:space="preserve"> COUNTIF('Selected papers'!$M$2:$M$81,"*"&amp;A217&amp;"*")</f>
        <v>22</v>
      </c>
    </row>
    <row r="219" spans="1:2" x14ac:dyDescent="0.35">
      <c r="A219" s="15" t="s">
        <v>388</v>
      </c>
      <c r="B219" s="35" t="s">
        <v>976</v>
      </c>
    </row>
    <row r="220" spans="1:2" x14ac:dyDescent="0.35">
      <c r="A220" s="27" t="s">
        <v>595</v>
      </c>
      <c r="B220">
        <f xml:space="preserve"> COUNTIF('Selected papers'!$N$2:$N$81,"*"&amp;A220&amp;"*")</f>
        <v>3</v>
      </c>
    </row>
    <row r="221" spans="1:2" x14ac:dyDescent="0.35">
      <c r="A221" s="27" t="s">
        <v>403</v>
      </c>
      <c r="B221">
        <f xml:space="preserve"> COUNTIF('Selected papers'!$N$2:$N$81,"*"&amp;A221&amp;"*")</f>
        <v>24</v>
      </c>
    </row>
    <row r="222" spans="1:2" x14ac:dyDescent="0.35">
      <c r="A222" s="27" t="s">
        <v>598</v>
      </c>
      <c r="B222">
        <f xml:space="preserve"> COUNTIF('Selected papers'!$N$2:$N$81,"*"&amp;A222&amp;"*")</f>
        <v>9</v>
      </c>
    </row>
    <row r="223" spans="1:2" x14ac:dyDescent="0.35">
      <c r="A223" s="27" t="s">
        <v>775</v>
      </c>
      <c r="B223">
        <f xml:space="preserve"> COUNTIF('Selected papers'!$N$2:$N$81,"*"&amp;A223&amp;"*")</f>
        <v>17</v>
      </c>
    </row>
    <row r="224" spans="1:2" x14ac:dyDescent="0.35">
      <c r="A224" s="27" t="s">
        <v>599</v>
      </c>
      <c r="B224">
        <f xml:space="preserve"> COUNTIF('Selected papers'!$N$2:$N$81,"*"&amp;A224&amp;"*")</f>
        <v>2</v>
      </c>
    </row>
    <row r="225" spans="1:2" x14ac:dyDescent="0.35">
      <c r="A225" s="27" t="s">
        <v>600</v>
      </c>
      <c r="B225">
        <f xml:space="preserve"> COUNTIF('Selected papers'!$N$2:$N$81,"*"&amp;A225&amp;"*")</f>
        <v>22</v>
      </c>
    </row>
    <row r="226" spans="1:2" x14ac:dyDescent="0.35">
      <c r="A226" s="27" t="s">
        <v>601</v>
      </c>
      <c r="B226">
        <f xml:space="preserve"> COUNTIF('Selected papers'!$N$2:$N$81,"*"&amp;A226&amp;"*")</f>
        <v>26</v>
      </c>
    </row>
    <row r="227" spans="1:2" ht="25" x14ac:dyDescent="0.35">
      <c r="A227" s="27" t="s">
        <v>602</v>
      </c>
      <c r="B227">
        <f xml:space="preserve"> COUNTIF('Selected papers'!$N$2:$N$81,"*"&amp;A227&amp;"*")</f>
        <v>32</v>
      </c>
    </row>
    <row r="228" spans="1:2" x14ac:dyDescent="0.35">
      <c r="A228" s="27" t="s">
        <v>750</v>
      </c>
      <c r="B228">
        <f xml:space="preserve"> COUNTIF('Selected papers'!$N$2:$N$81,"*"&amp;A228&amp;"*")</f>
        <v>16</v>
      </c>
    </row>
    <row r="229" spans="1:2" x14ac:dyDescent="0.35">
      <c r="A229" s="27" t="s">
        <v>1004</v>
      </c>
      <c r="B229">
        <f xml:space="preserve"> COUNTIF('Selected papers'!$N$2:$N$81,"*"&amp;A229&amp;"*")</f>
        <v>12</v>
      </c>
    </row>
    <row r="230" spans="1:2" x14ac:dyDescent="0.35">
      <c r="A230" s="27" t="s">
        <v>596</v>
      </c>
      <c r="B230">
        <f xml:space="preserve"> COUNTIF('Selected papers'!$N$2:$N$81,"*"&amp;A230&amp;"*")</f>
        <v>8</v>
      </c>
    </row>
    <row r="231" spans="1:2" x14ac:dyDescent="0.35">
      <c r="A231" s="27" t="s">
        <v>606</v>
      </c>
      <c r="B231">
        <f xml:space="preserve"> COUNTIF('Selected papers'!$N$2:$N$81,"*"&amp;A231&amp;"*")</f>
        <v>18</v>
      </c>
    </row>
    <row r="232" spans="1:2" x14ac:dyDescent="0.35">
      <c r="A232" s="27" t="s">
        <v>594</v>
      </c>
      <c r="B232">
        <f xml:space="preserve"> COUNTIF('Selected papers'!$N$2:$N$81,"*"&amp;A232&amp;"*")</f>
        <v>14</v>
      </c>
    </row>
    <row r="233" spans="1:2" x14ac:dyDescent="0.35">
      <c r="A233" s="27" t="s">
        <v>597</v>
      </c>
      <c r="B233">
        <f xml:space="preserve"> COUNTIF('Selected papers'!$N$2:$N$81,"*"&amp;A233&amp;"*")</f>
        <v>41</v>
      </c>
    </row>
    <row r="234" spans="1:2" x14ac:dyDescent="0.35">
      <c r="A234" s="27"/>
    </row>
    <row r="236" spans="1:2" x14ac:dyDescent="0.35">
      <c r="A236" s="15" t="s">
        <v>389</v>
      </c>
      <c r="B236" s="35" t="s">
        <v>976</v>
      </c>
    </row>
    <row r="237" spans="1:2" x14ac:dyDescent="0.35">
      <c r="A237" s="27" t="s">
        <v>779</v>
      </c>
      <c r="B237">
        <f xml:space="preserve"> COUNTIF('Selected papers'!$O$2:$O$81,"*"&amp;A237&amp;"*")</f>
        <v>1</v>
      </c>
    </row>
    <row r="238" spans="1:2" x14ac:dyDescent="0.35">
      <c r="A238" s="27" t="s">
        <v>268</v>
      </c>
      <c r="B238">
        <f xml:space="preserve"> COUNTIF('Selected papers'!$O$2:$O$81,"*"&amp;A238&amp;"*")</f>
        <v>1</v>
      </c>
    </row>
    <row r="239" spans="1:2" x14ac:dyDescent="0.35">
      <c r="A239" s="27" t="s">
        <v>390</v>
      </c>
      <c r="B239">
        <f xml:space="preserve"> COUNTIF('Selected papers'!$O$2:$O$81,"*"&amp;A239&amp;"*")</f>
        <v>18</v>
      </c>
    </row>
    <row r="240" spans="1:2" x14ac:dyDescent="0.35">
      <c r="A240" s="27" t="s">
        <v>620</v>
      </c>
      <c r="B240">
        <f xml:space="preserve"> COUNTIF('Selected papers'!$O$2:$O$81,"*"&amp;A240&amp;"*")</f>
        <v>8</v>
      </c>
    </row>
    <row r="241" spans="1:2" x14ac:dyDescent="0.35">
      <c r="A241" s="27" t="s">
        <v>623</v>
      </c>
      <c r="B241">
        <f xml:space="preserve"> COUNTIF('Selected papers'!$O$2:$O$81,"*"&amp;A241&amp;"*")</f>
        <v>1</v>
      </c>
    </row>
    <row r="242" spans="1:2" ht="29" x14ac:dyDescent="0.35">
      <c r="A242" s="25" t="s">
        <v>78</v>
      </c>
      <c r="B242">
        <f xml:space="preserve"> COUNTIF('Selected papers'!$O$2:$O$81,"*"&amp;A242&amp;"*")</f>
        <v>1</v>
      </c>
    </row>
    <row r="243" spans="1:2" x14ac:dyDescent="0.35">
      <c r="A243" s="27" t="s">
        <v>30</v>
      </c>
      <c r="B243">
        <f xml:space="preserve"> COUNTIF('Selected papers'!$O$2:$O$81,"*"&amp;A243&amp;"*")</f>
        <v>5</v>
      </c>
    </row>
    <row r="244" spans="1:2" x14ac:dyDescent="0.35">
      <c r="A244" s="25" t="s">
        <v>491</v>
      </c>
      <c r="B244">
        <f xml:space="preserve"> COUNTIF('Selected papers'!$O$2:$O$81,"*"&amp;A244&amp;"*")</f>
        <v>6</v>
      </c>
    </row>
    <row r="245" spans="1:2" x14ac:dyDescent="0.35">
      <c r="A245" s="25" t="s">
        <v>668</v>
      </c>
      <c r="B245">
        <f xml:space="preserve"> COUNTIF('Selected papers'!$O$2:$O$81,"*"&amp;A245&amp;"*")</f>
        <v>1</v>
      </c>
    </row>
    <row r="246" spans="1:2" x14ac:dyDescent="0.35">
      <c r="A246" s="25" t="s">
        <v>807</v>
      </c>
      <c r="B246">
        <f xml:space="preserve"> COUNTIF('Selected papers'!$O$2:$O$81,"*"&amp;A246&amp;"*")</f>
        <v>1</v>
      </c>
    </row>
    <row r="247" spans="1:2" x14ac:dyDescent="0.35">
      <c r="A247" s="27" t="s">
        <v>44</v>
      </c>
      <c r="B247">
        <f xml:space="preserve"> COUNTIF('Selected papers'!$O$2:$O$81,"*"&amp;A247&amp;"*")</f>
        <v>2</v>
      </c>
    </row>
    <row r="248" spans="1:2" x14ac:dyDescent="0.35">
      <c r="A248" s="27" t="s">
        <v>626</v>
      </c>
      <c r="B248">
        <f xml:space="preserve"> COUNTIF('Selected papers'!$O$2:$O$81,"*"&amp;A248&amp;"*")</f>
        <v>1</v>
      </c>
    </row>
    <row r="249" spans="1:2" x14ac:dyDescent="0.35">
      <c r="A249" s="27" t="s">
        <v>871</v>
      </c>
      <c r="B249">
        <f xml:space="preserve"> COUNTIF('Selected papers'!$O$2:$O$81,"*"&amp;A249&amp;"*")</f>
        <v>1</v>
      </c>
    </row>
    <row r="250" spans="1:2" x14ac:dyDescent="0.35">
      <c r="A250" s="27" t="s">
        <v>497</v>
      </c>
      <c r="B250">
        <f xml:space="preserve"> COUNTIF('Selected papers'!$O$2:$O$81,"*"&amp;A250&amp;"*")</f>
        <v>1</v>
      </c>
    </row>
    <row r="251" spans="1:2" x14ac:dyDescent="0.35">
      <c r="A251" s="27" t="s">
        <v>628</v>
      </c>
      <c r="B251">
        <f xml:space="preserve"> COUNTIF('Selected papers'!$O$2:$O$81,"*"&amp;A251&amp;"*")</f>
        <v>4</v>
      </c>
    </row>
    <row r="252" spans="1:2" x14ac:dyDescent="0.35">
      <c r="A252" s="27" t="s">
        <v>630</v>
      </c>
      <c r="B252">
        <f xml:space="preserve"> COUNTIF('Selected papers'!$O$2:$O$81,"*"&amp;A252&amp;"*")</f>
        <v>2</v>
      </c>
    </row>
    <row r="253" spans="1:2" x14ac:dyDescent="0.35">
      <c r="A253" s="27" t="s">
        <v>24</v>
      </c>
      <c r="B253">
        <f xml:space="preserve"> COUNTIF('Selected papers'!$O$2:$O$81,"*"&amp;A253&amp;"*")</f>
        <v>8</v>
      </c>
    </row>
    <row r="254" spans="1:2" x14ac:dyDescent="0.35">
      <c r="A254" s="27" t="s">
        <v>632</v>
      </c>
      <c r="B254">
        <f xml:space="preserve"> COUNTIF('Selected papers'!$O$2:$O$81,"*"&amp;A254&amp;"*")</f>
        <v>1</v>
      </c>
    </row>
    <row r="255" spans="1:2" x14ac:dyDescent="0.35">
      <c r="A255" s="27" t="s">
        <v>52</v>
      </c>
      <c r="B255">
        <f xml:space="preserve"> COUNTIF('Selected papers'!$O$2:$O$81,"*"&amp;A255&amp;"*")</f>
        <v>4</v>
      </c>
    </row>
    <row r="256" spans="1:2" x14ac:dyDescent="0.35">
      <c r="A256" s="25" t="s">
        <v>636</v>
      </c>
      <c r="B256">
        <f xml:space="preserve"> COUNTIF('Selected papers'!$O$2:$O$81,"*"&amp;A256&amp;"*")</f>
        <v>2</v>
      </c>
    </row>
    <row r="257" spans="1:2" x14ac:dyDescent="0.35">
      <c r="A257" s="27" t="s">
        <v>244</v>
      </c>
      <c r="B257">
        <f xml:space="preserve"> COUNTIF('Selected papers'!$O$2:$O$81,"*"&amp;A257&amp;"*")</f>
        <v>1</v>
      </c>
    </row>
    <row r="258" spans="1:2" x14ac:dyDescent="0.35">
      <c r="A258" s="27" t="s">
        <v>513</v>
      </c>
      <c r="B258">
        <f xml:space="preserve"> COUNTIF('Selected papers'!$O$2:$O$81,"*"&amp;A258&amp;"*")</f>
        <v>5</v>
      </c>
    </row>
    <row r="259" spans="1:2" x14ac:dyDescent="0.35">
      <c r="A259" s="27" t="s">
        <v>639</v>
      </c>
      <c r="B259">
        <f xml:space="preserve"> COUNTIF('Selected papers'!$O$2:$O$81,"*"&amp;A259&amp;"*")</f>
        <v>3</v>
      </c>
    </row>
    <row r="260" spans="1:2" x14ac:dyDescent="0.35">
      <c r="A260" s="27" t="s">
        <v>80</v>
      </c>
      <c r="B260">
        <f xml:space="preserve"> COUNTIF('Selected papers'!$O$2:$O$81,"*"&amp;A260&amp;"*")</f>
        <v>1</v>
      </c>
    </row>
    <row r="261" spans="1:2" x14ac:dyDescent="0.35">
      <c r="A261" s="25" t="s">
        <v>640</v>
      </c>
      <c r="B261">
        <f xml:space="preserve"> COUNTIF('Selected papers'!$O$2:$O$81,"*"&amp;A261&amp;"*")</f>
        <v>2</v>
      </c>
    </row>
    <row r="262" spans="1:2" x14ac:dyDescent="0.35">
      <c r="A262" s="25" t="s">
        <v>81</v>
      </c>
      <c r="B262">
        <f xml:space="preserve"> COUNTIF('Selected papers'!$O$2:$O$81,"*"&amp;A262&amp;"*")</f>
        <v>1</v>
      </c>
    </row>
    <row r="263" spans="1:2" x14ac:dyDescent="0.35">
      <c r="A263" s="27" t="s">
        <v>644</v>
      </c>
      <c r="B263">
        <f xml:space="preserve"> COUNTIF('Selected papers'!$O$2:$O$81,"*"&amp;A263&amp;"*")</f>
        <v>1</v>
      </c>
    </row>
    <row r="264" spans="1:2" x14ac:dyDescent="0.35">
      <c r="A264" s="27" t="s">
        <v>648</v>
      </c>
      <c r="B264">
        <f xml:space="preserve"> COUNTIF('Selected papers'!$O$2:$O$81,"*"&amp;A264&amp;"*")</f>
        <v>12</v>
      </c>
    </row>
    <row r="265" spans="1:2" x14ac:dyDescent="0.35">
      <c r="A265" s="27" t="s">
        <v>654</v>
      </c>
      <c r="B265">
        <f xml:space="preserve"> COUNTIF('Selected papers'!$O$2:$O$81,"*"&amp;A265&amp;"*")</f>
        <v>1</v>
      </c>
    </row>
    <row r="266" spans="1:2" x14ac:dyDescent="0.35">
      <c r="A266" s="27" t="s">
        <v>642</v>
      </c>
      <c r="B266">
        <f xml:space="preserve"> COUNTIF('Selected papers'!$O$2:$O$81,"*"&amp;A266&amp;"*")</f>
        <v>1</v>
      </c>
    </row>
    <row r="267" spans="1:2" x14ac:dyDescent="0.35">
      <c r="A267" s="27" t="s">
        <v>945</v>
      </c>
      <c r="B267">
        <f xml:space="preserve"> COUNTIF('Selected papers'!$O$2:$O$81,"*"&amp;A267&amp;"*")</f>
        <v>1</v>
      </c>
    </row>
    <row r="268" spans="1:2" x14ac:dyDescent="0.35">
      <c r="A268" s="27" t="s">
        <v>646</v>
      </c>
      <c r="B268">
        <f xml:space="preserve"> COUNTIF('Selected papers'!$O$2:$O$81,"*"&amp;A268&amp;"*")</f>
        <v>1</v>
      </c>
    </row>
    <row r="269" spans="1:2" x14ac:dyDescent="0.35">
      <c r="A269" s="27" t="s">
        <v>656</v>
      </c>
      <c r="B269">
        <f xml:space="preserve"> COUNTIF('Selected papers'!$O$2:$O$81,"*"&amp;A269&amp;"*")</f>
        <v>2</v>
      </c>
    </row>
    <row r="270" spans="1:2" x14ac:dyDescent="0.35">
      <c r="A270" s="27" t="s">
        <v>70</v>
      </c>
      <c r="B270">
        <f xml:space="preserve"> COUNTIF('Selected papers'!$O$2:$O$81,"*"&amp;A270&amp;"*")</f>
        <v>27</v>
      </c>
    </row>
    <row r="271" spans="1:2" x14ac:dyDescent="0.35">
      <c r="A271" s="12" t="s">
        <v>79</v>
      </c>
      <c r="B271">
        <f xml:space="preserve"> COUNTIF('Selected papers'!$O$2:$O$81,"*"&amp;A271&amp;"*")</f>
        <v>1</v>
      </c>
    </row>
    <row r="272" spans="1:2" x14ac:dyDescent="0.35">
      <c r="A272" s="27" t="s">
        <v>660</v>
      </c>
      <c r="B272">
        <f xml:space="preserve"> COUNTIF('Selected papers'!$O$2:$O$81,"*"&amp;A272&amp;"*")</f>
        <v>13</v>
      </c>
    </row>
    <row r="273" spans="1:2" x14ac:dyDescent="0.35">
      <c r="A273" s="27" t="s">
        <v>381</v>
      </c>
      <c r="B273">
        <f xml:space="preserve"> COUNTIF('Selected papers'!$O$2:$O$81,"*"&amp;A273&amp;"*")</f>
        <v>3</v>
      </c>
    </row>
    <row r="274" spans="1:2" x14ac:dyDescent="0.35">
      <c r="A274" s="12" t="s">
        <v>664</v>
      </c>
      <c r="B274">
        <f xml:space="preserve"> COUNTIF('Selected papers'!$O$2:$O$81,"*"&amp;A274&amp;"*")</f>
        <v>2</v>
      </c>
    </row>
    <row r="275" spans="1:2" x14ac:dyDescent="0.35">
      <c r="A275" s="27" t="s">
        <v>542</v>
      </c>
      <c r="B275">
        <f xml:space="preserve"> COUNTIF('Selected papers'!$O$2:$O$81,"*"&amp;A275&amp;"*")</f>
        <v>6</v>
      </c>
    </row>
    <row r="276" spans="1:2" x14ac:dyDescent="0.35">
      <c r="A276" s="27" t="s">
        <v>358</v>
      </c>
      <c r="B276">
        <f xml:space="preserve"> COUNTIF('Selected papers'!$O$2:$O$81,"*"&amp;A276&amp;"*")</f>
        <v>1</v>
      </c>
    </row>
    <row r="277" spans="1:2" x14ac:dyDescent="0.35">
      <c r="A277" s="27" t="s">
        <v>676</v>
      </c>
      <c r="B277">
        <f xml:space="preserve"> COUNTIF('Selected papers'!$O$2:$O$81,"*"&amp;A277&amp;"*")</f>
        <v>12</v>
      </c>
    </row>
    <row r="278" spans="1:2" x14ac:dyDescent="0.35">
      <c r="A278" s="27" t="s">
        <v>680</v>
      </c>
      <c r="B278">
        <f xml:space="preserve"> COUNTIF('Selected papers'!$O$2:$O$81,"*"&amp;A278&amp;"*")</f>
        <v>5</v>
      </c>
    </row>
    <row r="279" spans="1:2" x14ac:dyDescent="0.35">
      <c r="A279" s="27" t="s">
        <v>670</v>
      </c>
      <c r="B279">
        <f xml:space="preserve"> COUNTIF('Selected papers'!$O$2:$O$81,"*"&amp;A279&amp;"*")</f>
        <v>3</v>
      </c>
    </row>
    <row r="280" spans="1:2" x14ac:dyDescent="0.35">
      <c r="A280" s="27" t="s">
        <v>966</v>
      </c>
      <c r="B280">
        <f xml:space="preserve"> COUNTIF('Selected papers'!$O$2:$O$81,"*"&amp;A280&amp;"*")</f>
        <v>1</v>
      </c>
    </row>
    <row r="281" spans="1:2" x14ac:dyDescent="0.35">
      <c r="A281" s="27" t="s">
        <v>961</v>
      </c>
      <c r="B281">
        <f xml:space="preserve"> COUNTIF('Selected papers'!$O$2:$O$81,"*"&amp;A281&amp;"*")</f>
        <v>1</v>
      </c>
    </row>
    <row r="282" spans="1:2" x14ac:dyDescent="0.35">
      <c r="A282" s="27" t="s">
        <v>887</v>
      </c>
      <c r="B282">
        <f xml:space="preserve"> COUNTIF('Selected papers'!$O$2:$O$81,"*"&amp;A282&amp;"*")</f>
        <v>0</v>
      </c>
    </row>
    <row r="283" spans="1:2" x14ac:dyDescent="0.35">
      <c r="A283" s="25" t="s">
        <v>686</v>
      </c>
      <c r="B283">
        <f xml:space="preserve"> COUNTIF('Selected papers'!$O$2:$O$81,"*"&amp;A283&amp;"*")</f>
        <v>1</v>
      </c>
    </row>
    <row r="284" spans="1:2" x14ac:dyDescent="0.35">
      <c r="A284" s="27" t="s">
        <v>683</v>
      </c>
      <c r="B284">
        <f xml:space="preserve"> COUNTIF('Selected papers'!$O$2:$O$81,"*"&amp;A284&amp;"*")</f>
        <v>7</v>
      </c>
    </row>
    <row r="285" spans="1:2" x14ac:dyDescent="0.35">
      <c r="A285" s="27" t="s">
        <v>688</v>
      </c>
      <c r="B285">
        <f xml:space="preserve"> COUNTIF('Selected papers'!$O$2:$O$81,"*"&amp;A285&amp;"*")</f>
        <v>1</v>
      </c>
    </row>
    <row r="286" spans="1:2" x14ac:dyDescent="0.35">
      <c r="A286" s="27" t="s">
        <v>674</v>
      </c>
      <c r="B286">
        <f xml:space="preserve"> COUNTIF('Selected papers'!$O$2:$O$81,"*"&amp;A286&amp;"*")</f>
        <v>1</v>
      </c>
    </row>
    <row r="287" spans="1:2" x14ac:dyDescent="0.35">
      <c r="A287" s="27" t="s">
        <v>75</v>
      </c>
      <c r="B287">
        <f xml:space="preserve"> COUNTIF('Selected papers'!$O$2:$O$81,"*"&amp;A287&amp;"*")</f>
        <v>6</v>
      </c>
    </row>
    <row r="288" spans="1:2" x14ac:dyDescent="0.35">
      <c r="A288" s="27" t="s">
        <v>76</v>
      </c>
      <c r="B288">
        <f xml:space="preserve"> COUNTIF('Selected papers'!$O$2:$O$81,"*"&amp;A288&amp;"*")</f>
        <v>1</v>
      </c>
    </row>
    <row r="289" spans="1:2" x14ac:dyDescent="0.35">
      <c r="A289" s="27" t="s">
        <v>852</v>
      </c>
      <c r="B289">
        <f xml:space="preserve"> COUNTIF('Selected papers'!$O$2:$O$81,"*"&amp;A289&amp;"*")</f>
        <v>1</v>
      </c>
    </row>
    <row r="290" spans="1:2" x14ac:dyDescent="0.35">
      <c r="A290" s="25" t="s">
        <v>690</v>
      </c>
      <c r="B290">
        <f xml:space="preserve"> COUNTIF('Selected papers'!$O$2:$O$81,"*"&amp;A290&amp;"*")</f>
        <v>2</v>
      </c>
    </row>
    <row r="291" spans="1:2" x14ac:dyDescent="0.35">
      <c r="A291" s="27" t="s">
        <v>694</v>
      </c>
      <c r="B291">
        <f xml:space="preserve"> COUNTIF('Selected papers'!$O$2:$O$81,"*"&amp;A291&amp;"*")</f>
        <v>3</v>
      </c>
    </row>
    <row r="292" spans="1:2" x14ac:dyDescent="0.35">
      <c r="A292" s="27" t="s">
        <v>696</v>
      </c>
      <c r="B292">
        <f xml:space="preserve"> COUNTIF('Selected papers'!$O$2:$O$81,"*"&amp;A292&amp;"*")</f>
        <v>4</v>
      </c>
    </row>
    <row r="293" spans="1:2" x14ac:dyDescent="0.35">
      <c r="A293" s="27" t="s">
        <v>867</v>
      </c>
      <c r="B293">
        <f xml:space="preserve"> COUNTIF('Selected papers'!$O$2:$O$81,"*"&amp;A293&amp;"*")</f>
        <v>1</v>
      </c>
    </row>
    <row r="294" spans="1:2" x14ac:dyDescent="0.35">
      <c r="A294" s="27" t="s">
        <v>25</v>
      </c>
      <c r="B294">
        <f xml:space="preserve"> COUNTIF('Selected papers'!$O$2:$O$81,"*"&amp;A294&amp;"*")</f>
        <v>2</v>
      </c>
    </row>
    <row r="295" spans="1:2" x14ac:dyDescent="0.35">
      <c r="A295" s="27" t="s">
        <v>74</v>
      </c>
      <c r="B295">
        <f xml:space="preserve"> COUNTIF('Selected papers'!$O$2:$O$81,"*"&amp;A295&amp;"*")</f>
        <v>10</v>
      </c>
    </row>
    <row r="296" spans="1:2" x14ac:dyDescent="0.35">
      <c r="A296" s="27" t="s">
        <v>23</v>
      </c>
      <c r="B296">
        <f xml:space="preserve"> COUNTIF('Selected papers'!$O$2:$O$81,"*"&amp;A296&amp;"*")</f>
        <v>3</v>
      </c>
    </row>
    <row r="297" spans="1:2" x14ac:dyDescent="0.35">
      <c r="A297" s="27" t="s">
        <v>901</v>
      </c>
      <c r="B297">
        <f xml:space="preserve"> COUNTIF('Selected papers'!$O$2:$O$81,"*"&amp;A297&amp;"*")</f>
        <v>2</v>
      </c>
    </row>
    <row r="298" spans="1:2" x14ac:dyDescent="0.35">
      <c r="A298" s="27" t="s">
        <v>357</v>
      </c>
      <c r="B298">
        <f xml:space="preserve"> COUNTIF('Selected papers'!$O$2:$O$81,"*"&amp;A298&amp;"*")</f>
        <v>1</v>
      </c>
    </row>
    <row r="299" spans="1:2" x14ac:dyDescent="0.35">
      <c r="A299" s="27" t="s">
        <v>698</v>
      </c>
      <c r="B299">
        <f xml:space="preserve"> COUNTIF('Selected papers'!$O$2:$O$81,"*"&amp;A299&amp;"*")</f>
        <v>3</v>
      </c>
    </row>
    <row r="300" spans="1:2" x14ac:dyDescent="0.35">
      <c r="A300" s="27" t="s">
        <v>702</v>
      </c>
      <c r="B300">
        <f xml:space="preserve"> COUNTIF('Selected papers'!$O$2:$O$81,"*"&amp;A300&amp;"*")</f>
        <v>15</v>
      </c>
    </row>
    <row r="301" spans="1:2" x14ac:dyDescent="0.35">
      <c r="A301" s="27" t="s">
        <v>77</v>
      </c>
      <c r="B301">
        <f xml:space="preserve"> COUNTIF('Selected papers'!$O$2:$O$81,"*"&amp;A301&amp;"*")</f>
        <v>1</v>
      </c>
    </row>
    <row r="302" spans="1:2" x14ac:dyDescent="0.35">
      <c r="A302" s="27" t="s">
        <v>72</v>
      </c>
      <c r="B302">
        <f xml:space="preserve"> COUNTIF('Selected papers'!$O$2:$O$81,"*"&amp;A302&amp;"*")</f>
        <v>1</v>
      </c>
    </row>
    <row r="303" spans="1:2" x14ac:dyDescent="0.35">
      <c r="A303" s="27" t="s">
        <v>710</v>
      </c>
      <c r="B303">
        <f xml:space="preserve"> COUNTIF('Selected papers'!$O$2:$O$81,"*"&amp;A303&amp;"*")</f>
        <v>1</v>
      </c>
    </row>
    <row r="304" spans="1:2" x14ac:dyDescent="0.35">
      <c r="A304" s="27" t="s">
        <v>713</v>
      </c>
      <c r="B304">
        <f xml:space="preserve"> COUNTIF('Selected papers'!$O$2:$O$81,"*"&amp;A304&amp;"*")</f>
        <v>1</v>
      </c>
    </row>
    <row r="305" spans="1:2" x14ac:dyDescent="0.35">
      <c r="A305" s="27" t="s">
        <v>577</v>
      </c>
      <c r="B305">
        <f xml:space="preserve"> COUNTIF('Selected papers'!$O$2:$O$81,"*"&amp;A305&amp;"*")</f>
        <v>1</v>
      </c>
    </row>
    <row r="306" spans="1:2" x14ac:dyDescent="0.35">
      <c r="A306" s="27" t="s">
        <v>714</v>
      </c>
      <c r="B306">
        <f xml:space="preserve"> COUNTIF('Selected papers'!$O$2:$O$81,"*"&amp;A306&amp;"*")</f>
        <v>4</v>
      </c>
    </row>
    <row r="307" spans="1:2" x14ac:dyDescent="0.35">
      <c r="A307" s="27" t="s">
        <v>717</v>
      </c>
      <c r="B307">
        <f xml:space="preserve"> COUNTIF('Selected papers'!$O$2:$O$81,"*"&amp;A307&amp;"*")</f>
        <v>30</v>
      </c>
    </row>
    <row r="308" spans="1:2" x14ac:dyDescent="0.35">
      <c r="A308" s="27" t="s">
        <v>734</v>
      </c>
      <c r="B308">
        <f xml:space="preserve"> COUNTIF('Selected papers'!$O$2:$O$81,"*"&amp;A308&amp;"*")</f>
        <v>1</v>
      </c>
    </row>
    <row r="309" spans="1:2" x14ac:dyDescent="0.35">
      <c r="A309" s="27" t="s">
        <v>51</v>
      </c>
      <c r="B309">
        <f xml:space="preserve"> COUNTIF('Selected papers'!$O$2:$O$81,"*"&amp;A309&amp;"*")</f>
        <v>1</v>
      </c>
    </row>
    <row r="310" spans="1:2" x14ac:dyDescent="0.35">
      <c r="A310" s="25" t="s">
        <v>737</v>
      </c>
      <c r="B310">
        <f xml:space="preserve"> COUNTIF('Selected papers'!$O$2:$O$81,"*"&amp;A310&amp;"*")</f>
        <v>1</v>
      </c>
    </row>
    <row r="311" spans="1:2" x14ac:dyDescent="0.35">
      <c r="A311" s="27" t="s">
        <v>740</v>
      </c>
      <c r="B311">
        <f xml:space="preserve"> COUNTIF('Selected papers'!$O$2:$O$81,"*"&amp;A311&amp;"*")</f>
        <v>12</v>
      </c>
    </row>
    <row r="312" spans="1:2" x14ac:dyDescent="0.35">
      <c r="A312" s="27" t="s">
        <v>71</v>
      </c>
      <c r="B312">
        <f xml:space="preserve"> COUNTIF('Selected papers'!$O$2:$O$81,"*"&amp;A312&amp;"*")</f>
        <v>3</v>
      </c>
    </row>
    <row r="313" spans="1:2" x14ac:dyDescent="0.35">
      <c r="A313" s="27" t="s">
        <v>745</v>
      </c>
      <c r="B313">
        <f xml:space="preserve"> COUNTIF('Selected papers'!$O$2:$O$81,"*"&amp;A313&amp;"*")</f>
        <v>1</v>
      </c>
    </row>
    <row r="314" spans="1:2" x14ac:dyDescent="0.35">
      <c r="A314" s="27" t="s">
        <v>73</v>
      </c>
      <c r="B314">
        <f xml:space="preserve"> COUNTIF('Selected papers'!$O$2:$O$81,"*"&amp;A314&amp;"*")</f>
        <v>2</v>
      </c>
    </row>
    <row r="321" spans="1:16" x14ac:dyDescent="0.35">
      <c r="A321" s="36" t="s">
        <v>974</v>
      </c>
      <c r="B321" s="26" t="s">
        <v>410</v>
      </c>
      <c r="C321" s="26" t="s">
        <v>409</v>
      </c>
      <c r="D321" s="26" t="s">
        <v>588</v>
      </c>
      <c r="E321" s="12" t="s">
        <v>65</v>
      </c>
      <c r="F321" s="12" t="s">
        <v>66</v>
      </c>
    </row>
    <row r="322" spans="1:16" x14ac:dyDescent="0.35">
      <c r="A322" s="25" t="s">
        <v>82</v>
      </c>
      <c r="B322">
        <f xml:space="preserve"> COUNTIFS('Selected papers'!$H$2:$H$81,"*"&amp;$A322&amp;"*",'Selected papers'!$L$2:$L$81,"*"&amp;B$321&amp;"*")</f>
        <v>0</v>
      </c>
      <c r="C322">
        <f xml:space="preserve"> COUNTIFS('Selected papers'!$H$2:$H$81,"*"&amp;$A322&amp;"*",'Selected papers'!$L$2:$L$81,"*"&amp;C$321&amp;"*")</f>
        <v>6</v>
      </c>
      <c r="D322">
        <f xml:space="preserve"> COUNTIFS('Selected papers'!$H$2:$H$81,"*"&amp;$A322&amp;"*",'Selected papers'!$L$2:$L$81,"*"&amp;D$321&amp;"*")</f>
        <v>21</v>
      </c>
      <c r="E322">
        <f xml:space="preserve"> COUNTIFS('Selected papers'!$H$2:$H$81,"*"&amp;$A322&amp;"*",'Selected papers'!$L$2:$L$81,"*"&amp;E$321&amp;"*")</f>
        <v>3</v>
      </c>
      <c r="F322">
        <f xml:space="preserve"> COUNTIFS('Selected papers'!$H$2:$H$81,"*"&amp;$A322&amp;"*",'Selected papers'!$L$2:$L$81,"*"&amp;F$321&amp;"*")</f>
        <v>4</v>
      </c>
    </row>
    <row r="323" spans="1:16" x14ac:dyDescent="0.35">
      <c r="A323" s="25" t="s">
        <v>1</v>
      </c>
      <c r="B323">
        <f xml:space="preserve"> COUNTIFS('Selected papers'!$H$2:$H$81,"*"&amp;$A323&amp;"*",'Selected papers'!$L$2:$L$81,"*"&amp;B$321&amp;"*")</f>
        <v>0</v>
      </c>
      <c r="C323">
        <f xml:space="preserve"> COUNTIFS('Selected papers'!$H$2:$H$81,"*"&amp;$A323&amp;"*",'Selected papers'!$L$2:$L$81,"*"&amp;C$321&amp;"*")</f>
        <v>16</v>
      </c>
      <c r="D323">
        <f xml:space="preserve"> COUNTIFS('Selected papers'!$H$2:$H$81,"*"&amp;$A323&amp;"*",'Selected papers'!$L$2:$L$81,"*"&amp;D$321&amp;"*")</f>
        <v>20</v>
      </c>
      <c r="E323">
        <f xml:space="preserve"> COUNTIFS('Selected papers'!$H$2:$H$81,"*"&amp;$A323&amp;"*",'Selected papers'!$L$2:$L$81,"*"&amp;E$321&amp;"*")</f>
        <v>18</v>
      </c>
      <c r="F323">
        <f xml:space="preserve"> COUNTIFS('Selected papers'!$H$2:$H$81,"*"&amp;$A323&amp;"*",'Selected papers'!$L$2:$L$81,"*"&amp;F$321&amp;"*")</f>
        <v>15</v>
      </c>
    </row>
    <row r="324" spans="1:16" x14ac:dyDescent="0.35">
      <c r="A324" s="25" t="s">
        <v>2</v>
      </c>
      <c r="B324">
        <f xml:space="preserve"> COUNTIFS('Selected papers'!$H$2:$H$81,"*"&amp;$A324&amp;"*",'Selected papers'!$L$2:$L$81,"*"&amp;B$321&amp;"*")</f>
        <v>0</v>
      </c>
      <c r="C324">
        <f xml:space="preserve"> COUNTIFS('Selected papers'!$H$2:$H$81,"*"&amp;$A324&amp;"*",'Selected papers'!$L$2:$L$81,"*"&amp;C$321&amp;"*")</f>
        <v>15</v>
      </c>
      <c r="D324">
        <f xml:space="preserve"> COUNTIFS('Selected papers'!$H$2:$H$81,"*"&amp;$A324&amp;"*",'Selected papers'!$L$2:$L$81,"*"&amp;D$321&amp;"*")</f>
        <v>11</v>
      </c>
      <c r="E324">
        <f xml:space="preserve"> COUNTIFS('Selected papers'!$H$2:$H$81,"*"&amp;$A324&amp;"*",'Selected papers'!$L$2:$L$81,"*"&amp;E$321&amp;"*")</f>
        <v>12</v>
      </c>
      <c r="F324">
        <f xml:space="preserve"> COUNTIFS('Selected papers'!$H$2:$H$81,"*"&amp;$A324&amp;"*",'Selected papers'!$L$2:$L$81,"*"&amp;F$321&amp;"*")</f>
        <v>17</v>
      </c>
    </row>
    <row r="325" spans="1:16" x14ac:dyDescent="0.35">
      <c r="A325" s="25" t="s">
        <v>3</v>
      </c>
      <c r="B325">
        <f xml:space="preserve"> COUNTIFS('Selected papers'!$H$2:$H$81,"*"&amp;$A325&amp;"*",'Selected papers'!$L$2:$L$81,"*"&amp;B$321&amp;"*")</f>
        <v>0</v>
      </c>
      <c r="C325">
        <f xml:space="preserve"> COUNTIFS('Selected papers'!$H$2:$H$81,"*"&amp;$A325&amp;"*",'Selected papers'!$L$2:$L$81,"*"&amp;C$321&amp;"*")</f>
        <v>1</v>
      </c>
      <c r="D325">
        <f xml:space="preserve"> COUNTIFS('Selected papers'!$H$2:$H$81,"*"&amp;$A325&amp;"*",'Selected papers'!$L$2:$L$81,"*"&amp;D$321&amp;"*")</f>
        <v>0</v>
      </c>
      <c r="E325">
        <f xml:space="preserve"> COUNTIFS('Selected papers'!$H$2:$H$81,"*"&amp;$A325&amp;"*",'Selected papers'!$L$2:$L$81,"*"&amp;E$321&amp;"*")</f>
        <v>0</v>
      </c>
      <c r="F325">
        <f xml:space="preserve"> COUNTIFS('Selected papers'!$H$2:$H$81,"*"&amp;$A325&amp;"*",'Selected papers'!$L$2:$L$81,"*"&amp;F$321&amp;"*")</f>
        <v>2</v>
      </c>
    </row>
    <row r="326" spans="1:16" x14ac:dyDescent="0.35">
      <c r="A326" s="25" t="s">
        <v>4</v>
      </c>
      <c r="B326">
        <f xml:space="preserve"> COUNTIFS('Selected papers'!$H$2:$H$81,"*"&amp;$A326&amp;"*",'Selected papers'!$L$2:$L$81,"*"&amp;B$321&amp;"*")</f>
        <v>1</v>
      </c>
      <c r="C326">
        <f xml:space="preserve"> COUNTIFS('Selected papers'!$H$2:$H$81,"*"&amp;$A326&amp;"*",'Selected papers'!$L$2:$L$81,"*"&amp;C$321&amp;"*")</f>
        <v>3</v>
      </c>
      <c r="D326">
        <f xml:space="preserve"> COUNTIFS('Selected papers'!$H$2:$H$81,"*"&amp;$A326&amp;"*",'Selected papers'!$L$2:$L$81,"*"&amp;D$321&amp;"*")</f>
        <v>2</v>
      </c>
      <c r="E326">
        <f xml:space="preserve"> COUNTIFS('Selected papers'!$H$2:$H$81,"*"&amp;$A326&amp;"*",'Selected papers'!$L$2:$L$81,"*"&amp;E$321&amp;"*")</f>
        <v>3</v>
      </c>
      <c r="F326">
        <f xml:space="preserve"> COUNTIFS('Selected papers'!$H$2:$H$81,"*"&amp;$A326&amp;"*",'Selected papers'!$L$2:$L$81,"*"&amp;F$321&amp;"*")</f>
        <v>5</v>
      </c>
    </row>
    <row r="327" spans="1:16" x14ac:dyDescent="0.35">
      <c r="A327" s="25" t="s">
        <v>5</v>
      </c>
      <c r="B327">
        <f xml:space="preserve"> COUNTIFS('Selected papers'!$H$2:$H$81,"*"&amp;$A327&amp;"*",'Selected papers'!$L$2:$L$81,"*"&amp;B$321&amp;"*")</f>
        <v>2</v>
      </c>
      <c r="C327">
        <f xml:space="preserve"> COUNTIFS('Selected papers'!$H$2:$H$81,"*"&amp;$A327&amp;"*",'Selected papers'!$L$2:$L$81,"*"&amp;C$321&amp;"*")</f>
        <v>0</v>
      </c>
      <c r="D327">
        <f xml:space="preserve"> COUNTIFS('Selected papers'!$H$2:$H$81,"*"&amp;$A327&amp;"*",'Selected papers'!$L$2:$L$81,"*"&amp;D$321&amp;"*")</f>
        <v>2</v>
      </c>
      <c r="E327">
        <f xml:space="preserve"> COUNTIFS('Selected papers'!$H$2:$H$81,"*"&amp;$A327&amp;"*",'Selected papers'!$L$2:$L$81,"*"&amp;E$321&amp;"*")</f>
        <v>3</v>
      </c>
      <c r="F327">
        <f xml:space="preserve"> COUNTIFS('Selected papers'!$H$2:$H$81,"*"&amp;$A327&amp;"*",'Selected papers'!$L$2:$L$81,"*"&amp;F$321&amp;"*")</f>
        <v>4</v>
      </c>
    </row>
    <row r="330" spans="1:16" x14ac:dyDescent="0.35">
      <c r="A330" s="36" t="s">
        <v>975</v>
      </c>
      <c r="B330" s="12" t="s">
        <v>9</v>
      </c>
      <c r="C330" s="28" t="s">
        <v>11</v>
      </c>
      <c r="D330" s="12" t="s">
        <v>426</v>
      </c>
      <c r="E330" s="12" t="s">
        <v>8</v>
      </c>
      <c r="F330" s="12" t="s">
        <v>10</v>
      </c>
      <c r="G330" s="12" t="s">
        <v>13</v>
      </c>
      <c r="H330" s="12" t="s">
        <v>252</v>
      </c>
      <c r="I330" s="12" t="s">
        <v>411</v>
      </c>
      <c r="J330" s="12" t="s">
        <v>12</v>
      </c>
      <c r="K330" s="26"/>
      <c r="L330" s="26"/>
      <c r="M330" s="26"/>
      <c r="N330" s="26"/>
      <c r="O330" s="26"/>
      <c r="P330" s="26"/>
    </row>
    <row r="331" spans="1:16" x14ac:dyDescent="0.35">
      <c r="A331" s="26" t="s">
        <v>436</v>
      </c>
      <c r="B331">
        <f xml:space="preserve"> COUNTIFS('Selected papers'!$J$2:$J$81,"*"&amp;$A331&amp;"*",'Selected papers'!$I$2:$I$81,"*"&amp;B$330&amp;"*")</f>
        <v>4</v>
      </c>
      <c r="C331">
        <f xml:space="preserve"> COUNTIFS('Selected papers'!$J$2:$J$81,"*"&amp;$A331&amp;"*",'Selected papers'!$I$2:$I$81,"*"&amp;C$330&amp;"*")</f>
        <v>8</v>
      </c>
      <c r="D331">
        <f xml:space="preserve"> COUNTIFS('Selected papers'!$J$2:$J$81,"*"&amp;$A331&amp;"*",'Selected papers'!$I$2:$I$81,"*"&amp;D$330&amp;"*")</f>
        <v>11</v>
      </c>
      <c r="E331">
        <f xml:space="preserve"> COUNTIFS('Selected papers'!$J$2:$J$81,"*"&amp;$A331&amp;"*",'Selected papers'!$I$2:$I$81,"*"&amp;E$330&amp;"*")</f>
        <v>3</v>
      </c>
      <c r="F331">
        <f xml:space="preserve"> COUNTIFS('Selected papers'!$J$2:$J$81,"*"&amp;$A331&amp;"*",'Selected papers'!$I$2:$I$81,"*"&amp;F$330&amp;"*")</f>
        <v>20</v>
      </c>
      <c r="G331">
        <f xml:space="preserve"> COUNTIFS('Selected papers'!$J$2:$J$81,"*"&amp;$A331&amp;"*",'Selected papers'!$I$2:$I$81,"*"&amp;G$330&amp;"*")</f>
        <v>1</v>
      </c>
      <c r="H331">
        <f xml:space="preserve"> COUNTIFS('Selected papers'!$J$2:$J$81,"*"&amp;$A331&amp;"*",'Selected papers'!$I$2:$I$81,"*"&amp;H$330&amp;"*")</f>
        <v>1</v>
      </c>
      <c r="I331">
        <f xml:space="preserve"> COUNTIFS('Selected papers'!$J$2:$J$81,"*"&amp;$A331&amp;"*",'Selected papers'!$I$2:$I$81,"*"&amp;I$330&amp;"*")</f>
        <v>1</v>
      </c>
      <c r="J331">
        <f xml:space="preserve"> COUNTIFS('Selected papers'!$J$2:$J$81,"*"&amp;$A331&amp;"*",'Selected papers'!$I$2:$I$81,"*"&amp;J$330&amp;"*")</f>
        <v>0</v>
      </c>
    </row>
    <row r="332" spans="1:16" x14ac:dyDescent="0.35">
      <c r="A332" s="26" t="s">
        <v>15</v>
      </c>
      <c r="B332">
        <f xml:space="preserve"> COUNTIFS('Selected papers'!$J$2:$J$81,"*"&amp;$A332&amp;"*",'Selected papers'!$I$2:$I$81,"*"&amp;B$330&amp;"*")</f>
        <v>4</v>
      </c>
      <c r="C332">
        <f xml:space="preserve"> COUNTIFS('Selected papers'!$J$2:$J$81,"*"&amp;$A332&amp;"*",'Selected papers'!$I$2:$I$81,"*"&amp;C$330&amp;"*")</f>
        <v>3</v>
      </c>
      <c r="D332">
        <f xml:space="preserve"> COUNTIFS('Selected papers'!$J$2:$J$81,"*"&amp;$A332&amp;"*",'Selected papers'!$I$2:$I$81,"*"&amp;D$330&amp;"*")</f>
        <v>8</v>
      </c>
      <c r="E332">
        <f xml:space="preserve"> COUNTIFS('Selected papers'!$J$2:$J$81,"*"&amp;$A332&amp;"*",'Selected papers'!$I$2:$I$81,"*"&amp;E$330&amp;"*")</f>
        <v>3</v>
      </c>
      <c r="F332">
        <f xml:space="preserve"> COUNTIFS('Selected papers'!$J$2:$J$81,"*"&amp;$A332&amp;"*",'Selected papers'!$I$2:$I$81,"*"&amp;F$330&amp;"*")</f>
        <v>13</v>
      </c>
      <c r="G332">
        <f xml:space="preserve"> COUNTIFS('Selected papers'!$J$2:$J$81,"*"&amp;$A332&amp;"*",'Selected papers'!$I$2:$I$81,"*"&amp;G$330&amp;"*")</f>
        <v>0</v>
      </c>
      <c r="H332">
        <f xml:space="preserve"> COUNTIFS('Selected papers'!$J$2:$J$81,"*"&amp;$A332&amp;"*",'Selected papers'!$I$2:$I$81,"*"&amp;H$330&amp;"*")</f>
        <v>0</v>
      </c>
      <c r="I332">
        <f xml:space="preserve"> COUNTIFS('Selected papers'!$J$2:$J$81,"*"&amp;$A332&amp;"*",'Selected papers'!$I$2:$I$81,"*"&amp;I$330&amp;"*")</f>
        <v>2</v>
      </c>
      <c r="J332">
        <f xml:space="preserve"> COUNTIFS('Selected papers'!$J$2:$J$81,"*"&amp;$A332&amp;"*",'Selected papers'!$I$2:$I$81,"*"&amp;J$330&amp;"*")</f>
        <v>2</v>
      </c>
    </row>
    <row r="333" spans="1:16" x14ac:dyDescent="0.35">
      <c r="A333" s="26" t="s">
        <v>345</v>
      </c>
      <c r="B333">
        <f xml:space="preserve"> COUNTIFS('Selected papers'!$J$2:$J$81,"*"&amp;$A333&amp;"*",'Selected papers'!$I$2:$I$81,"*"&amp;B$330&amp;"*")</f>
        <v>6</v>
      </c>
      <c r="C333">
        <f xml:space="preserve"> COUNTIFS('Selected papers'!$J$2:$J$81,"*"&amp;$A333&amp;"*",'Selected papers'!$I$2:$I$81,"*"&amp;C$330&amp;"*")</f>
        <v>9</v>
      </c>
      <c r="D333">
        <f xml:space="preserve"> COUNTIFS('Selected papers'!$J$2:$J$81,"*"&amp;$A333&amp;"*",'Selected papers'!$I$2:$I$81,"*"&amp;D$330&amp;"*")</f>
        <v>13</v>
      </c>
      <c r="E333">
        <f xml:space="preserve"> COUNTIFS('Selected papers'!$J$2:$J$81,"*"&amp;$A333&amp;"*",'Selected papers'!$I$2:$I$81,"*"&amp;E$330&amp;"*")</f>
        <v>4</v>
      </c>
      <c r="F333">
        <f xml:space="preserve"> COUNTIFS('Selected papers'!$J$2:$J$81,"*"&amp;$A333&amp;"*",'Selected papers'!$I$2:$I$81,"*"&amp;F$330&amp;"*")</f>
        <v>16</v>
      </c>
      <c r="G333">
        <f xml:space="preserve"> COUNTIFS('Selected papers'!$J$2:$J$81,"*"&amp;$A333&amp;"*",'Selected papers'!$I$2:$I$81,"*"&amp;G$330&amp;"*")</f>
        <v>0</v>
      </c>
      <c r="H333">
        <f xml:space="preserve"> COUNTIFS('Selected papers'!$J$2:$J$81,"*"&amp;$A333&amp;"*",'Selected papers'!$I$2:$I$81,"*"&amp;H$330&amp;"*")</f>
        <v>0</v>
      </c>
      <c r="I333">
        <f xml:space="preserve"> COUNTIFS('Selected papers'!$J$2:$J$81,"*"&amp;$A333&amp;"*",'Selected papers'!$I$2:$I$81,"*"&amp;I$330&amp;"*")</f>
        <v>2</v>
      </c>
      <c r="J333">
        <f xml:space="preserve"> COUNTIFS('Selected papers'!$J$2:$J$81,"*"&amp;$A333&amp;"*",'Selected papers'!$I$2:$I$81,"*"&amp;J$330&amp;"*")</f>
        <v>1</v>
      </c>
    </row>
    <row r="334" spans="1:16" x14ac:dyDescent="0.35">
      <c r="A334" s="26" t="s">
        <v>14</v>
      </c>
      <c r="B334">
        <f xml:space="preserve"> COUNTIFS('Selected papers'!$J$2:$J$81,"*"&amp;$A334&amp;"*",'Selected papers'!$I$2:$I$81,"*"&amp;B$330&amp;"*")</f>
        <v>0</v>
      </c>
      <c r="C334">
        <f xml:space="preserve"> COUNTIFS('Selected papers'!$J$2:$J$81,"*"&amp;$A334&amp;"*",'Selected papers'!$I$2:$I$81,"*"&amp;C$330&amp;"*")</f>
        <v>2</v>
      </c>
      <c r="D334">
        <f xml:space="preserve"> COUNTIFS('Selected papers'!$J$2:$J$81,"*"&amp;$A334&amp;"*",'Selected papers'!$I$2:$I$81,"*"&amp;D$330&amp;"*")</f>
        <v>1</v>
      </c>
      <c r="E334">
        <f xml:space="preserve"> COUNTIFS('Selected papers'!$J$2:$J$81,"*"&amp;$A334&amp;"*",'Selected papers'!$I$2:$I$81,"*"&amp;E$330&amp;"*")</f>
        <v>0</v>
      </c>
      <c r="F334">
        <f xml:space="preserve"> COUNTIFS('Selected papers'!$J$2:$J$81,"*"&amp;$A334&amp;"*",'Selected papers'!$I$2:$I$81,"*"&amp;F$330&amp;"*")</f>
        <v>7</v>
      </c>
      <c r="G334">
        <f xml:space="preserve"> COUNTIFS('Selected papers'!$J$2:$J$81,"*"&amp;$A334&amp;"*",'Selected papers'!$I$2:$I$81,"*"&amp;G$330&amp;"*")</f>
        <v>1</v>
      </c>
      <c r="H334">
        <f xml:space="preserve"> COUNTIFS('Selected papers'!$J$2:$J$81,"*"&amp;$A334&amp;"*",'Selected papers'!$I$2:$I$81,"*"&amp;H$330&amp;"*")</f>
        <v>0</v>
      </c>
      <c r="I334">
        <f xml:space="preserve"> COUNTIFS('Selected papers'!$J$2:$J$81,"*"&amp;$A334&amp;"*",'Selected papers'!$I$2:$I$81,"*"&amp;I$330&amp;"*")</f>
        <v>0</v>
      </c>
      <c r="J334">
        <f xml:space="preserve"> COUNTIFS('Selected papers'!$J$2:$J$81,"*"&amp;$A334&amp;"*",'Selected papers'!$I$2:$I$81,"*"&amp;J$330&amp;"*")</f>
        <v>0</v>
      </c>
    </row>
    <row r="335" spans="1:16" x14ac:dyDescent="0.35">
      <c r="A335" s="26" t="s">
        <v>18</v>
      </c>
      <c r="B335">
        <f xml:space="preserve"> COUNTIFS('Selected papers'!$J$2:$J$81,"*"&amp;$A335&amp;"*",'Selected papers'!$I$2:$I$81,"*"&amp;B$330&amp;"*")</f>
        <v>3</v>
      </c>
      <c r="C335">
        <f xml:space="preserve"> COUNTIFS('Selected papers'!$J$2:$J$81,"*"&amp;$A335&amp;"*",'Selected papers'!$I$2:$I$81,"*"&amp;C$330&amp;"*")</f>
        <v>0</v>
      </c>
      <c r="D335">
        <f xml:space="preserve"> COUNTIFS('Selected papers'!$J$2:$J$81,"*"&amp;$A335&amp;"*",'Selected papers'!$I$2:$I$81,"*"&amp;D$330&amp;"*")</f>
        <v>1</v>
      </c>
      <c r="E335">
        <f xml:space="preserve"> COUNTIFS('Selected papers'!$J$2:$J$81,"*"&amp;$A335&amp;"*",'Selected papers'!$I$2:$I$81,"*"&amp;E$330&amp;"*")</f>
        <v>0</v>
      </c>
      <c r="F335">
        <f xml:space="preserve"> COUNTIFS('Selected papers'!$J$2:$J$81,"*"&amp;$A335&amp;"*",'Selected papers'!$I$2:$I$81,"*"&amp;F$330&amp;"*")</f>
        <v>4</v>
      </c>
      <c r="G335">
        <f xml:space="preserve"> COUNTIFS('Selected papers'!$J$2:$J$81,"*"&amp;$A335&amp;"*",'Selected papers'!$I$2:$I$81,"*"&amp;G$330&amp;"*")</f>
        <v>0</v>
      </c>
      <c r="H335">
        <f xml:space="preserve"> COUNTIFS('Selected papers'!$J$2:$J$81,"*"&amp;$A335&amp;"*",'Selected papers'!$I$2:$I$81,"*"&amp;H$330&amp;"*")</f>
        <v>0</v>
      </c>
      <c r="I335">
        <f xml:space="preserve"> COUNTIFS('Selected papers'!$J$2:$J$81,"*"&amp;$A335&amp;"*",'Selected papers'!$I$2:$I$81,"*"&amp;I$330&amp;"*")</f>
        <v>0</v>
      </c>
      <c r="J335">
        <f xml:space="preserve"> COUNTIFS('Selected papers'!$J$2:$J$81,"*"&amp;$A335&amp;"*",'Selected papers'!$I$2:$I$81,"*"&amp;J$330&amp;"*")</f>
        <v>0</v>
      </c>
    </row>
    <row r="336" spans="1:16" x14ac:dyDescent="0.35">
      <c r="A336" s="26" t="s">
        <v>19</v>
      </c>
      <c r="B336">
        <f xml:space="preserve"> COUNTIFS('Selected papers'!$J$2:$J$81,"*"&amp;$A336&amp;"*",'Selected papers'!$I$2:$I$81,"*"&amp;B$330&amp;"*")</f>
        <v>5</v>
      </c>
      <c r="C336">
        <f xml:space="preserve"> COUNTIFS('Selected papers'!$J$2:$J$81,"*"&amp;$A336&amp;"*",'Selected papers'!$I$2:$I$81,"*"&amp;C$330&amp;"*")</f>
        <v>11</v>
      </c>
      <c r="D336">
        <f xml:space="preserve"> COUNTIFS('Selected papers'!$J$2:$J$81,"*"&amp;$A336&amp;"*",'Selected papers'!$I$2:$I$81,"*"&amp;D$330&amp;"*")</f>
        <v>10</v>
      </c>
      <c r="E336">
        <f xml:space="preserve"> COUNTIFS('Selected papers'!$J$2:$J$81,"*"&amp;$A336&amp;"*",'Selected papers'!$I$2:$I$81,"*"&amp;E$330&amp;"*")</f>
        <v>0</v>
      </c>
      <c r="F336">
        <f xml:space="preserve"> COUNTIFS('Selected papers'!$J$2:$J$81,"*"&amp;$A336&amp;"*",'Selected papers'!$I$2:$I$81,"*"&amp;F$330&amp;"*")</f>
        <v>14</v>
      </c>
      <c r="G336">
        <f xml:space="preserve"> COUNTIFS('Selected papers'!$J$2:$J$81,"*"&amp;$A336&amp;"*",'Selected papers'!$I$2:$I$81,"*"&amp;G$330&amp;"*")</f>
        <v>1</v>
      </c>
      <c r="H336">
        <f xml:space="preserve"> COUNTIFS('Selected papers'!$J$2:$J$81,"*"&amp;$A336&amp;"*",'Selected papers'!$I$2:$I$81,"*"&amp;H$330&amp;"*")</f>
        <v>0</v>
      </c>
      <c r="I336">
        <f xml:space="preserve"> COUNTIFS('Selected papers'!$J$2:$J$81,"*"&amp;$A336&amp;"*",'Selected papers'!$I$2:$I$81,"*"&amp;I$330&amp;"*")</f>
        <v>1</v>
      </c>
      <c r="J336">
        <f xml:space="preserve"> COUNTIFS('Selected papers'!$J$2:$J$81,"*"&amp;$A336&amp;"*",'Selected papers'!$I$2:$I$81,"*"&amp;J$330&amp;"*")</f>
        <v>0</v>
      </c>
    </row>
    <row r="337" spans="1:10" x14ac:dyDescent="0.35">
      <c r="A337" s="25" t="s">
        <v>454</v>
      </c>
      <c r="B337">
        <f xml:space="preserve"> COUNTIFS('Selected papers'!$J$2:$J$81,"*"&amp;$A337&amp;"*",'Selected papers'!$I$2:$I$81,"*"&amp;B$330&amp;"*")</f>
        <v>1</v>
      </c>
      <c r="C337">
        <f xml:space="preserve"> COUNTIFS('Selected papers'!$J$2:$J$81,"*"&amp;$A337&amp;"*",'Selected papers'!$I$2:$I$81,"*"&amp;C$330&amp;"*")</f>
        <v>0</v>
      </c>
      <c r="D337">
        <f xml:space="preserve"> COUNTIFS('Selected papers'!$J$2:$J$81,"*"&amp;$A337&amp;"*",'Selected papers'!$I$2:$I$81,"*"&amp;D$330&amp;"*")</f>
        <v>0</v>
      </c>
      <c r="E337">
        <f xml:space="preserve"> COUNTIFS('Selected papers'!$J$2:$J$81,"*"&amp;$A337&amp;"*",'Selected papers'!$I$2:$I$81,"*"&amp;E$330&amp;"*")</f>
        <v>0</v>
      </c>
      <c r="F337">
        <f xml:space="preserve"> COUNTIFS('Selected papers'!$J$2:$J$81,"*"&amp;$A337&amp;"*",'Selected papers'!$I$2:$I$81,"*"&amp;F$330&amp;"*")</f>
        <v>2</v>
      </c>
      <c r="G337">
        <f xml:space="preserve"> COUNTIFS('Selected papers'!$J$2:$J$81,"*"&amp;$A337&amp;"*",'Selected papers'!$I$2:$I$81,"*"&amp;G$330&amp;"*")</f>
        <v>0</v>
      </c>
      <c r="H337">
        <f xml:space="preserve"> COUNTIFS('Selected papers'!$J$2:$J$81,"*"&amp;$A337&amp;"*",'Selected papers'!$I$2:$I$81,"*"&amp;H$330&amp;"*")</f>
        <v>0</v>
      </c>
      <c r="I337">
        <f xml:space="preserve"> COUNTIFS('Selected papers'!$J$2:$J$81,"*"&amp;$A337&amp;"*",'Selected papers'!$I$2:$I$81,"*"&amp;I$330&amp;"*")</f>
        <v>0</v>
      </c>
      <c r="J337">
        <f xml:space="preserve"> COUNTIFS('Selected papers'!$J$2:$J$81,"*"&amp;$A337&amp;"*",'Selected papers'!$I$2:$I$81,"*"&amp;J$330&amp;"*")</f>
        <v>0</v>
      </c>
    </row>
    <row r="338" spans="1:10" x14ac:dyDescent="0.35">
      <c r="A338" s="26" t="s">
        <v>54</v>
      </c>
      <c r="B338">
        <f xml:space="preserve"> COUNTIFS('Selected papers'!$J$2:$J$81,"*"&amp;$A338&amp;"*",'Selected papers'!$I$2:$I$81,"*"&amp;B$330&amp;"*")</f>
        <v>0</v>
      </c>
      <c r="C338">
        <f xml:space="preserve"> COUNTIFS('Selected papers'!$J$2:$J$81,"*"&amp;$A338&amp;"*",'Selected papers'!$I$2:$I$81,"*"&amp;C$330&amp;"*")</f>
        <v>3</v>
      </c>
      <c r="D338">
        <f xml:space="preserve"> COUNTIFS('Selected papers'!$J$2:$J$81,"*"&amp;$A338&amp;"*",'Selected papers'!$I$2:$I$81,"*"&amp;D$330&amp;"*")</f>
        <v>0</v>
      </c>
      <c r="E338">
        <f xml:space="preserve"> COUNTIFS('Selected papers'!$J$2:$J$81,"*"&amp;$A338&amp;"*",'Selected papers'!$I$2:$I$81,"*"&amp;E$330&amp;"*")</f>
        <v>0</v>
      </c>
      <c r="F338">
        <f xml:space="preserve"> COUNTIFS('Selected papers'!$J$2:$J$81,"*"&amp;$A338&amp;"*",'Selected papers'!$I$2:$I$81,"*"&amp;F$330&amp;"*")</f>
        <v>1</v>
      </c>
      <c r="G338">
        <f xml:space="preserve"> COUNTIFS('Selected papers'!$J$2:$J$81,"*"&amp;$A338&amp;"*",'Selected papers'!$I$2:$I$81,"*"&amp;G$330&amp;"*")</f>
        <v>0</v>
      </c>
      <c r="H338">
        <f xml:space="preserve"> COUNTIFS('Selected papers'!$J$2:$J$81,"*"&amp;$A338&amp;"*",'Selected papers'!$I$2:$I$81,"*"&amp;H$330&amp;"*")</f>
        <v>0</v>
      </c>
      <c r="I338">
        <f xml:space="preserve"> COUNTIFS('Selected papers'!$J$2:$J$81,"*"&amp;$A338&amp;"*",'Selected papers'!$I$2:$I$81,"*"&amp;I$330&amp;"*")</f>
        <v>0</v>
      </c>
      <c r="J338">
        <f xml:space="preserve"> COUNTIFS('Selected papers'!$J$2:$J$81,"*"&amp;$A338&amp;"*",'Selected papers'!$I$2:$I$81,"*"&amp;J$330&amp;"*")</f>
        <v>0</v>
      </c>
    </row>
    <row r="339" spans="1:10" x14ac:dyDescent="0.35">
      <c r="A339" s="26" t="s">
        <v>17</v>
      </c>
      <c r="B339">
        <f xml:space="preserve"> COUNTIFS('Selected papers'!$J$2:$J$81,"*"&amp;$A339&amp;"*",'Selected papers'!$I$2:$I$81,"*"&amp;B$330&amp;"*")</f>
        <v>0</v>
      </c>
      <c r="C339">
        <f xml:space="preserve"> COUNTIFS('Selected papers'!$J$2:$J$81,"*"&amp;$A339&amp;"*",'Selected papers'!$I$2:$I$81,"*"&amp;C$330&amp;"*")</f>
        <v>0</v>
      </c>
      <c r="D339">
        <f xml:space="preserve"> COUNTIFS('Selected papers'!$J$2:$J$81,"*"&amp;$A339&amp;"*",'Selected papers'!$I$2:$I$81,"*"&amp;D$330&amp;"*")</f>
        <v>0</v>
      </c>
      <c r="E339">
        <f xml:space="preserve"> COUNTIFS('Selected papers'!$J$2:$J$81,"*"&amp;$A339&amp;"*",'Selected papers'!$I$2:$I$81,"*"&amp;E$330&amp;"*")</f>
        <v>0</v>
      </c>
      <c r="F339">
        <f xml:space="preserve"> COUNTIFS('Selected papers'!$J$2:$J$81,"*"&amp;$A339&amp;"*",'Selected papers'!$I$2:$I$81,"*"&amp;F$330&amp;"*")</f>
        <v>1</v>
      </c>
      <c r="G339">
        <f xml:space="preserve"> COUNTIFS('Selected papers'!$J$2:$J$81,"*"&amp;$A339&amp;"*",'Selected papers'!$I$2:$I$81,"*"&amp;G$330&amp;"*")</f>
        <v>0</v>
      </c>
      <c r="H339">
        <f xml:space="preserve"> COUNTIFS('Selected papers'!$J$2:$J$81,"*"&amp;$A339&amp;"*",'Selected papers'!$I$2:$I$81,"*"&amp;H$330&amp;"*")</f>
        <v>0</v>
      </c>
      <c r="I339">
        <f xml:space="preserve"> COUNTIFS('Selected papers'!$J$2:$J$81,"*"&amp;$A339&amp;"*",'Selected papers'!$I$2:$I$81,"*"&amp;I$330&amp;"*")</f>
        <v>0</v>
      </c>
      <c r="J339">
        <f xml:space="preserve"> COUNTIFS('Selected papers'!$J$2:$J$81,"*"&amp;$A339&amp;"*",'Selected papers'!$I$2:$I$81,"*"&amp;J$330&amp;"*")</f>
        <v>0</v>
      </c>
    </row>
    <row r="340" spans="1:10" x14ac:dyDescent="0.35">
      <c r="A340" s="26" t="s">
        <v>445</v>
      </c>
      <c r="B340">
        <f xml:space="preserve"> COUNTIFS('Selected papers'!$J$2:$J$81,"*"&amp;$A340&amp;"*",'Selected papers'!$I$2:$I$81,"*"&amp;B$330&amp;"*")</f>
        <v>1</v>
      </c>
      <c r="C340">
        <f xml:space="preserve"> COUNTIFS('Selected papers'!$J$2:$J$81,"*"&amp;$A340&amp;"*",'Selected papers'!$I$2:$I$81,"*"&amp;C$330&amp;"*")</f>
        <v>0</v>
      </c>
      <c r="D340">
        <f xml:space="preserve"> COUNTIFS('Selected papers'!$J$2:$J$81,"*"&amp;$A340&amp;"*",'Selected papers'!$I$2:$I$81,"*"&amp;D$330&amp;"*")</f>
        <v>0</v>
      </c>
      <c r="E340">
        <f xml:space="preserve"> COUNTIFS('Selected papers'!$J$2:$J$81,"*"&amp;$A340&amp;"*",'Selected papers'!$I$2:$I$81,"*"&amp;E$330&amp;"*")</f>
        <v>0</v>
      </c>
      <c r="F340">
        <f xml:space="preserve"> COUNTIFS('Selected papers'!$J$2:$J$81,"*"&amp;$A340&amp;"*",'Selected papers'!$I$2:$I$81,"*"&amp;F$330&amp;"*")</f>
        <v>2</v>
      </c>
      <c r="G340">
        <f xml:space="preserve"> COUNTIFS('Selected papers'!$J$2:$J$81,"*"&amp;$A340&amp;"*",'Selected papers'!$I$2:$I$81,"*"&amp;G$330&amp;"*")</f>
        <v>0</v>
      </c>
      <c r="H340">
        <f xml:space="preserve"> COUNTIFS('Selected papers'!$J$2:$J$81,"*"&amp;$A340&amp;"*",'Selected papers'!$I$2:$I$81,"*"&amp;H$330&amp;"*")</f>
        <v>0</v>
      </c>
      <c r="I340">
        <f xml:space="preserve"> COUNTIFS('Selected papers'!$J$2:$J$81,"*"&amp;$A340&amp;"*",'Selected papers'!$I$2:$I$81,"*"&amp;I$330&amp;"*")</f>
        <v>0</v>
      </c>
      <c r="J340">
        <f xml:space="preserve"> COUNTIFS('Selected papers'!$J$2:$J$81,"*"&amp;$A340&amp;"*",'Selected papers'!$I$2:$I$81,"*"&amp;J$330&amp;"*")</f>
        <v>0</v>
      </c>
    </row>
    <row r="341" spans="1:10" x14ac:dyDescent="0.35">
      <c r="A341" s="26" t="s">
        <v>446</v>
      </c>
      <c r="B341">
        <f xml:space="preserve"> COUNTIFS('Selected papers'!$J$2:$J$81,"*"&amp;$A341&amp;"*",'Selected papers'!$I$2:$I$81,"*"&amp;B$330&amp;"*")</f>
        <v>0</v>
      </c>
      <c r="C341">
        <f xml:space="preserve"> COUNTIFS('Selected papers'!$J$2:$J$81,"*"&amp;$A341&amp;"*",'Selected papers'!$I$2:$I$81,"*"&amp;C$330&amp;"*")</f>
        <v>1</v>
      </c>
      <c r="D341">
        <f xml:space="preserve"> COUNTIFS('Selected papers'!$J$2:$J$81,"*"&amp;$A341&amp;"*",'Selected papers'!$I$2:$I$81,"*"&amp;D$330&amp;"*")</f>
        <v>0</v>
      </c>
      <c r="E341">
        <f xml:space="preserve"> COUNTIFS('Selected papers'!$J$2:$J$81,"*"&amp;$A341&amp;"*",'Selected papers'!$I$2:$I$81,"*"&amp;E$330&amp;"*")</f>
        <v>1</v>
      </c>
      <c r="F341">
        <f xml:space="preserve"> COUNTIFS('Selected papers'!$J$2:$J$81,"*"&amp;$A341&amp;"*",'Selected papers'!$I$2:$I$81,"*"&amp;F$330&amp;"*")</f>
        <v>0</v>
      </c>
      <c r="G341">
        <f xml:space="preserve"> COUNTIFS('Selected papers'!$J$2:$J$81,"*"&amp;$A341&amp;"*",'Selected papers'!$I$2:$I$81,"*"&amp;G$330&amp;"*")</f>
        <v>0</v>
      </c>
      <c r="H341">
        <f xml:space="preserve"> COUNTIFS('Selected papers'!$J$2:$J$81,"*"&amp;$A341&amp;"*",'Selected papers'!$I$2:$I$81,"*"&amp;H$330&amp;"*")</f>
        <v>0</v>
      </c>
      <c r="I341">
        <f xml:space="preserve"> COUNTIFS('Selected papers'!$J$2:$J$81,"*"&amp;$A341&amp;"*",'Selected papers'!$I$2:$I$81,"*"&amp;I$330&amp;"*")</f>
        <v>0</v>
      </c>
      <c r="J341">
        <f xml:space="preserve"> COUNTIFS('Selected papers'!$J$2:$J$81,"*"&amp;$A341&amp;"*",'Selected papers'!$I$2:$I$81,"*"&amp;J$330&amp;"*")</f>
        <v>0</v>
      </c>
    </row>
    <row r="342" spans="1:10" x14ac:dyDescent="0.35">
      <c r="A342" s="26" t="s">
        <v>16</v>
      </c>
      <c r="B342">
        <f xml:space="preserve"> COUNTIFS('Selected papers'!$J$2:$J$81,"*"&amp;$A342&amp;"*",'Selected papers'!$I$2:$I$81,"*"&amp;B$330&amp;"*")</f>
        <v>0</v>
      </c>
      <c r="C342">
        <f xml:space="preserve"> COUNTIFS('Selected papers'!$J$2:$J$81,"*"&amp;$A342&amp;"*",'Selected papers'!$I$2:$I$81,"*"&amp;C$330&amp;"*")</f>
        <v>0</v>
      </c>
      <c r="D342">
        <f xml:space="preserve"> COUNTIFS('Selected papers'!$J$2:$J$81,"*"&amp;$A342&amp;"*",'Selected papers'!$I$2:$I$81,"*"&amp;D$330&amp;"*")</f>
        <v>0</v>
      </c>
      <c r="E342">
        <f xml:space="preserve"> COUNTIFS('Selected papers'!$J$2:$J$81,"*"&amp;$A342&amp;"*",'Selected papers'!$I$2:$I$81,"*"&amp;E$330&amp;"*")</f>
        <v>0</v>
      </c>
      <c r="F342">
        <f xml:space="preserve"> COUNTIFS('Selected papers'!$J$2:$J$81,"*"&amp;$A342&amp;"*",'Selected papers'!$I$2:$I$81,"*"&amp;F$330&amp;"*")</f>
        <v>12</v>
      </c>
      <c r="G342">
        <f xml:space="preserve"> COUNTIFS('Selected papers'!$J$2:$J$81,"*"&amp;$A342&amp;"*",'Selected papers'!$I$2:$I$81,"*"&amp;G$330&amp;"*")</f>
        <v>0</v>
      </c>
      <c r="H342">
        <f xml:space="preserve"> COUNTIFS('Selected papers'!$J$2:$J$81,"*"&amp;$A342&amp;"*",'Selected papers'!$I$2:$I$81,"*"&amp;H$330&amp;"*")</f>
        <v>1</v>
      </c>
      <c r="I342">
        <f xml:space="preserve"> COUNTIFS('Selected papers'!$J$2:$J$81,"*"&amp;$A342&amp;"*",'Selected papers'!$I$2:$I$81,"*"&amp;I$330&amp;"*")</f>
        <v>0</v>
      </c>
      <c r="J342">
        <f xml:space="preserve"> COUNTIFS('Selected papers'!$J$2:$J$81,"*"&amp;$A342&amp;"*",'Selected papers'!$I$2:$I$81,"*"&amp;J$330&amp;"*")</f>
        <v>0</v>
      </c>
    </row>
    <row r="343" spans="1:10" x14ac:dyDescent="0.35">
      <c r="A343" s="26" t="s">
        <v>447</v>
      </c>
      <c r="B343">
        <f xml:space="preserve"> COUNTIFS('Selected papers'!$J$2:$J$81,"*"&amp;$A343&amp;"*",'Selected papers'!$I$2:$I$81,"*"&amp;B$330&amp;"*")</f>
        <v>6</v>
      </c>
      <c r="C343">
        <f xml:space="preserve"> COUNTIFS('Selected papers'!$J$2:$J$81,"*"&amp;$A343&amp;"*",'Selected papers'!$I$2:$I$81,"*"&amp;C$330&amp;"*")</f>
        <v>8</v>
      </c>
      <c r="D343">
        <f xml:space="preserve"> COUNTIFS('Selected papers'!$J$2:$J$81,"*"&amp;$A343&amp;"*",'Selected papers'!$I$2:$I$81,"*"&amp;D$330&amp;"*")</f>
        <v>8</v>
      </c>
      <c r="E343">
        <f xml:space="preserve"> COUNTIFS('Selected papers'!$J$2:$J$81,"*"&amp;$A343&amp;"*",'Selected papers'!$I$2:$I$81,"*"&amp;E$330&amp;"*")</f>
        <v>0</v>
      </c>
      <c r="F343">
        <f xml:space="preserve"> COUNTIFS('Selected papers'!$J$2:$J$81,"*"&amp;$A343&amp;"*",'Selected papers'!$I$2:$I$81,"*"&amp;F$330&amp;"*")</f>
        <v>20</v>
      </c>
      <c r="G343">
        <f xml:space="preserve"> COUNTIFS('Selected papers'!$J$2:$J$81,"*"&amp;$A343&amp;"*",'Selected papers'!$I$2:$I$81,"*"&amp;G$330&amp;"*")</f>
        <v>3</v>
      </c>
      <c r="H343">
        <f xml:space="preserve"> COUNTIFS('Selected papers'!$J$2:$J$81,"*"&amp;$A343&amp;"*",'Selected papers'!$I$2:$I$81,"*"&amp;H$330&amp;"*")</f>
        <v>3</v>
      </c>
      <c r="I343">
        <f xml:space="preserve"> COUNTIFS('Selected papers'!$J$2:$J$81,"*"&amp;$A343&amp;"*",'Selected papers'!$I$2:$I$81,"*"&amp;I$330&amp;"*")</f>
        <v>0</v>
      </c>
      <c r="J343">
        <f xml:space="preserve"> COUNTIFS('Selected papers'!$J$2:$J$81,"*"&amp;$A343&amp;"*",'Selected papers'!$I$2:$I$81,"*"&amp;J$330&amp;"*")</f>
        <v>6</v>
      </c>
    </row>
    <row r="344" spans="1:10" x14ac:dyDescent="0.35">
      <c r="A344" s="26" t="s">
        <v>456</v>
      </c>
      <c r="B344">
        <f xml:space="preserve"> COUNTIFS('Selected papers'!$J$2:$J$81,"*"&amp;$A344&amp;"*",'Selected papers'!$I$2:$I$81,"*"&amp;B$330&amp;"*")</f>
        <v>2</v>
      </c>
      <c r="C344">
        <f xml:space="preserve"> COUNTIFS('Selected papers'!$J$2:$J$81,"*"&amp;$A344&amp;"*",'Selected papers'!$I$2:$I$81,"*"&amp;C$330&amp;"*")</f>
        <v>4</v>
      </c>
      <c r="D344">
        <f xml:space="preserve"> COUNTIFS('Selected papers'!$J$2:$J$81,"*"&amp;$A344&amp;"*",'Selected papers'!$I$2:$I$81,"*"&amp;D$330&amp;"*")</f>
        <v>6</v>
      </c>
      <c r="E344">
        <f xml:space="preserve"> COUNTIFS('Selected papers'!$J$2:$J$81,"*"&amp;$A344&amp;"*",'Selected papers'!$I$2:$I$81,"*"&amp;E$330&amp;"*")</f>
        <v>4</v>
      </c>
      <c r="F344">
        <f xml:space="preserve"> COUNTIFS('Selected papers'!$J$2:$J$81,"*"&amp;$A344&amp;"*",'Selected papers'!$I$2:$I$81,"*"&amp;F$330&amp;"*")</f>
        <v>7</v>
      </c>
      <c r="G344">
        <f xml:space="preserve"> COUNTIFS('Selected papers'!$J$2:$J$81,"*"&amp;$A344&amp;"*",'Selected papers'!$I$2:$I$81,"*"&amp;G$330&amp;"*")</f>
        <v>2</v>
      </c>
      <c r="H344">
        <f xml:space="preserve"> COUNTIFS('Selected papers'!$J$2:$J$81,"*"&amp;$A344&amp;"*",'Selected papers'!$I$2:$I$81,"*"&amp;H$330&amp;"*")</f>
        <v>0</v>
      </c>
      <c r="I344">
        <f xml:space="preserve"> COUNTIFS('Selected papers'!$J$2:$J$81,"*"&amp;$A344&amp;"*",'Selected papers'!$I$2:$I$81,"*"&amp;I$330&amp;"*")</f>
        <v>0</v>
      </c>
      <c r="J344">
        <f xml:space="preserve"> COUNTIFS('Selected papers'!$J$2:$J$81,"*"&amp;$A344&amp;"*",'Selected papers'!$I$2:$I$81,"*"&amp;J$330&amp;"*")</f>
        <v>0</v>
      </c>
    </row>
    <row r="345" spans="1:10" x14ac:dyDescent="0.35">
      <c r="A345" s="26" t="s">
        <v>464</v>
      </c>
      <c r="B345">
        <f xml:space="preserve"> COUNTIFS('Selected papers'!$J$2:$J$81,"*"&amp;$A345&amp;"*",'Selected papers'!$I$2:$I$81,"*"&amp;B$330&amp;"*")</f>
        <v>6</v>
      </c>
      <c r="C345">
        <f xml:space="preserve"> COUNTIFS('Selected papers'!$J$2:$J$81,"*"&amp;$A345&amp;"*",'Selected papers'!$I$2:$I$81,"*"&amp;C$330&amp;"*")</f>
        <v>2</v>
      </c>
      <c r="D345">
        <f xml:space="preserve"> COUNTIFS('Selected papers'!$J$2:$J$81,"*"&amp;$A345&amp;"*",'Selected papers'!$I$2:$I$81,"*"&amp;D$330&amp;"*")</f>
        <v>6</v>
      </c>
      <c r="E345">
        <f xml:space="preserve"> COUNTIFS('Selected papers'!$J$2:$J$81,"*"&amp;$A345&amp;"*",'Selected papers'!$I$2:$I$81,"*"&amp;E$330&amp;"*")</f>
        <v>2</v>
      </c>
      <c r="F345">
        <f xml:space="preserve"> COUNTIFS('Selected papers'!$J$2:$J$81,"*"&amp;$A345&amp;"*",'Selected papers'!$I$2:$I$81,"*"&amp;F$330&amp;"*")</f>
        <v>6</v>
      </c>
      <c r="G345">
        <f xml:space="preserve"> COUNTIFS('Selected papers'!$J$2:$J$81,"*"&amp;$A345&amp;"*",'Selected papers'!$I$2:$I$81,"*"&amp;G$330&amp;"*")</f>
        <v>1</v>
      </c>
      <c r="H345">
        <f xml:space="preserve"> COUNTIFS('Selected papers'!$J$2:$J$81,"*"&amp;$A345&amp;"*",'Selected papers'!$I$2:$I$81,"*"&amp;H$330&amp;"*")</f>
        <v>0</v>
      </c>
      <c r="I345">
        <f xml:space="preserve"> COUNTIFS('Selected papers'!$J$2:$J$81,"*"&amp;$A345&amp;"*",'Selected papers'!$I$2:$I$81,"*"&amp;I$330&amp;"*")</f>
        <v>2</v>
      </c>
      <c r="J345">
        <f xml:space="preserve"> COUNTIFS('Selected papers'!$J$2:$J$81,"*"&amp;$A345&amp;"*",'Selected papers'!$I$2:$I$81,"*"&amp;J$330&amp;"*")</f>
        <v>1</v>
      </c>
    </row>
    <row r="346" spans="1:10" x14ac:dyDescent="0.35">
      <c r="A346" s="27" t="s">
        <v>1018</v>
      </c>
      <c r="B346">
        <f xml:space="preserve"> COUNTIFS('Selected papers'!$J$2:$J$81,"*"&amp;$A346&amp;"*",'Selected papers'!$I$2:$I$81,"*"&amp;B$330&amp;"*")</f>
        <v>0</v>
      </c>
      <c r="C346">
        <f xml:space="preserve"> COUNTIFS('Selected papers'!$J$2:$J$81,"*"&amp;$A346&amp;"*",'Selected papers'!$I$2:$I$81,"*"&amp;C$330&amp;"*")</f>
        <v>0</v>
      </c>
      <c r="D346">
        <f xml:space="preserve"> COUNTIFS('Selected papers'!$J$2:$J$81,"*"&amp;$A346&amp;"*",'Selected papers'!$I$2:$I$81,"*"&amp;D$330&amp;"*")</f>
        <v>1</v>
      </c>
      <c r="E346">
        <f xml:space="preserve"> COUNTIFS('Selected papers'!$J$2:$J$81,"*"&amp;$A346&amp;"*",'Selected papers'!$I$2:$I$81,"*"&amp;E$330&amp;"*")</f>
        <v>0</v>
      </c>
      <c r="F346">
        <f xml:space="preserve"> COUNTIFS('Selected papers'!$J$2:$J$81,"*"&amp;$A346&amp;"*",'Selected papers'!$I$2:$I$81,"*"&amp;F$330&amp;"*")</f>
        <v>0</v>
      </c>
      <c r="G346">
        <f xml:space="preserve"> COUNTIFS('Selected papers'!$J$2:$J$81,"*"&amp;$A346&amp;"*",'Selected papers'!$I$2:$I$81,"*"&amp;G$330&amp;"*")</f>
        <v>0</v>
      </c>
      <c r="H346">
        <f xml:space="preserve"> COUNTIFS('Selected papers'!$J$2:$J$81,"*"&amp;$A346&amp;"*",'Selected papers'!$I$2:$I$81,"*"&amp;H$330&amp;"*")</f>
        <v>0</v>
      </c>
      <c r="I346">
        <f xml:space="preserve"> COUNTIFS('Selected papers'!$J$2:$J$81,"*"&amp;$A346&amp;"*",'Selected papers'!$I$2:$I$81,"*"&amp;I$330&amp;"*")</f>
        <v>1</v>
      </c>
      <c r="J346">
        <f xml:space="preserve"> COUNTIFS('Selected papers'!$J$2:$J$81,"*"&amp;$A346&amp;"*",'Selected papers'!$I$2:$I$81,"*"&amp;J$330&amp;"*")</f>
        <v>0</v>
      </c>
    </row>
    <row r="348" spans="1:10" x14ac:dyDescent="0.35">
      <c r="A348" s="36" t="s">
        <v>1017</v>
      </c>
      <c r="B348" s="26" t="s">
        <v>410</v>
      </c>
      <c r="C348" s="26" t="s">
        <v>409</v>
      </c>
      <c r="D348" s="26" t="s">
        <v>588</v>
      </c>
      <c r="E348" s="12" t="s">
        <v>65</v>
      </c>
      <c r="F348" s="12" t="s">
        <v>66</v>
      </c>
    </row>
    <row r="349" spans="1:10" x14ac:dyDescent="0.35">
      <c r="A349" s="26" t="s">
        <v>436</v>
      </c>
      <c r="B349">
        <f xml:space="preserve"> COUNTIFS('Selected papers'!$J$2:$J$81,"*"&amp;$A349&amp;"*",'Selected papers'!$L$2:$L$81,"*"&amp;B$348&amp;"*")</f>
        <v>1</v>
      </c>
      <c r="C349">
        <f xml:space="preserve"> COUNTIFS('Selected papers'!$J$2:$J$81,"*"&amp;$A349&amp;"*",'Selected papers'!$L$2:$L$81,"*"&amp;C$348&amp;"*")</f>
        <v>11</v>
      </c>
      <c r="D349">
        <f xml:space="preserve"> COUNTIFS('Selected papers'!$J$2:$J$81,"*"&amp;$A349&amp;"*",'Selected papers'!$L$2:$L$81,"*"&amp;D$348&amp;"*")</f>
        <v>11</v>
      </c>
      <c r="E349">
        <f xml:space="preserve"> COUNTIFS('Selected papers'!$J$2:$J$81,"*"&amp;$A349&amp;"*",'Selected papers'!$L$2:$L$81,"*"&amp;E$348&amp;"*")</f>
        <v>17</v>
      </c>
      <c r="F349">
        <f xml:space="preserve"> COUNTIFS('Selected papers'!$J$2:$J$81,"*"&amp;$A349&amp;"*",'Selected papers'!$L$2:$L$81,"*"&amp;F$348&amp;"*")</f>
        <v>11</v>
      </c>
    </row>
    <row r="350" spans="1:10" x14ac:dyDescent="0.35">
      <c r="A350" s="26" t="s">
        <v>15</v>
      </c>
      <c r="B350">
        <f xml:space="preserve"> COUNTIFS('Selected papers'!$J$2:$J$81,"*"&amp;$A350&amp;"*",'Selected papers'!$L$2:$L$81,"*"&amp;B$348&amp;"*")</f>
        <v>1</v>
      </c>
      <c r="C350">
        <f xml:space="preserve"> COUNTIFS('Selected papers'!$J$2:$J$81,"*"&amp;$A350&amp;"*",'Selected papers'!$L$2:$L$81,"*"&amp;C$348&amp;"*")</f>
        <v>6</v>
      </c>
      <c r="D350">
        <f xml:space="preserve"> COUNTIFS('Selected papers'!$J$2:$J$81,"*"&amp;$A350&amp;"*",'Selected papers'!$L$2:$L$81,"*"&amp;D$348&amp;"*")</f>
        <v>14</v>
      </c>
      <c r="E350">
        <f xml:space="preserve"> COUNTIFS('Selected papers'!$J$2:$J$81,"*"&amp;$A350&amp;"*",'Selected papers'!$L$2:$L$81,"*"&amp;E$348&amp;"*")</f>
        <v>7</v>
      </c>
      <c r="F350">
        <f xml:space="preserve"> COUNTIFS('Selected papers'!$J$2:$J$81,"*"&amp;$A350&amp;"*",'Selected papers'!$L$2:$L$81,"*"&amp;F$348&amp;"*")</f>
        <v>9</v>
      </c>
    </row>
    <row r="351" spans="1:10" x14ac:dyDescent="0.35">
      <c r="A351" s="26" t="s">
        <v>345</v>
      </c>
      <c r="B351">
        <f xml:space="preserve"> COUNTIFS('Selected papers'!$J$2:$J$81,"*"&amp;$A351&amp;"*",'Selected papers'!$L$2:$L$81,"*"&amp;B$348&amp;"*")</f>
        <v>1</v>
      </c>
      <c r="C351">
        <f xml:space="preserve"> COUNTIFS('Selected papers'!$J$2:$J$81,"*"&amp;$A351&amp;"*",'Selected papers'!$L$2:$L$81,"*"&amp;C$348&amp;"*")</f>
        <v>10</v>
      </c>
      <c r="D351">
        <f xml:space="preserve"> COUNTIFS('Selected papers'!$J$2:$J$81,"*"&amp;$A351&amp;"*",'Selected papers'!$L$2:$L$81,"*"&amp;D$348&amp;"*")</f>
        <v>8</v>
      </c>
      <c r="E351">
        <f xml:space="preserve"> COUNTIFS('Selected papers'!$J$2:$J$81,"*"&amp;$A351&amp;"*",'Selected papers'!$L$2:$L$81,"*"&amp;E$348&amp;"*")</f>
        <v>17</v>
      </c>
      <c r="F351">
        <f xml:space="preserve"> COUNTIFS('Selected papers'!$J$2:$J$81,"*"&amp;$A351&amp;"*",'Selected papers'!$L$2:$L$81,"*"&amp;F$348&amp;"*")</f>
        <v>11</v>
      </c>
    </row>
    <row r="352" spans="1:10" x14ac:dyDescent="0.35">
      <c r="A352" s="26" t="s">
        <v>14</v>
      </c>
      <c r="B352">
        <f xml:space="preserve"> COUNTIFS('Selected papers'!$J$2:$J$81,"*"&amp;$A352&amp;"*",'Selected papers'!$L$2:$L$81,"*"&amp;B$348&amp;"*")</f>
        <v>0</v>
      </c>
      <c r="C352">
        <f xml:space="preserve"> COUNTIFS('Selected papers'!$J$2:$J$81,"*"&amp;$A352&amp;"*",'Selected papers'!$L$2:$L$81,"*"&amp;C$348&amp;"*")</f>
        <v>2</v>
      </c>
      <c r="D352">
        <f xml:space="preserve"> COUNTIFS('Selected papers'!$J$2:$J$81,"*"&amp;$A352&amp;"*",'Selected papers'!$L$2:$L$81,"*"&amp;D$348&amp;"*")</f>
        <v>6</v>
      </c>
      <c r="E352">
        <f xml:space="preserve"> COUNTIFS('Selected papers'!$J$2:$J$81,"*"&amp;$A352&amp;"*",'Selected papers'!$L$2:$L$81,"*"&amp;E$348&amp;"*")</f>
        <v>2</v>
      </c>
      <c r="F352">
        <f xml:space="preserve"> COUNTIFS('Selected papers'!$J$2:$J$81,"*"&amp;$A352&amp;"*",'Selected papers'!$L$2:$L$81,"*"&amp;F$348&amp;"*")</f>
        <v>1</v>
      </c>
    </row>
    <row r="353" spans="1:17" x14ac:dyDescent="0.35">
      <c r="A353" s="26" t="s">
        <v>18</v>
      </c>
      <c r="B353">
        <f xml:space="preserve"> COUNTIFS('Selected papers'!$J$2:$J$81,"*"&amp;$A353&amp;"*",'Selected papers'!$L$2:$L$81,"*"&amp;B$348&amp;"*")</f>
        <v>1</v>
      </c>
      <c r="C353">
        <f xml:space="preserve"> COUNTIFS('Selected papers'!$J$2:$J$81,"*"&amp;$A353&amp;"*",'Selected papers'!$L$2:$L$81,"*"&amp;C$348&amp;"*")</f>
        <v>1</v>
      </c>
      <c r="D353">
        <f xml:space="preserve"> COUNTIFS('Selected papers'!$J$2:$J$81,"*"&amp;$A353&amp;"*",'Selected papers'!$L$2:$L$81,"*"&amp;D$348&amp;"*")</f>
        <v>2</v>
      </c>
      <c r="E353">
        <f xml:space="preserve"> COUNTIFS('Selected papers'!$J$2:$J$81,"*"&amp;$A353&amp;"*",'Selected papers'!$L$2:$L$81,"*"&amp;E$348&amp;"*")</f>
        <v>5</v>
      </c>
      <c r="F353">
        <f xml:space="preserve"> COUNTIFS('Selected papers'!$J$2:$J$81,"*"&amp;$A353&amp;"*",'Selected papers'!$L$2:$L$81,"*"&amp;F$348&amp;"*")</f>
        <v>3</v>
      </c>
    </row>
    <row r="354" spans="1:17" x14ac:dyDescent="0.35">
      <c r="A354" s="26" t="s">
        <v>19</v>
      </c>
      <c r="B354">
        <f xml:space="preserve"> COUNTIFS('Selected papers'!$J$2:$J$81,"*"&amp;$A354&amp;"*",'Selected papers'!$L$2:$L$81,"*"&amp;B$348&amp;"*")</f>
        <v>2</v>
      </c>
      <c r="C354">
        <f xml:space="preserve"> COUNTIFS('Selected papers'!$J$2:$J$81,"*"&amp;$A354&amp;"*",'Selected papers'!$L$2:$L$81,"*"&amp;C$348&amp;"*")</f>
        <v>9</v>
      </c>
      <c r="D354">
        <f xml:space="preserve"> COUNTIFS('Selected papers'!$J$2:$J$81,"*"&amp;$A354&amp;"*",'Selected papers'!$L$2:$L$81,"*"&amp;D$348&amp;"*")</f>
        <v>11</v>
      </c>
      <c r="E354">
        <f xml:space="preserve"> COUNTIFS('Selected papers'!$J$2:$J$81,"*"&amp;$A354&amp;"*",'Selected papers'!$L$2:$L$81,"*"&amp;E$348&amp;"*")</f>
        <v>13</v>
      </c>
      <c r="F354">
        <f xml:space="preserve"> COUNTIFS('Selected papers'!$J$2:$J$81,"*"&amp;$A354&amp;"*",'Selected papers'!$L$2:$L$81,"*"&amp;F$348&amp;"*")</f>
        <v>9</v>
      </c>
    </row>
    <row r="355" spans="1:17" x14ac:dyDescent="0.35">
      <c r="A355" s="25" t="s">
        <v>454</v>
      </c>
      <c r="B355">
        <f xml:space="preserve"> COUNTIFS('Selected papers'!$J$2:$J$81,"*"&amp;$A355&amp;"*",'Selected papers'!$L$2:$L$81,"*"&amp;B$348&amp;"*")</f>
        <v>0</v>
      </c>
      <c r="C355">
        <f xml:space="preserve"> COUNTIFS('Selected papers'!$J$2:$J$81,"*"&amp;$A355&amp;"*",'Selected papers'!$L$2:$L$81,"*"&amp;C$348&amp;"*")</f>
        <v>2</v>
      </c>
      <c r="D355">
        <f xml:space="preserve"> COUNTIFS('Selected papers'!$J$2:$J$81,"*"&amp;$A355&amp;"*",'Selected papers'!$L$2:$L$81,"*"&amp;D$348&amp;"*")</f>
        <v>0</v>
      </c>
      <c r="E355">
        <f xml:space="preserve"> COUNTIFS('Selected papers'!$J$2:$J$81,"*"&amp;$A355&amp;"*",'Selected papers'!$L$2:$L$81,"*"&amp;E$348&amp;"*")</f>
        <v>1</v>
      </c>
      <c r="F355">
        <f xml:space="preserve"> COUNTIFS('Selected papers'!$J$2:$J$81,"*"&amp;$A355&amp;"*",'Selected papers'!$L$2:$L$81,"*"&amp;F$348&amp;"*")</f>
        <v>2</v>
      </c>
    </row>
    <row r="356" spans="1:17" x14ac:dyDescent="0.35">
      <c r="A356" s="26" t="s">
        <v>54</v>
      </c>
      <c r="B356">
        <f xml:space="preserve"> COUNTIFS('Selected papers'!$J$2:$J$81,"*"&amp;$A356&amp;"*",'Selected papers'!$L$2:$L$81,"*"&amp;B$348&amp;"*")</f>
        <v>0</v>
      </c>
      <c r="C356">
        <f xml:space="preserve"> COUNTIFS('Selected papers'!$J$2:$J$81,"*"&amp;$A356&amp;"*",'Selected papers'!$L$2:$L$81,"*"&amp;C$348&amp;"*")</f>
        <v>1</v>
      </c>
      <c r="D356">
        <f xml:space="preserve"> COUNTIFS('Selected papers'!$J$2:$J$81,"*"&amp;$A356&amp;"*",'Selected papers'!$L$2:$L$81,"*"&amp;D$348&amp;"*")</f>
        <v>4</v>
      </c>
      <c r="E356">
        <f xml:space="preserve"> COUNTIFS('Selected papers'!$J$2:$J$81,"*"&amp;$A356&amp;"*",'Selected papers'!$L$2:$L$81,"*"&amp;E$348&amp;"*")</f>
        <v>0</v>
      </c>
      <c r="F356">
        <f xml:space="preserve"> COUNTIFS('Selected papers'!$J$2:$J$81,"*"&amp;$A356&amp;"*",'Selected papers'!$L$2:$L$81,"*"&amp;F$348&amp;"*")</f>
        <v>1</v>
      </c>
    </row>
    <row r="357" spans="1:17" x14ac:dyDescent="0.35">
      <c r="A357" s="26" t="s">
        <v>17</v>
      </c>
      <c r="B357">
        <f xml:space="preserve"> COUNTIFS('Selected papers'!$J$2:$J$81,"*"&amp;$A357&amp;"*",'Selected papers'!$L$2:$L$81,"*"&amp;B$348&amp;"*")</f>
        <v>0</v>
      </c>
      <c r="C357">
        <f xml:space="preserve"> COUNTIFS('Selected papers'!$J$2:$J$81,"*"&amp;$A357&amp;"*",'Selected papers'!$L$2:$L$81,"*"&amp;C$348&amp;"*")</f>
        <v>0</v>
      </c>
      <c r="D357">
        <f xml:space="preserve"> COUNTIFS('Selected papers'!$J$2:$J$81,"*"&amp;$A357&amp;"*",'Selected papers'!$L$2:$L$81,"*"&amp;D$348&amp;"*")</f>
        <v>0</v>
      </c>
      <c r="E357">
        <f xml:space="preserve"> COUNTIFS('Selected papers'!$J$2:$J$81,"*"&amp;$A357&amp;"*",'Selected papers'!$L$2:$L$81,"*"&amp;E$348&amp;"*")</f>
        <v>1</v>
      </c>
      <c r="F357">
        <f xml:space="preserve"> COUNTIFS('Selected papers'!$J$2:$J$81,"*"&amp;$A357&amp;"*",'Selected papers'!$L$2:$L$81,"*"&amp;F$348&amp;"*")</f>
        <v>1</v>
      </c>
    </row>
    <row r="358" spans="1:17" x14ac:dyDescent="0.35">
      <c r="A358" s="26" t="s">
        <v>445</v>
      </c>
      <c r="B358">
        <f xml:space="preserve"> COUNTIFS('Selected papers'!$J$2:$J$81,"*"&amp;$A358&amp;"*",'Selected papers'!$L$2:$L$81,"*"&amp;B$348&amp;"*")</f>
        <v>0</v>
      </c>
      <c r="C358">
        <f xml:space="preserve"> COUNTIFS('Selected papers'!$J$2:$J$81,"*"&amp;$A358&amp;"*",'Selected papers'!$L$2:$L$81,"*"&amp;C$348&amp;"*")</f>
        <v>1</v>
      </c>
      <c r="D358">
        <f xml:space="preserve"> COUNTIFS('Selected papers'!$J$2:$J$81,"*"&amp;$A358&amp;"*",'Selected papers'!$L$2:$L$81,"*"&amp;D$348&amp;"*")</f>
        <v>0</v>
      </c>
      <c r="E358">
        <f xml:space="preserve"> COUNTIFS('Selected papers'!$J$2:$J$81,"*"&amp;$A358&amp;"*",'Selected papers'!$L$2:$L$81,"*"&amp;E$348&amp;"*")</f>
        <v>1</v>
      </c>
      <c r="F358">
        <f xml:space="preserve"> COUNTIFS('Selected papers'!$J$2:$J$81,"*"&amp;$A358&amp;"*",'Selected papers'!$L$2:$L$81,"*"&amp;F$348&amp;"*")</f>
        <v>2</v>
      </c>
    </row>
    <row r="359" spans="1:17" x14ac:dyDescent="0.35">
      <c r="A359" s="26" t="s">
        <v>446</v>
      </c>
      <c r="B359">
        <f xml:space="preserve"> COUNTIFS('Selected papers'!$J$2:$J$81,"*"&amp;$A359&amp;"*",'Selected papers'!$L$2:$L$81,"*"&amp;B$348&amp;"*")</f>
        <v>0</v>
      </c>
      <c r="C359">
        <f xml:space="preserve"> COUNTIFS('Selected papers'!$J$2:$J$81,"*"&amp;$A359&amp;"*",'Selected papers'!$L$2:$L$81,"*"&amp;C$348&amp;"*")</f>
        <v>1</v>
      </c>
      <c r="D359">
        <f xml:space="preserve"> COUNTIFS('Selected papers'!$J$2:$J$81,"*"&amp;$A359&amp;"*",'Selected papers'!$L$2:$L$81,"*"&amp;D$348&amp;"*")</f>
        <v>0</v>
      </c>
      <c r="E359">
        <f xml:space="preserve"> COUNTIFS('Selected papers'!$J$2:$J$81,"*"&amp;$A359&amp;"*",'Selected papers'!$L$2:$L$81,"*"&amp;E$348&amp;"*")</f>
        <v>0</v>
      </c>
      <c r="F359">
        <f xml:space="preserve"> COUNTIFS('Selected papers'!$J$2:$J$81,"*"&amp;$A359&amp;"*",'Selected papers'!$L$2:$L$81,"*"&amp;F$348&amp;"*")</f>
        <v>0</v>
      </c>
    </row>
    <row r="360" spans="1:17" x14ac:dyDescent="0.35">
      <c r="A360" s="26" t="s">
        <v>16</v>
      </c>
      <c r="B360">
        <f xml:space="preserve"> COUNTIFS('Selected papers'!$J$2:$J$81,"*"&amp;$A360&amp;"*",'Selected papers'!$L$2:$L$81,"*"&amp;B$348&amp;"*")</f>
        <v>0</v>
      </c>
      <c r="C360">
        <f xml:space="preserve"> COUNTIFS('Selected papers'!$J$2:$J$81,"*"&amp;$A360&amp;"*",'Selected papers'!$L$2:$L$81,"*"&amp;C$348&amp;"*")</f>
        <v>0</v>
      </c>
      <c r="D360">
        <f xml:space="preserve"> COUNTIFS('Selected papers'!$J$2:$J$81,"*"&amp;$A360&amp;"*",'Selected papers'!$L$2:$L$81,"*"&amp;D$348&amp;"*")</f>
        <v>10</v>
      </c>
      <c r="E360">
        <f xml:space="preserve"> COUNTIFS('Selected papers'!$J$2:$J$81,"*"&amp;$A360&amp;"*",'Selected papers'!$L$2:$L$81,"*"&amp;E$348&amp;"*")</f>
        <v>2</v>
      </c>
      <c r="F360">
        <f xml:space="preserve"> COUNTIFS('Selected papers'!$J$2:$J$81,"*"&amp;$A360&amp;"*",'Selected papers'!$L$2:$L$81,"*"&amp;F$348&amp;"*")</f>
        <v>2</v>
      </c>
    </row>
    <row r="361" spans="1:17" x14ac:dyDescent="0.35">
      <c r="A361" s="26" t="s">
        <v>447</v>
      </c>
      <c r="B361">
        <f xml:space="preserve"> COUNTIFS('Selected papers'!$J$2:$J$81,"*"&amp;$A361&amp;"*",'Selected papers'!$L$2:$L$81,"*"&amp;B$348&amp;"*")</f>
        <v>0</v>
      </c>
      <c r="C361">
        <f xml:space="preserve"> COUNTIFS('Selected papers'!$J$2:$J$81,"*"&amp;$A361&amp;"*",'Selected papers'!$L$2:$L$81,"*"&amp;C$348&amp;"*")</f>
        <v>9</v>
      </c>
      <c r="D361">
        <f xml:space="preserve"> COUNTIFS('Selected papers'!$J$2:$J$81,"*"&amp;$A361&amp;"*",'Selected papers'!$L$2:$L$81,"*"&amp;D$348&amp;"*")</f>
        <v>13</v>
      </c>
      <c r="E361">
        <f xml:space="preserve"> COUNTIFS('Selected papers'!$J$2:$J$81,"*"&amp;$A361&amp;"*",'Selected papers'!$L$2:$L$81,"*"&amp;E$348&amp;"*")</f>
        <v>11</v>
      </c>
      <c r="F361">
        <f xml:space="preserve"> COUNTIFS('Selected papers'!$J$2:$J$81,"*"&amp;$A361&amp;"*",'Selected papers'!$L$2:$L$81,"*"&amp;F$348&amp;"*")</f>
        <v>12</v>
      </c>
    </row>
    <row r="362" spans="1:17" x14ac:dyDescent="0.35">
      <c r="A362" s="26" t="s">
        <v>456</v>
      </c>
      <c r="B362">
        <f xml:space="preserve"> COUNTIFS('Selected papers'!$J$2:$J$81,"*"&amp;$A362&amp;"*",'Selected papers'!$L$2:$L$81,"*"&amp;B$348&amp;"*")</f>
        <v>0</v>
      </c>
      <c r="C362">
        <f xml:space="preserve"> COUNTIFS('Selected papers'!$J$2:$J$81,"*"&amp;$A362&amp;"*",'Selected papers'!$L$2:$L$81,"*"&amp;C$348&amp;"*")</f>
        <v>6</v>
      </c>
      <c r="D362">
        <f xml:space="preserve"> COUNTIFS('Selected papers'!$J$2:$J$81,"*"&amp;$A362&amp;"*",'Selected papers'!$L$2:$L$81,"*"&amp;D$348&amp;"*")</f>
        <v>3</v>
      </c>
      <c r="E362">
        <f xml:space="preserve"> COUNTIFS('Selected papers'!$J$2:$J$81,"*"&amp;$A362&amp;"*",'Selected papers'!$L$2:$L$81,"*"&amp;E$348&amp;"*")</f>
        <v>7</v>
      </c>
      <c r="F362">
        <f xml:space="preserve"> COUNTIFS('Selected papers'!$J$2:$J$81,"*"&amp;$A362&amp;"*",'Selected papers'!$L$2:$L$81,"*"&amp;F$348&amp;"*")</f>
        <v>7</v>
      </c>
    </row>
    <row r="363" spans="1:17" x14ac:dyDescent="0.35">
      <c r="A363" s="26" t="s">
        <v>464</v>
      </c>
      <c r="B363">
        <f xml:space="preserve"> COUNTIFS('Selected papers'!$J$2:$J$81,"*"&amp;$A363&amp;"*",'Selected papers'!$L$2:$L$81,"*"&amp;B$348&amp;"*")</f>
        <v>2</v>
      </c>
      <c r="C363">
        <f xml:space="preserve"> COUNTIFS('Selected papers'!$J$2:$J$81,"*"&amp;$A363&amp;"*",'Selected papers'!$L$2:$L$81,"*"&amp;C$348&amp;"*")</f>
        <v>3</v>
      </c>
      <c r="D363">
        <f xml:space="preserve"> COUNTIFS('Selected papers'!$J$2:$J$81,"*"&amp;$A363&amp;"*",'Selected papers'!$L$2:$L$81,"*"&amp;D$348&amp;"*")</f>
        <v>8</v>
      </c>
      <c r="E363">
        <f xml:space="preserve"> COUNTIFS('Selected papers'!$J$2:$J$81,"*"&amp;$A363&amp;"*",'Selected papers'!$L$2:$L$81,"*"&amp;E$348&amp;"*")</f>
        <v>10</v>
      </c>
      <c r="F363">
        <f xml:space="preserve"> COUNTIFS('Selected papers'!$J$2:$J$81,"*"&amp;$A363&amp;"*",'Selected papers'!$L$2:$L$81,"*"&amp;F$348&amp;"*")</f>
        <v>10</v>
      </c>
    </row>
    <row r="364" spans="1:17" x14ac:dyDescent="0.35">
      <c r="A364" s="1" t="s">
        <v>1018</v>
      </c>
      <c r="B364">
        <f xml:space="preserve"> COUNTIFS('Selected papers'!$J$2:$J$81,"*"&amp;$A364&amp;"*",'Selected papers'!$L$2:$L$81,"*"&amp;B$348&amp;"*")</f>
        <v>0</v>
      </c>
      <c r="C364">
        <f xml:space="preserve"> COUNTIFS('Selected papers'!$J$2:$J$81,"*"&amp;$A364&amp;"*",'Selected papers'!$L$2:$L$81,"*"&amp;C$348&amp;"*")</f>
        <v>0</v>
      </c>
      <c r="D364">
        <f xml:space="preserve"> COUNTIFS('Selected papers'!$J$2:$J$81,"*"&amp;$A364&amp;"*",'Selected papers'!$L$2:$L$81,"*"&amp;D$348&amp;"*")</f>
        <v>1</v>
      </c>
      <c r="E364">
        <f xml:space="preserve"> COUNTIFS('Selected papers'!$J$2:$J$81,"*"&amp;$A364&amp;"*",'Selected papers'!$L$2:$L$81,"*"&amp;E$348&amp;"*")</f>
        <v>1</v>
      </c>
      <c r="F364">
        <f xml:space="preserve"> COUNTIFS('Selected papers'!$J$2:$J$81,"*"&amp;$A364&amp;"*",'Selected papers'!$L$2:$L$81,"*"&amp;F$348&amp;"*")</f>
        <v>0</v>
      </c>
    </row>
    <row r="366" spans="1:17" x14ac:dyDescent="0.35">
      <c r="A366" s="36" t="s">
        <v>1017</v>
      </c>
      <c r="B366" s="26" t="s">
        <v>436</v>
      </c>
      <c r="C366" s="26" t="s">
        <v>15</v>
      </c>
      <c r="D366" s="26" t="s">
        <v>345</v>
      </c>
      <c r="E366" s="26" t="s">
        <v>14</v>
      </c>
      <c r="F366" s="26" t="s">
        <v>18</v>
      </c>
      <c r="G366" s="26" t="s">
        <v>19</v>
      </c>
      <c r="H366" s="25" t="s">
        <v>454</v>
      </c>
      <c r="I366" s="26" t="s">
        <v>54</v>
      </c>
      <c r="J366" s="26" t="s">
        <v>17</v>
      </c>
      <c r="K366" s="26" t="s">
        <v>445</v>
      </c>
      <c r="L366" s="26" t="s">
        <v>446</v>
      </c>
      <c r="M366" s="26" t="s">
        <v>1018</v>
      </c>
      <c r="N366" s="26" t="s">
        <v>16</v>
      </c>
      <c r="O366" s="26" t="s">
        <v>447</v>
      </c>
      <c r="P366" s="26" t="s">
        <v>456</v>
      </c>
      <c r="Q366" s="26" t="s">
        <v>464</v>
      </c>
    </row>
    <row r="367" spans="1:17" x14ac:dyDescent="0.35">
      <c r="A367" s="26" t="s">
        <v>410</v>
      </c>
      <c r="B367">
        <f xml:space="preserve"> COUNTIFS('Selected papers'!$J$2:$J$81,"*"&amp;B$366&amp;"*",'Selected papers'!$L$2:$L$81,"*"&amp;$A367&amp;"*")</f>
        <v>1</v>
      </c>
      <c r="C367">
        <f xml:space="preserve"> COUNTIFS('Selected papers'!$J$2:$J$81,"*"&amp;C$366&amp;"*",'Selected papers'!$L$2:$L$81,"*"&amp;$A367&amp;"*")</f>
        <v>1</v>
      </c>
      <c r="D367">
        <f xml:space="preserve"> COUNTIFS('Selected papers'!$J$2:$J$81,"*"&amp;D$366&amp;"*",'Selected papers'!$L$2:$L$81,"*"&amp;$A367&amp;"*")</f>
        <v>1</v>
      </c>
      <c r="E367">
        <f xml:space="preserve"> COUNTIFS('Selected papers'!$J$2:$J$81,"*"&amp;E$366&amp;"*",'Selected papers'!$L$2:$L$81,"*"&amp;$A367&amp;"*")</f>
        <v>0</v>
      </c>
      <c r="F367">
        <f xml:space="preserve"> COUNTIFS('Selected papers'!$J$2:$J$81,"*"&amp;F$366&amp;"*",'Selected papers'!$L$2:$L$81,"*"&amp;$A367&amp;"*")</f>
        <v>1</v>
      </c>
      <c r="G367">
        <f xml:space="preserve"> COUNTIFS('Selected papers'!$J$2:$J$81,"*"&amp;G$366&amp;"*",'Selected papers'!$L$2:$L$81,"*"&amp;$A367&amp;"*")</f>
        <v>2</v>
      </c>
      <c r="H367">
        <f xml:space="preserve"> COUNTIFS('Selected papers'!$J$2:$J$81,"*"&amp;H$366&amp;"*",'Selected papers'!$L$2:$L$81,"*"&amp;$A367&amp;"*")</f>
        <v>0</v>
      </c>
      <c r="I367">
        <f xml:space="preserve"> COUNTIFS('Selected papers'!$J$2:$J$81,"*"&amp;I$366&amp;"*",'Selected papers'!$L$2:$L$81,"*"&amp;$A367&amp;"*")</f>
        <v>0</v>
      </c>
      <c r="J367">
        <f xml:space="preserve"> COUNTIFS('Selected papers'!$J$2:$J$81,"*"&amp;J$366&amp;"*",'Selected papers'!$L$2:$L$81,"*"&amp;$A367&amp;"*")</f>
        <v>0</v>
      </c>
      <c r="K367">
        <f xml:space="preserve"> COUNTIFS('Selected papers'!$J$2:$J$81,"*"&amp;K$366&amp;"*",'Selected papers'!$L$2:$L$81,"*"&amp;$A367&amp;"*")</f>
        <v>0</v>
      </c>
      <c r="L367">
        <f xml:space="preserve"> COUNTIFS('Selected papers'!$J$2:$J$81,"*"&amp;L$366&amp;"*",'Selected papers'!$L$2:$L$81,"*"&amp;$A367&amp;"*")</f>
        <v>0</v>
      </c>
      <c r="M367">
        <f xml:space="preserve"> COUNTIFS('Selected papers'!$J$2:$J$81,"*"&amp;M$366&amp;"*",'Selected papers'!$L$2:$L$81,"*"&amp;$A367&amp;"*")</f>
        <v>0</v>
      </c>
      <c r="N367">
        <f xml:space="preserve"> COUNTIFS('Selected papers'!$J$2:$J$81,"*"&amp;N$366&amp;"*",'Selected papers'!$L$2:$L$81,"*"&amp;$A367&amp;"*")</f>
        <v>0</v>
      </c>
      <c r="O367">
        <f xml:space="preserve"> COUNTIFS('Selected papers'!$J$2:$J$81,"*"&amp;O$366&amp;"*",'Selected papers'!$L$2:$L$81,"*"&amp;$A367&amp;"*")</f>
        <v>0</v>
      </c>
      <c r="P367">
        <f xml:space="preserve"> COUNTIFS('Selected papers'!$J$2:$J$81,"*"&amp;P$366&amp;"*",'Selected papers'!$L$2:$L$81,"*"&amp;$A367&amp;"*")</f>
        <v>0</v>
      </c>
      <c r="Q367">
        <f xml:space="preserve"> COUNTIFS('Selected papers'!$J$2:$J$81,"*"&amp;Q$366&amp;"*",'Selected papers'!$L$2:$L$81,"*"&amp;$A367&amp;"*")</f>
        <v>2</v>
      </c>
    </row>
    <row r="368" spans="1:17" x14ac:dyDescent="0.35">
      <c r="A368" s="26" t="s">
        <v>409</v>
      </c>
      <c r="B368">
        <f xml:space="preserve"> COUNTIFS('Selected papers'!$J$2:$J$81,"*"&amp;B$366&amp;"*",'Selected papers'!$L$2:$L$81,"*"&amp;$A368&amp;"*")</f>
        <v>11</v>
      </c>
      <c r="C368">
        <f xml:space="preserve"> COUNTIFS('Selected papers'!$J$2:$J$81,"*"&amp;C$366&amp;"*",'Selected papers'!$L$2:$L$81,"*"&amp;$A368&amp;"*")</f>
        <v>6</v>
      </c>
      <c r="D368">
        <f xml:space="preserve"> COUNTIFS('Selected papers'!$J$2:$J$81,"*"&amp;D$366&amp;"*",'Selected papers'!$L$2:$L$81,"*"&amp;$A368&amp;"*")</f>
        <v>10</v>
      </c>
      <c r="E368">
        <f xml:space="preserve"> COUNTIFS('Selected papers'!$J$2:$J$81,"*"&amp;E$366&amp;"*",'Selected papers'!$L$2:$L$81,"*"&amp;$A368&amp;"*")</f>
        <v>2</v>
      </c>
      <c r="F368">
        <f xml:space="preserve"> COUNTIFS('Selected papers'!$J$2:$J$81,"*"&amp;F$366&amp;"*",'Selected papers'!$L$2:$L$81,"*"&amp;$A368&amp;"*")</f>
        <v>1</v>
      </c>
      <c r="G368">
        <f xml:space="preserve"> COUNTIFS('Selected papers'!$J$2:$J$81,"*"&amp;G$366&amp;"*",'Selected papers'!$L$2:$L$81,"*"&amp;$A368&amp;"*")</f>
        <v>9</v>
      </c>
      <c r="H368">
        <f xml:space="preserve"> COUNTIFS('Selected papers'!$J$2:$J$81,"*"&amp;H$366&amp;"*",'Selected papers'!$L$2:$L$81,"*"&amp;$A368&amp;"*")</f>
        <v>2</v>
      </c>
      <c r="I368">
        <f xml:space="preserve"> COUNTIFS('Selected papers'!$J$2:$J$81,"*"&amp;I$366&amp;"*",'Selected papers'!$L$2:$L$81,"*"&amp;$A368&amp;"*")</f>
        <v>1</v>
      </c>
      <c r="J368">
        <f xml:space="preserve"> COUNTIFS('Selected papers'!$J$2:$J$81,"*"&amp;J$366&amp;"*",'Selected papers'!$L$2:$L$81,"*"&amp;$A368&amp;"*")</f>
        <v>0</v>
      </c>
      <c r="K368">
        <f xml:space="preserve"> COUNTIFS('Selected papers'!$J$2:$J$81,"*"&amp;K$366&amp;"*",'Selected papers'!$L$2:$L$81,"*"&amp;$A368&amp;"*")</f>
        <v>1</v>
      </c>
      <c r="L368">
        <f xml:space="preserve"> COUNTIFS('Selected papers'!$J$2:$J$81,"*"&amp;L$366&amp;"*",'Selected papers'!$L$2:$L$81,"*"&amp;$A368&amp;"*")</f>
        <v>1</v>
      </c>
      <c r="M368">
        <f xml:space="preserve"> COUNTIFS('Selected papers'!$J$2:$J$81,"*"&amp;M$366&amp;"*",'Selected papers'!$L$2:$L$81,"*"&amp;$A368&amp;"*")</f>
        <v>0</v>
      </c>
      <c r="N368">
        <f xml:space="preserve"> COUNTIFS('Selected papers'!$J$2:$J$81,"*"&amp;N$366&amp;"*",'Selected papers'!$L$2:$L$81,"*"&amp;$A368&amp;"*")</f>
        <v>0</v>
      </c>
      <c r="O368">
        <f xml:space="preserve"> COUNTIFS('Selected papers'!$J$2:$J$81,"*"&amp;O$366&amp;"*",'Selected papers'!$L$2:$L$81,"*"&amp;$A368&amp;"*")</f>
        <v>9</v>
      </c>
      <c r="P368">
        <f xml:space="preserve"> COUNTIFS('Selected papers'!$J$2:$J$81,"*"&amp;P$366&amp;"*",'Selected papers'!$L$2:$L$81,"*"&amp;$A368&amp;"*")</f>
        <v>6</v>
      </c>
      <c r="Q368">
        <f xml:space="preserve"> COUNTIFS('Selected papers'!$J$2:$J$81,"*"&amp;Q$366&amp;"*",'Selected papers'!$L$2:$L$81,"*"&amp;$A368&amp;"*")</f>
        <v>3</v>
      </c>
    </row>
    <row r="369" spans="1:17" x14ac:dyDescent="0.35">
      <c r="A369" s="26" t="s">
        <v>588</v>
      </c>
      <c r="B369">
        <f xml:space="preserve"> COUNTIFS('Selected papers'!$J$2:$J$81,"*"&amp;B$366&amp;"*",'Selected papers'!$L$2:$L$81,"*"&amp;$A369&amp;"*")</f>
        <v>11</v>
      </c>
      <c r="C369">
        <f xml:space="preserve"> COUNTIFS('Selected papers'!$J$2:$J$81,"*"&amp;C$366&amp;"*",'Selected papers'!$L$2:$L$81,"*"&amp;$A369&amp;"*")</f>
        <v>14</v>
      </c>
      <c r="D369">
        <f xml:space="preserve"> COUNTIFS('Selected papers'!$J$2:$J$81,"*"&amp;D$366&amp;"*",'Selected papers'!$L$2:$L$81,"*"&amp;$A369&amp;"*")</f>
        <v>8</v>
      </c>
      <c r="E369">
        <f xml:space="preserve"> COUNTIFS('Selected papers'!$J$2:$J$81,"*"&amp;E$366&amp;"*",'Selected papers'!$L$2:$L$81,"*"&amp;$A369&amp;"*")</f>
        <v>6</v>
      </c>
      <c r="F369">
        <f xml:space="preserve"> COUNTIFS('Selected papers'!$J$2:$J$81,"*"&amp;F$366&amp;"*",'Selected papers'!$L$2:$L$81,"*"&amp;$A369&amp;"*")</f>
        <v>2</v>
      </c>
      <c r="G369">
        <f xml:space="preserve"> COUNTIFS('Selected papers'!$J$2:$J$81,"*"&amp;G$366&amp;"*",'Selected papers'!$L$2:$L$81,"*"&amp;$A369&amp;"*")</f>
        <v>11</v>
      </c>
      <c r="H369">
        <f xml:space="preserve"> COUNTIFS('Selected papers'!$J$2:$J$81,"*"&amp;H$366&amp;"*",'Selected papers'!$L$2:$L$81,"*"&amp;$A369&amp;"*")</f>
        <v>0</v>
      </c>
      <c r="I369">
        <f xml:space="preserve"> COUNTIFS('Selected papers'!$J$2:$J$81,"*"&amp;I$366&amp;"*",'Selected papers'!$L$2:$L$81,"*"&amp;$A369&amp;"*")</f>
        <v>4</v>
      </c>
      <c r="J369">
        <f xml:space="preserve"> COUNTIFS('Selected papers'!$J$2:$J$81,"*"&amp;J$366&amp;"*",'Selected papers'!$L$2:$L$81,"*"&amp;$A369&amp;"*")</f>
        <v>0</v>
      </c>
      <c r="K369">
        <f xml:space="preserve"> COUNTIFS('Selected papers'!$J$2:$J$81,"*"&amp;K$366&amp;"*",'Selected papers'!$L$2:$L$81,"*"&amp;$A369&amp;"*")</f>
        <v>0</v>
      </c>
      <c r="L369">
        <f xml:space="preserve"> COUNTIFS('Selected papers'!$J$2:$J$81,"*"&amp;L$366&amp;"*",'Selected papers'!$L$2:$L$81,"*"&amp;$A369&amp;"*")</f>
        <v>0</v>
      </c>
      <c r="M369">
        <f xml:space="preserve"> COUNTIFS('Selected papers'!$J$2:$J$81,"*"&amp;M$366&amp;"*",'Selected papers'!$L$2:$L$81,"*"&amp;$A369&amp;"*")</f>
        <v>1</v>
      </c>
      <c r="N369">
        <f xml:space="preserve"> COUNTIFS('Selected papers'!$J$2:$J$81,"*"&amp;N$366&amp;"*",'Selected papers'!$L$2:$L$81,"*"&amp;$A369&amp;"*")</f>
        <v>10</v>
      </c>
      <c r="O369">
        <f xml:space="preserve"> COUNTIFS('Selected papers'!$J$2:$J$81,"*"&amp;O$366&amp;"*",'Selected papers'!$L$2:$L$81,"*"&amp;$A369&amp;"*")</f>
        <v>13</v>
      </c>
      <c r="P369">
        <f xml:space="preserve"> COUNTIFS('Selected papers'!$J$2:$J$81,"*"&amp;P$366&amp;"*",'Selected papers'!$L$2:$L$81,"*"&amp;$A369&amp;"*")</f>
        <v>3</v>
      </c>
      <c r="Q369">
        <f xml:space="preserve"> COUNTIFS('Selected papers'!$J$2:$J$81,"*"&amp;Q$366&amp;"*",'Selected papers'!$L$2:$L$81,"*"&amp;$A369&amp;"*")</f>
        <v>8</v>
      </c>
    </row>
    <row r="370" spans="1:17" x14ac:dyDescent="0.35">
      <c r="A370" s="12" t="s">
        <v>65</v>
      </c>
      <c r="B370">
        <f xml:space="preserve"> COUNTIFS('Selected papers'!$J$2:$J$81,"*"&amp;B$366&amp;"*",'Selected papers'!$L$2:$L$81,"*"&amp;$A370&amp;"*")</f>
        <v>17</v>
      </c>
      <c r="C370">
        <f xml:space="preserve"> COUNTIFS('Selected papers'!$J$2:$J$81,"*"&amp;C$366&amp;"*",'Selected papers'!$L$2:$L$81,"*"&amp;$A370&amp;"*")</f>
        <v>7</v>
      </c>
      <c r="D370">
        <f xml:space="preserve"> COUNTIFS('Selected papers'!$J$2:$J$81,"*"&amp;D$366&amp;"*",'Selected papers'!$L$2:$L$81,"*"&amp;$A370&amp;"*")</f>
        <v>17</v>
      </c>
      <c r="E370">
        <f xml:space="preserve"> COUNTIFS('Selected papers'!$J$2:$J$81,"*"&amp;E$366&amp;"*",'Selected papers'!$L$2:$L$81,"*"&amp;$A370&amp;"*")</f>
        <v>2</v>
      </c>
      <c r="F370">
        <f xml:space="preserve"> COUNTIFS('Selected papers'!$J$2:$J$81,"*"&amp;F$366&amp;"*",'Selected papers'!$L$2:$L$81,"*"&amp;$A370&amp;"*")</f>
        <v>5</v>
      </c>
      <c r="G370">
        <f xml:space="preserve"> COUNTIFS('Selected papers'!$J$2:$J$81,"*"&amp;G$366&amp;"*",'Selected papers'!$L$2:$L$81,"*"&amp;$A370&amp;"*")</f>
        <v>13</v>
      </c>
      <c r="H370">
        <f xml:space="preserve"> COUNTIFS('Selected papers'!$J$2:$J$81,"*"&amp;H$366&amp;"*",'Selected papers'!$L$2:$L$81,"*"&amp;$A370&amp;"*")</f>
        <v>1</v>
      </c>
      <c r="I370">
        <f xml:space="preserve"> COUNTIFS('Selected papers'!$J$2:$J$81,"*"&amp;I$366&amp;"*",'Selected papers'!$L$2:$L$81,"*"&amp;$A370&amp;"*")</f>
        <v>0</v>
      </c>
      <c r="J370">
        <f xml:space="preserve"> COUNTIFS('Selected papers'!$J$2:$J$81,"*"&amp;J$366&amp;"*",'Selected papers'!$L$2:$L$81,"*"&amp;$A370&amp;"*")</f>
        <v>1</v>
      </c>
      <c r="K370">
        <f xml:space="preserve"> COUNTIFS('Selected papers'!$J$2:$J$81,"*"&amp;K$366&amp;"*",'Selected papers'!$L$2:$L$81,"*"&amp;$A370&amp;"*")</f>
        <v>1</v>
      </c>
      <c r="L370">
        <f xml:space="preserve"> COUNTIFS('Selected papers'!$J$2:$J$81,"*"&amp;L$366&amp;"*",'Selected papers'!$L$2:$L$81,"*"&amp;$A370&amp;"*")</f>
        <v>0</v>
      </c>
      <c r="M370">
        <f xml:space="preserve"> COUNTIFS('Selected papers'!$J$2:$J$81,"*"&amp;M$366&amp;"*",'Selected papers'!$L$2:$L$81,"*"&amp;$A370&amp;"*")</f>
        <v>1</v>
      </c>
      <c r="N370">
        <f xml:space="preserve"> COUNTIFS('Selected papers'!$J$2:$J$81,"*"&amp;N$366&amp;"*",'Selected papers'!$L$2:$L$81,"*"&amp;$A370&amp;"*")</f>
        <v>2</v>
      </c>
      <c r="O370">
        <f xml:space="preserve"> COUNTIFS('Selected papers'!$J$2:$J$81,"*"&amp;O$366&amp;"*",'Selected papers'!$L$2:$L$81,"*"&amp;$A370&amp;"*")</f>
        <v>11</v>
      </c>
      <c r="P370">
        <f xml:space="preserve"> COUNTIFS('Selected papers'!$J$2:$J$81,"*"&amp;P$366&amp;"*",'Selected papers'!$L$2:$L$81,"*"&amp;$A370&amp;"*")</f>
        <v>7</v>
      </c>
      <c r="Q370">
        <f xml:space="preserve"> COUNTIFS('Selected papers'!$J$2:$J$81,"*"&amp;Q$366&amp;"*",'Selected papers'!$L$2:$L$81,"*"&amp;$A370&amp;"*")</f>
        <v>10</v>
      </c>
    </row>
    <row r="371" spans="1:17" x14ac:dyDescent="0.35">
      <c r="A371" s="12" t="s">
        <v>66</v>
      </c>
      <c r="B371">
        <f xml:space="preserve"> COUNTIFS('Selected papers'!$J$2:$J$81,"*"&amp;B$366&amp;"*",'Selected papers'!$L$2:$L$81,"*"&amp;$A371&amp;"*")</f>
        <v>11</v>
      </c>
      <c r="C371">
        <f xml:space="preserve"> COUNTIFS('Selected papers'!$J$2:$J$81,"*"&amp;C$366&amp;"*",'Selected papers'!$L$2:$L$81,"*"&amp;$A371&amp;"*")</f>
        <v>9</v>
      </c>
      <c r="D371">
        <f xml:space="preserve"> COUNTIFS('Selected papers'!$J$2:$J$81,"*"&amp;D$366&amp;"*",'Selected papers'!$L$2:$L$81,"*"&amp;$A371&amp;"*")</f>
        <v>11</v>
      </c>
      <c r="E371">
        <f xml:space="preserve"> COUNTIFS('Selected papers'!$J$2:$J$81,"*"&amp;E$366&amp;"*",'Selected papers'!$L$2:$L$81,"*"&amp;$A371&amp;"*")</f>
        <v>1</v>
      </c>
      <c r="F371">
        <f xml:space="preserve"> COUNTIFS('Selected papers'!$J$2:$J$81,"*"&amp;F$366&amp;"*",'Selected papers'!$L$2:$L$81,"*"&amp;$A371&amp;"*")</f>
        <v>3</v>
      </c>
      <c r="G371">
        <f xml:space="preserve"> COUNTIFS('Selected papers'!$J$2:$J$81,"*"&amp;G$366&amp;"*",'Selected papers'!$L$2:$L$81,"*"&amp;$A371&amp;"*")</f>
        <v>9</v>
      </c>
      <c r="H371">
        <f xml:space="preserve"> COUNTIFS('Selected papers'!$J$2:$J$81,"*"&amp;H$366&amp;"*",'Selected papers'!$L$2:$L$81,"*"&amp;$A371&amp;"*")</f>
        <v>2</v>
      </c>
      <c r="I371">
        <f xml:space="preserve"> COUNTIFS('Selected papers'!$J$2:$J$81,"*"&amp;I$366&amp;"*",'Selected papers'!$L$2:$L$81,"*"&amp;$A371&amp;"*")</f>
        <v>1</v>
      </c>
      <c r="J371">
        <f xml:space="preserve"> COUNTIFS('Selected papers'!$J$2:$J$81,"*"&amp;J$366&amp;"*",'Selected papers'!$L$2:$L$81,"*"&amp;$A371&amp;"*")</f>
        <v>1</v>
      </c>
      <c r="K371">
        <f xml:space="preserve"> COUNTIFS('Selected papers'!$J$2:$J$81,"*"&amp;K$366&amp;"*",'Selected papers'!$L$2:$L$81,"*"&amp;$A371&amp;"*")</f>
        <v>2</v>
      </c>
      <c r="L371">
        <f xml:space="preserve"> COUNTIFS('Selected papers'!$J$2:$J$81,"*"&amp;L$366&amp;"*",'Selected papers'!$L$2:$L$81,"*"&amp;$A371&amp;"*")</f>
        <v>0</v>
      </c>
      <c r="M371">
        <f xml:space="preserve"> COUNTIFS('Selected papers'!$J$2:$J$81,"*"&amp;M$366&amp;"*",'Selected papers'!$L$2:$L$81,"*"&amp;$A371&amp;"*")</f>
        <v>0</v>
      </c>
      <c r="N371">
        <f xml:space="preserve"> COUNTIFS('Selected papers'!$J$2:$J$81,"*"&amp;N$366&amp;"*",'Selected papers'!$L$2:$L$81,"*"&amp;$A371&amp;"*")</f>
        <v>2</v>
      </c>
      <c r="O371">
        <f xml:space="preserve"> COUNTIFS('Selected papers'!$J$2:$J$81,"*"&amp;O$366&amp;"*",'Selected papers'!$L$2:$L$81,"*"&amp;$A371&amp;"*")</f>
        <v>12</v>
      </c>
      <c r="P371">
        <f xml:space="preserve"> COUNTIFS('Selected papers'!$J$2:$J$81,"*"&amp;P$366&amp;"*",'Selected papers'!$L$2:$L$81,"*"&amp;$A371&amp;"*")</f>
        <v>7</v>
      </c>
      <c r="Q371">
        <f xml:space="preserve"> COUNTIFS('Selected papers'!$J$2:$J$81,"*"&amp;Q$366&amp;"*",'Selected papers'!$L$2:$L$81,"*"&amp;$A371&amp;"*")</f>
        <v>10</v>
      </c>
    </row>
    <row r="372" spans="1:17" x14ac:dyDescent="0.35">
      <c r="A372" s="26"/>
    </row>
    <row r="373" spans="1:17" x14ac:dyDescent="0.35">
      <c r="A373" s="36" t="s">
        <v>391</v>
      </c>
      <c r="B373" s="26" t="s">
        <v>436</v>
      </c>
      <c r="C373" s="26" t="s">
        <v>15</v>
      </c>
      <c r="D373" s="26" t="s">
        <v>345</v>
      </c>
      <c r="E373" s="26" t="s">
        <v>14</v>
      </c>
      <c r="F373" s="26" t="s">
        <v>18</v>
      </c>
      <c r="G373" s="26" t="s">
        <v>19</v>
      </c>
      <c r="H373" s="25" t="s">
        <v>454</v>
      </c>
      <c r="I373" s="26" t="s">
        <v>54</v>
      </c>
      <c r="J373" s="26" t="s">
        <v>17</v>
      </c>
      <c r="K373" s="26" t="s">
        <v>445</v>
      </c>
      <c r="L373" s="26" t="s">
        <v>446</v>
      </c>
      <c r="M373" s="26" t="s">
        <v>1018</v>
      </c>
      <c r="N373" s="26" t="s">
        <v>16</v>
      </c>
      <c r="O373" s="26" t="s">
        <v>447</v>
      </c>
      <c r="P373" s="26" t="s">
        <v>456</v>
      </c>
      <c r="Q373" s="26" t="s">
        <v>464</v>
      </c>
    </row>
    <row r="374" spans="1:17" x14ac:dyDescent="0.35">
      <c r="A374" s="12" t="s">
        <v>9</v>
      </c>
      <c r="B374">
        <f xml:space="preserve"> COUNTIFS('Selected papers'!$J$2:$J$81,"*"&amp;B$373&amp;"*",'Selected papers'!$I$2:$I$81,"*"&amp;$A374&amp;"*")</f>
        <v>4</v>
      </c>
      <c r="C374">
        <f xml:space="preserve"> COUNTIFS('Selected papers'!$J$2:$J$81,"*"&amp;C$373&amp;"*",'Selected papers'!$I$2:$I$81,"*"&amp;$A374&amp;"*")</f>
        <v>4</v>
      </c>
      <c r="D374">
        <f xml:space="preserve"> COUNTIFS('Selected papers'!$J$2:$J$81,"*"&amp;D$373&amp;"*",'Selected papers'!$I$2:$I$81,"*"&amp;$A374&amp;"*")</f>
        <v>6</v>
      </c>
      <c r="E374">
        <f xml:space="preserve"> COUNTIFS('Selected papers'!$J$2:$J$81,"*"&amp;E$373&amp;"*",'Selected papers'!$I$2:$I$81,"*"&amp;$A374&amp;"*")</f>
        <v>0</v>
      </c>
      <c r="F374">
        <f xml:space="preserve"> COUNTIFS('Selected papers'!$J$2:$J$81,"*"&amp;F$373&amp;"*",'Selected papers'!$I$2:$I$81,"*"&amp;$A374&amp;"*")</f>
        <v>3</v>
      </c>
      <c r="G374">
        <f xml:space="preserve"> COUNTIFS('Selected papers'!$J$2:$J$81,"*"&amp;G$373&amp;"*",'Selected papers'!$I$2:$I$81,"*"&amp;$A374&amp;"*")</f>
        <v>5</v>
      </c>
      <c r="H374">
        <f xml:space="preserve"> COUNTIFS('Selected papers'!$J$2:$J$81,"*"&amp;H$373&amp;"*",'Selected papers'!$I$2:$I$81,"*"&amp;$A374&amp;"*")</f>
        <v>1</v>
      </c>
      <c r="I374">
        <f xml:space="preserve"> COUNTIFS('Selected papers'!$J$2:$J$81,"*"&amp;I$373&amp;"*",'Selected papers'!$I$2:$I$81,"*"&amp;$A374&amp;"*")</f>
        <v>0</v>
      </c>
      <c r="J374">
        <f xml:space="preserve"> COUNTIFS('Selected papers'!$J$2:$J$81,"*"&amp;J$373&amp;"*",'Selected papers'!$I$2:$I$81,"*"&amp;$A374&amp;"*")</f>
        <v>0</v>
      </c>
      <c r="K374">
        <f xml:space="preserve"> COUNTIFS('Selected papers'!$J$2:$J$81,"*"&amp;K$373&amp;"*",'Selected papers'!$I$2:$I$81,"*"&amp;$A374&amp;"*")</f>
        <v>1</v>
      </c>
      <c r="L374">
        <f xml:space="preserve"> COUNTIFS('Selected papers'!$J$2:$J$81,"*"&amp;L$373&amp;"*",'Selected papers'!$I$2:$I$81,"*"&amp;$A374&amp;"*")</f>
        <v>0</v>
      </c>
      <c r="M374">
        <f xml:space="preserve"> COUNTIFS('Selected papers'!$J$2:$J$81,"*"&amp;M$373&amp;"*",'Selected papers'!$I$2:$I$81,"*"&amp;$A374&amp;"*")</f>
        <v>0</v>
      </c>
      <c r="N374">
        <f xml:space="preserve"> COUNTIFS('Selected papers'!$J$2:$J$81,"*"&amp;N$373&amp;"*",'Selected papers'!$I$2:$I$81,"*"&amp;$A374&amp;"*")</f>
        <v>0</v>
      </c>
      <c r="O374">
        <f xml:space="preserve"> COUNTIFS('Selected papers'!$J$2:$J$81,"*"&amp;O$373&amp;"*",'Selected papers'!$I$2:$I$81,"*"&amp;$A374&amp;"*")</f>
        <v>6</v>
      </c>
      <c r="P374">
        <f xml:space="preserve"> COUNTIFS('Selected papers'!$J$2:$J$81,"*"&amp;P$373&amp;"*",'Selected papers'!$I$2:$I$81,"*"&amp;$A374&amp;"*")</f>
        <v>2</v>
      </c>
      <c r="Q374">
        <f xml:space="preserve"> COUNTIFS('Selected papers'!$J$2:$J$81,"*"&amp;Q$373&amp;"*",'Selected papers'!$I$2:$I$81,"*"&amp;$A374&amp;"*")</f>
        <v>6</v>
      </c>
    </row>
    <row r="375" spans="1:17" x14ac:dyDescent="0.35">
      <c r="A375" s="28" t="s">
        <v>11</v>
      </c>
      <c r="B375">
        <f xml:space="preserve"> COUNTIFS('Selected papers'!$J$2:$J$81,"*"&amp;B$373&amp;"*",'Selected papers'!$I$2:$I$81,"*"&amp;$A375&amp;"*")</f>
        <v>8</v>
      </c>
      <c r="C375">
        <f xml:space="preserve"> COUNTIFS('Selected papers'!$J$2:$J$81,"*"&amp;C$373&amp;"*",'Selected papers'!$I$2:$I$81,"*"&amp;$A375&amp;"*")</f>
        <v>3</v>
      </c>
      <c r="D375">
        <f xml:space="preserve"> COUNTIFS('Selected papers'!$J$2:$J$81,"*"&amp;D$373&amp;"*",'Selected papers'!$I$2:$I$81,"*"&amp;$A375&amp;"*")</f>
        <v>9</v>
      </c>
      <c r="E375">
        <f xml:space="preserve"> COUNTIFS('Selected papers'!$J$2:$J$81,"*"&amp;E$373&amp;"*",'Selected papers'!$I$2:$I$81,"*"&amp;$A375&amp;"*")</f>
        <v>2</v>
      </c>
      <c r="F375">
        <f xml:space="preserve"> COUNTIFS('Selected papers'!$J$2:$J$81,"*"&amp;F$373&amp;"*",'Selected papers'!$I$2:$I$81,"*"&amp;$A375&amp;"*")</f>
        <v>0</v>
      </c>
      <c r="G375">
        <f xml:space="preserve"> COUNTIFS('Selected papers'!$J$2:$J$81,"*"&amp;G$373&amp;"*",'Selected papers'!$I$2:$I$81,"*"&amp;$A375&amp;"*")</f>
        <v>11</v>
      </c>
      <c r="H375">
        <f xml:space="preserve"> COUNTIFS('Selected papers'!$J$2:$J$81,"*"&amp;H$373&amp;"*",'Selected papers'!$I$2:$I$81,"*"&amp;$A375&amp;"*")</f>
        <v>0</v>
      </c>
      <c r="I375">
        <f xml:space="preserve"> COUNTIFS('Selected papers'!$J$2:$J$81,"*"&amp;I$373&amp;"*",'Selected papers'!$I$2:$I$81,"*"&amp;$A375&amp;"*")</f>
        <v>3</v>
      </c>
      <c r="J375">
        <f xml:space="preserve"> COUNTIFS('Selected papers'!$J$2:$J$81,"*"&amp;J$373&amp;"*",'Selected papers'!$I$2:$I$81,"*"&amp;$A375&amp;"*")</f>
        <v>0</v>
      </c>
      <c r="K375">
        <f xml:space="preserve"> COUNTIFS('Selected papers'!$J$2:$J$81,"*"&amp;K$373&amp;"*",'Selected papers'!$I$2:$I$81,"*"&amp;$A375&amp;"*")</f>
        <v>0</v>
      </c>
      <c r="L375">
        <f xml:space="preserve"> COUNTIFS('Selected papers'!$J$2:$J$81,"*"&amp;L$373&amp;"*",'Selected papers'!$I$2:$I$81,"*"&amp;$A375&amp;"*")</f>
        <v>1</v>
      </c>
      <c r="M375">
        <f xml:space="preserve"> COUNTIFS('Selected papers'!$J$2:$J$81,"*"&amp;M$373&amp;"*",'Selected papers'!$I$2:$I$81,"*"&amp;$A375&amp;"*")</f>
        <v>0</v>
      </c>
      <c r="N375">
        <f xml:space="preserve"> COUNTIFS('Selected papers'!$J$2:$J$81,"*"&amp;N$373&amp;"*",'Selected papers'!$I$2:$I$81,"*"&amp;$A375&amp;"*")</f>
        <v>0</v>
      </c>
      <c r="O375">
        <f xml:space="preserve"> COUNTIFS('Selected papers'!$J$2:$J$81,"*"&amp;O$373&amp;"*",'Selected papers'!$I$2:$I$81,"*"&amp;$A375&amp;"*")</f>
        <v>8</v>
      </c>
      <c r="P375">
        <f xml:space="preserve"> COUNTIFS('Selected papers'!$J$2:$J$81,"*"&amp;P$373&amp;"*",'Selected papers'!$I$2:$I$81,"*"&amp;$A375&amp;"*")</f>
        <v>4</v>
      </c>
      <c r="Q375">
        <f xml:space="preserve"> COUNTIFS('Selected papers'!$J$2:$J$81,"*"&amp;Q$373&amp;"*",'Selected papers'!$I$2:$I$81,"*"&amp;$A375&amp;"*")</f>
        <v>2</v>
      </c>
    </row>
    <row r="376" spans="1:17" x14ac:dyDescent="0.35">
      <c r="A376" s="12" t="s">
        <v>426</v>
      </c>
      <c r="B376">
        <f xml:space="preserve"> COUNTIFS('Selected papers'!$J$2:$J$81,"*"&amp;B$373&amp;"*",'Selected papers'!$I$2:$I$81,"*"&amp;$A376&amp;"*")</f>
        <v>11</v>
      </c>
      <c r="C376">
        <f xml:space="preserve"> COUNTIFS('Selected papers'!$J$2:$J$81,"*"&amp;C$373&amp;"*",'Selected papers'!$I$2:$I$81,"*"&amp;$A376&amp;"*")</f>
        <v>8</v>
      </c>
      <c r="D376">
        <f xml:space="preserve"> COUNTIFS('Selected papers'!$J$2:$J$81,"*"&amp;D$373&amp;"*",'Selected papers'!$I$2:$I$81,"*"&amp;$A376&amp;"*")</f>
        <v>13</v>
      </c>
      <c r="E376">
        <f xml:space="preserve"> COUNTIFS('Selected papers'!$J$2:$J$81,"*"&amp;E$373&amp;"*",'Selected papers'!$I$2:$I$81,"*"&amp;$A376&amp;"*")</f>
        <v>1</v>
      </c>
      <c r="F376">
        <f xml:space="preserve"> COUNTIFS('Selected papers'!$J$2:$J$81,"*"&amp;F$373&amp;"*",'Selected papers'!$I$2:$I$81,"*"&amp;$A376&amp;"*")</f>
        <v>1</v>
      </c>
      <c r="G376">
        <f xml:space="preserve"> COUNTIFS('Selected papers'!$J$2:$J$81,"*"&amp;G$373&amp;"*",'Selected papers'!$I$2:$I$81,"*"&amp;$A376&amp;"*")</f>
        <v>10</v>
      </c>
      <c r="H376">
        <f xml:space="preserve"> COUNTIFS('Selected papers'!$J$2:$J$81,"*"&amp;H$373&amp;"*",'Selected papers'!$I$2:$I$81,"*"&amp;$A376&amp;"*")</f>
        <v>0</v>
      </c>
      <c r="I376">
        <f xml:space="preserve"> COUNTIFS('Selected papers'!$J$2:$J$81,"*"&amp;I$373&amp;"*",'Selected papers'!$I$2:$I$81,"*"&amp;$A376&amp;"*")</f>
        <v>0</v>
      </c>
      <c r="J376">
        <f xml:space="preserve"> COUNTIFS('Selected papers'!$J$2:$J$81,"*"&amp;J$373&amp;"*",'Selected papers'!$I$2:$I$81,"*"&amp;$A376&amp;"*")</f>
        <v>0</v>
      </c>
      <c r="K376">
        <f xml:space="preserve"> COUNTIFS('Selected papers'!$J$2:$J$81,"*"&amp;K$373&amp;"*",'Selected papers'!$I$2:$I$81,"*"&amp;$A376&amp;"*")</f>
        <v>0</v>
      </c>
      <c r="L376">
        <f xml:space="preserve"> COUNTIFS('Selected papers'!$J$2:$J$81,"*"&amp;L$373&amp;"*",'Selected papers'!$I$2:$I$81,"*"&amp;$A376&amp;"*")</f>
        <v>0</v>
      </c>
      <c r="M376">
        <f xml:space="preserve"> COUNTIFS('Selected papers'!$J$2:$J$81,"*"&amp;M$373&amp;"*",'Selected papers'!$I$2:$I$81,"*"&amp;$A376&amp;"*")</f>
        <v>1</v>
      </c>
      <c r="N376">
        <f xml:space="preserve"> COUNTIFS('Selected papers'!$J$2:$J$81,"*"&amp;N$373&amp;"*",'Selected papers'!$I$2:$I$81,"*"&amp;$A376&amp;"*")</f>
        <v>0</v>
      </c>
      <c r="O376">
        <f xml:space="preserve"> COUNTIFS('Selected papers'!$J$2:$J$81,"*"&amp;O$373&amp;"*",'Selected papers'!$I$2:$I$81,"*"&amp;$A376&amp;"*")</f>
        <v>8</v>
      </c>
      <c r="P376">
        <f xml:space="preserve"> COUNTIFS('Selected papers'!$J$2:$J$81,"*"&amp;P$373&amp;"*",'Selected papers'!$I$2:$I$81,"*"&amp;$A376&amp;"*")</f>
        <v>6</v>
      </c>
      <c r="Q376">
        <f xml:space="preserve"> COUNTIFS('Selected papers'!$J$2:$J$81,"*"&amp;Q$373&amp;"*",'Selected papers'!$I$2:$I$81,"*"&amp;$A376&amp;"*")</f>
        <v>6</v>
      </c>
    </row>
    <row r="377" spans="1:17" x14ac:dyDescent="0.35">
      <c r="A377" s="12" t="s">
        <v>8</v>
      </c>
      <c r="B377">
        <f xml:space="preserve"> COUNTIFS('Selected papers'!$J$2:$J$81,"*"&amp;B$373&amp;"*",'Selected papers'!$I$2:$I$81,"*"&amp;$A377&amp;"*")</f>
        <v>3</v>
      </c>
      <c r="C377">
        <f xml:space="preserve"> COUNTIFS('Selected papers'!$J$2:$J$81,"*"&amp;C$373&amp;"*",'Selected papers'!$I$2:$I$81,"*"&amp;$A377&amp;"*")</f>
        <v>3</v>
      </c>
      <c r="D377">
        <f xml:space="preserve"> COUNTIFS('Selected papers'!$J$2:$J$81,"*"&amp;D$373&amp;"*",'Selected papers'!$I$2:$I$81,"*"&amp;$A377&amp;"*")</f>
        <v>4</v>
      </c>
      <c r="E377">
        <f xml:space="preserve"> COUNTIFS('Selected papers'!$J$2:$J$81,"*"&amp;E$373&amp;"*",'Selected papers'!$I$2:$I$81,"*"&amp;$A377&amp;"*")</f>
        <v>0</v>
      </c>
      <c r="F377">
        <f xml:space="preserve"> COUNTIFS('Selected papers'!$J$2:$J$81,"*"&amp;F$373&amp;"*",'Selected papers'!$I$2:$I$81,"*"&amp;$A377&amp;"*")</f>
        <v>0</v>
      </c>
      <c r="G377">
        <f xml:space="preserve"> COUNTIFS('Selected papers'!$J$2:$J$81,"*"&amp;G$373&amp;"*",'Selected papers'!$I$2:$I$81,"*"&amp;$A377&amp;"*")</f>
        <v>0</v>
      </c>
      <c r="H377">
        <f xml:space="preserve"> COUNTIFS('Selected papers'!$J$2:$J$81,"*"&amp;H$373&amp;"*",'Selected papers'!$I$2:$I$81,"*"&amp;$A377&amp;"*")</f>
        <v>0</v>
      </c>
      <c r="I377">
        <f xml:space="preserve"> COUNTIFS('Selected papers'!$J$2:$J$81,"*"&amp;I$373&amp;"*",'Selected papers'!$I$2:$I$81,"*"&amp;$A377&amp;"*")</f>
        <v>0</v>
      </c>
      <c r="J377">
        <f xml:space="preserve"> COUNTIFS('Selected papers'!$J$2:$J$81,"*"&amp;J$373&amp;"*",'Selected papers'!$I$2:$I$81,"*"&amp;$A377&amp;"*")</f>
        <v>0</v>
      </c>
      <c r="K377">
        <f xml:space="preserve"> COUNTIFS('Selected papers'!$J$2:$J$81,"*"&amp;K$373&amp;"*",'Selected papers'!$I$2:$I$81,"*"&amp;$A377&amp;"*")</f>
        <v>0</v>
      </c>
      <c r="L377">
        <f xml:space="preserve"> COUNTIFS('Selected papers'!$J$2:$J$81,"*"&amp;L$373&amp;"*",'Selected papers'!$I$2:$I$81,"*"&amp;$A377&amp;"*")</f>
        <v>1</v>
      </c>
      <c r="M377">
        <f xml:space="preserve"> COUNTIFS('Selected papers'!$J$2:$J$81,"*"&amp;M$373&amp;"*",'Selected papers'!$I$2:$I$81,"*"&amp;$A377&amp;"*")</f>
        <v>0</v>
      </c>
      <c r="N377">
        <f xml:space="preserve"> COUNTIFS('Selected papers'!$J$2:$J$81,"*"&amp;N$373&amp;"*",'Selected papers'!$I$2:$I$81,"*"&amp;$A377&amp;"*")</f>
        <v>0</v>
      </c>
      <c r="O377">
        <f xml:space="preserve"> COUNTIFS('Selected papers'!$J$2:$J$81,"*"&amp;O$373&amp;"*",'Selected papers'!$I$2:$I$81,"*"&amp;$A377&amp;"*")</f>
        <v>0</v>
      </c>
      <c r="P377">
        <f xml:space="preserve"> COUNTIFS('Selected papers'!$J$2:$J$81,"*"&amp;P$373&amp;"*",'Selected papers'!$I$2:$I$81,"*"&amp;$A377&amp;"*")</f>
        <v>4</v>
      </c>
      <c r="Q377">
        <f xml:space="preserve"> COUNTIFS('Selected papers'!$J$2:$J$81,"*"&amp;Q$373&amp;"*",'Selected papers'!$I$2:$I$81,"*"&amp;$A377&amp;"*")</f>
        <v>2</v>
      </c>
    </row>
    <row r="378" spans="1:17" x14ac:dyDescent="0.35">
      <c r="A378" s="12" t="s">
        <v>10</v>
      </c>
      <c r="B378">
        <f xml:space="preserve"> COUNTIFS('Selected papers'!$J$2:$J$81,"*"&amp;B$373&amp;"*",'Selected papers'!$I$2:$I$81,"*"&amp;$A378&amp;"*")</f>
        <v>20</v>
      </c>
      <c r="C378">
        <f xml:space="preserve"> COUNTIFS('Selected papers'!$J$2:$J$81,"*"&amp;C$373&amp;"*",'Selected papers'!$I$2:$I$81,"*"&amp;$A378&amp;"*")</f>
        <v>13</v>
      </c>
      <c r="D378">
        <f xml:space="preserve"> COUNTIFS('Selected papers'!$J$2:$J$81,"*"&amp;D$373&amp;"*",'Selected papers'!$I$2:$I$81,"*"&amp;$A378&amp;"*")</f>
        <v>16</v>
      </c>
      <c r="E378">
        <f xml:space="preserve"> COUNTIFS('Selected papers'!$J$2:$J$81,"*"&amp;E$373&amp;"*",'Selected papers'!$I$2:$I$81,"*"&amp;$A378&amp;"*")</f>
        <v>7</v>
      </c>
      <c r="F378">
        <f xml:space="preserve"> COUNTIFS('Selected papers'!$J$2:$J$81,"*"&amp;F$373&amp;"*",'Selected papers'!$I$2:$I$81,"*"&amp;$A378&amp;"*")</f>
        <v>4</v>
      </c>
      <c r="G378">
        <f xml:space="preserve"> COUNTIFS('Selected papers'!$J$2:$J$81,"*"&amp;G$373&amp;"*",'Selected papers'!$I$2:$I$81,"*"&amp;$A378&amp;"*")</f>
        <v>14</v>
      </c>
      <c r="H378">
        <f xml:space="preserve"> COUNTIFS('Selected papers'!$J$2:$J$81,"*"&amp;H$373&amp;"*",'Selected papers'!$I$2:$I$81,"*"&amp;$A378&amp;"*")</f>
        <v>2</v>
      </c>
      <c r="I378">
        <f xml:space="preserve"> COUNTIFS('Selected papers'!$J$2:$J$81,"*"&amp;I$373&amp;"*",'Selected papers'!$I$2:$I$81,"*"&amp;$A378&amp;"*")</f>
        <v>1</v>
      </c>
      <c r="J378">
        <f xml:space="preserve"> COUNTIFS('Selected papers'!$J$2:$J$81,"*"&amp;J$373&amp;"*",'Selected papers'!$I$2:$I$81,"*"&amp;$A378&amp;"*")</f>
        <v>1</v>
      </c>
      <c r="K378">
        <f xml:space="preserve"> COUNTIFS('Selected papers'!$J$2:$J$81,"*"&amp;K$373&amp;"*",'Selected papers'!$I$2:$I$81,"*"&amp;$A378&amp;"*")</f>
        <v>2</v>
      </c>
      <c r="L378">
        <f xml:space="preserve"> COUNTIFS('Selected papers'!$J$2:$J$81,"*"&amp;L$373&amp;"*",'Selected papers'!$I$2:$I$81,"*"&amp;$A378&amp;"*")</f>
        <v>0</v>
      </c>
      <c r="M378">
        <f xml:space="preserve"> COUNTIFS('Selected papers'!$J$2:$J$81,"*"&amp;M$373&amp;"*",'Selected papers'!$I$2:$I$81,"*"&amp;$A378&amp;"*")</f>
        <v>0</v>
      </c>
      <c r="N378">
        <f xml:space="preserve"> COUNTIFS('Selected papers'!$J$2:$J$81,"*"&amp;N$373&amp;"*",'Selected papers'!$I$2:$I$81,"*"&amp;$A378&amp;"*")</f>
        <v>12</v>
      </c>
      <c r="O378">
        <f xml:space="preserve"> COUNTIFS('Selected papers'!$J$2:$J$81,"*"&amp;O$373&amp;"*",'Selected papers'!$I$2:$I$81,"*"&amp;$A378&amp;"*")</f>
        <v>20</v>
      </c>
      <c r="P378">
        <f xml:space="preserve"> COUNTIFS('Selected papers'!$J$2:$J$81,"*"&amp;P$373&amp;"*",'Selected papers'!$I$2:$I$81,"*"&amp;$A378&amp;"*")</f>
        <v>7</v>
      </c>
      <c r="Q378">
        <f xml:space="preserve"> COUNTIFS('Selected papers'!$J$2:$J$81,"*"&amp;Q$373&amp;"*",'Selected papers'!$I$2:$I$81,"*"&amp;$A378&amp;"*")</f>
        <v>6</v>
      </c>
    </row>
    <row r="379" spans="1:17" x14ac:dyDescent="0.35">
      <c r="A379" s="12" t="s">
        <v>13</v>
      </c>
      <c r="B379">
        <f xml:space="preserve"> COUNTIFS('Selected papers'!$J$2:$J$81,"*"&amp;B$373&amp;"*",'Selected papers'!$I$2:$I$81,"*"&amp;$A379&amp;"*")</f>
        <v>1</v>
      </c>
      <c r="C379">
        <f xml:space="preserve"> COUNTIFS('Selected papers'!$J$2:$J$81,"*"&amp;C$373&amp;"*",'Selected papers'!$I$2:$I$81,"*"&amp;$A379&amp;"*")</f>
        <v>0</v>
      </c>
      <c r="D379">
        <f xml:space="preserve"> COUNTIFS('Selected papers'!$J$2:$J$81,"*"&amp;D$373&amp;"*",'Selected papers'!$I$2:$I$81,"*"&amp;$A379&amp;"*")</f>
        <v>0</v>
      </c>
      <c r="E379">
        <f xml:space="preserve"> COUNTIFS('Selected papers'!$J$2:$J$81,"*"&amp;E$373&amp;"*",'Selected papers'!$I$2:$I$81,"*"&amp;$A379&amp;"*")</f>
        <v>1</v>
      </c>
      <c r="F379">
        <f xml:space="preserve"> COUNTIFS('Selected papers'!$J$2:$J$81,"*"&amp;F$373&amp;"*",'Selected papers'!$I$2:$I$81,"*"&amp;$A379&amp;"*")</f>
        <v>0</v>
      </c>
      <c r="G379">
        <f xml:space="preserve"> COUNTIFS('Selected papers'!$J$2:$J$81,"*"&amp;G$373&amp;"*",'Selected papers'!$I$2:$I$81,"*"&amp;$A379&amp;"*")</f>
        <v>1</v>
      </c>
      <c r="H379">
        <f xml:space="preserve"> COUNTIFS('Selected papers'!$J$2:$J$81,"*"&amp;H$373&amp;"*",'Selected papers'!$I$2:$I$81,"*"&amp;$A379&amp;"*")</f>
        <v>0</v>
      </c>
      <c r="I379">
        <f xml:space="preserve"> COUNTIFS('Selected papers'!$J$2:$J$81,"*"&amp;I$373&amp;"*",'Selected papers'!$I$2:$I$81,"*"&amp;$A379&amp;"*")</f>
        <v>0</v>
      </c>
      <c r="J379">
        <f xml:space="preserve"> COUNTIFS('Selected papers'!$J$2:$J$81,"*"&amp;J$373&amp;"*",'Selected papers'!$I$2:$I$81,"*"&amp;$A379&amp;"*")</f>
        <v>0</v>
      </c>
      <c r="K379">
        <f xml:space="preserve"> COUNTIFS('Selected papers'!$J$2:$J$81,"*"&amp;K$373&amp;"*",'Selected papers'!$I$2:$I$81,"*"&amp;$A379&amp;"*")</f>
        <v>0</v>
      </c>
      <c r="L379">
        <f xml:space="preserve"> COUNTIFS('Selected papers'!$J$2:$J$81,"*"&amp;L$373&amp;"*",'Selected papers'!$I$2:$I$81,"*"&amp;$A379&amp;"*")</f>
        <v>0</v>
      </c>
      <c r="M379">
        <f xml:space="preserve"> COUNTIFS('Selected papers'!$J$2:$J$81,"*"&amp;M$373&amp;"*",'Selected papers'!$I$2:$I$81,"*"&amp;$A379&amp;"*")</f>
        <v>0</v>
      </c>
      <c r="N379">
        <f xml:space="preserve"> COUNTIFS('Selected papers'!$J$2:$J$81,"*"&amp;N$373&amp;"*",'Selected papers'!$I$2:$I$81,"*"&amp;$A379&amp;"*")</f>
        <v>0</v>
      </c>
      <c r="O379">
        <f xml:space="preserve"> COUNTIFS('Selected papers'!$J$2:$J$81,"*"&amp;O$373&amp;"*",'Selected papers'!$I$2:$I$81,"*"&amp;$A379&amp;"*")</f>
        <v>3</v>
      </c>
      <c r="P379">
        <f xml:space="preserve"> COUNTIFS('Selected papers'!$J$2:$J$81,"*"&amp;P$373&amp;"*",'Selected papers'!$I$2:$I$81,"*"&amp;$A379&amp;"*")</f>
        <v>2</v>
      </c>
      <c r="Q379">
        <f xml:space="preserve"> COUNTIFS('Selected papers'!$J$2:$J$81,"*"&amp;Q$373&amp;"*",'Selected papers'!$I$2:$I$81,"*"&amp;$A379&amp;"*")</f>
        <v>1</v>
      </c>
    </row>
    <row r="380" spans="1:17" x14ac:dyDescent="0.35">
      <c r="A380" s="12" t="s">
        <v>252</v>
      </c>
      <c r="B380">
        <f xml:space="preserve"> COUNTIFS('Selected papers'!$J$2:$J$81,"*"&amp;B$373&amp;"*",'Selected papers'!$I$2:$I$81,"*"&amp;$A380&amp;"*")</f>
        <v>1</v>
      </c>
      <c r="C380">
        <f xml:space="preserve"> COUNTIFS('Selected papers'!$J$2:$J$81,"*"&amp;C$373&amp;"*",'Selected papers'!$I$2:$I$81,"*"&amp;$A380&amp;"*")</f>
        <v>0</v>
      </c>
      <c r="D380">
        <f xml:space="preserve"> COUNTIFS('Selected papers'!$J$2:$J$81,"*"&amp;D$373&amp;"*",'Selected papers'!$I$2:$I$81,"*"&amp;$A380&amp;"*")</f>
        <v>0</v>
      </c>
      <c r="E380">
        <f xml:space="preserve"> COUNTIFS('Selected papers'!$J$2:$J$81,"*"&amp;E$373&amp;"*",'Selected papers'!$I$2:$I$81,"*"&amp;$A380&amp;"*")</f>
        <v>0</v>
      </c>
      <c r="F380">
        <f xml:space="preserve"> COUNTIFS('Selected papers'!$J$2:$J$81,"*"&amp;F$373&amp;"*",'Selected papers'!$I$2:$I$81,"*"&amp;$A380&amp;"*")</f>
        <v>0</v>
      </c>
      <c r="G380">
        <f xml:space="preserve"> COUNTIFS('Selected papers'!$J$2:$J$81,"*"&amp;G$373&amp;"*",'Selected papers'!$I$2:$I$81,"*"&amp;$A380&amp;"*")</f>
        <v>0</v>
      </c>
      <c r="H380">
        <f xml:space="preserve"> COUNTIFS('Selected papers'!$J$2:$J$81,"*"&amp;H$373&amp;"*",'Selected papers'!$I$2:$I$81,"*"&amp;$A380&amp;"*")</f>
        <v>0</v>
      </c>
      <c r="I380">
        <f xml:space="preserve"> COUNTIFS('Selected papers'!$J$2:$J$81,"*"&amp;I$373&amp;"*",'Selected papers'!$I$2:$I$81,"*"&amp;$A380&amp;"*")</f>
        <v>0</v>
      </c>
      <c r="J380">
        <f xml:space="preserve"> COUNTIFS('Selected papers'!$J$2:$J$81,"*"&amp;J$373&amp;"*",'Selected papers'!$I$2:$I$81,"*"&amp;$A380&amp;"*")</f>
        <v>0</v>
      </c>
      <c r="K380">
        <f xml:space="preserve"> COUNTIFS('Selected papers'!$J$2:$J$81,"*"&amp;K$373&amp;"*",'Selected papers'!$I$2:$I$81,"*"&amp;$A380&amp;"*")</f>
        <v>0</v>
      </c>
      <c r="L380">
        <f xml:space="preserve"> COUNTIFS('Selected papers'!$J$2:$J$81,"*"&amp;L$373&amp;"*",'Selected papers'!$I$2:$I$81,"*"&amp;$A380&amp;"*")</f>
        <v>0</v>
      </c>
      <c r="M380">
        <f xml:space="preserve"> COUNTIFS('Selected papers'!$J$2:$J$81,"*"&amp;M$373&amp;"*",'Selected papers'!$I$2:$I$81,"*"&amp;$A380&amp;"*")</f>
        <v>0</v>
      </c>
      <c r="N380">
        <f xml:space="preserve"> COUNTIFS('Selected papers'!$J$2:$J$81,"*"&amp;N$373&amp;"*",'Selected papers'!$I$2:$I$81,"*"&amp;$A380&amp;"*")</f>
        <v>1</v>
      </c>
      <c r="O380">
        <f xml:space="preserve"> COUNTIFS('Selected papers'!$J$2:$J$81,"*"&amp;O$373&amp;"*",'Selected papers'!$I$2:$I$81,"*"&amp;$A380&amp;"*")</f>
        <v>3</v>
      </c>
      <c r="P380">
        <f xml:space="preserve"> COUNTIFS('Selected papers'!$J$2:$J$81,"*"&amp;P$373&amp;"*",'Selected papers'!$I$2:$I$81,"*"&amp;$A380&amp;"*")</f>
        <v>0</v>
      </c>
      <c r="Q380">
        <f xml:space="preserve"> COUNTIFS('Selected papers'!$J$2:$J$81,"*"&amp;Q$373&amp;"*",'Selected papers'!$I$2:$I$81,"*"&amp;$A380&amp;"*")</f>
        <v>0</v>
      </c>
    </row>
    <row r="381" spans="1:17" x14ac:dyDescent="0.35">
      <c r="A381" s="12" t="s">
        <v>411</v>
      </c>
      <c r="B381">
        <f xml:space="preserve"> COUNTIFS('Selected papers'!$J$2:$J$81,"*"&amp;B$373&amp;"*",'Selected papers'!$I$2:$I$81,"*"&amp;$A381&amp;"*")</f>
        <v>1</v>
      </c>
      <c r="C381">
        <f xml:space="preserve"> COUNTIFS('Selected papers'!$J$2:$J$81,"*"&amp;C$373&amp;"*",'Selected papers'!$I$2:$I$81,"*"&amp;$A381&amp;"*")</f>
        <v>2</v>
      </c>
      <c r="D381">
        <f xml:space="preserve"> COUNTIFS('Selected papers'!$J$2:$J$81,"*"&amp;D$373&amp;"*",'Selected papers'!$I$2:$I$81,"*"&amp;$A381&amp;"*")</f>
        <v>2</v>
      </c>
      <c r="E381">
        <f xml:space="preserve"> COUNTIFS('Selected papers'!$J$2:$J$81,"*"&amp;E$373&amp;"*",'Selected papers'!$I$2:$I$81,"*"&amp;$A381&amp;"*")</f>
        <v>0</v>
      </c>
      <c r="F381">
        <f xml:space="preserve"> COUNTIFS('Selected papers'!$J$2:$J$81,"*"&amp;F$373&amp;"*",'Selected papers'!$I$2:$I$81,"*"&amp;$A381&amp;"*")</f>
        <v>0</v>
      </c>
      <c r="G381">
        <f xml:space="preserve"> COUNTIFS('Selected papers'!$J$2:$J$81,"*"&amp;G$373&amp;"*",'Selected papers'!$I$2:$I$81,"*"&amp;$A381&amp;"*")</f>
        <v>1</v>
      </c>
      <c r="H381">
        <f xml:space="preserve"> COUNTIFS('Selected papers'!$J$2:$J$81,"*"&amp;H$373&amp;"*",'Selected papers'!$I$2:$I$81,"*"&amp;$A381&amp;"*")</f>
        <v>0</v>
      </c>
      <c r="I381">
        <f xml:space="preserve"> COUNTIFS('Selected papers'!$J$2:$J$81,"*"&amp;I$373&amp;"*",'Selected papers'!$I$2:$I$81,"*"&amp;$A381&amp;"*")</f>
        <v>0</v>
      </c>
      <c r="J381">
        <f xml:space="preserve"> COUNTIFS('Selected papers'!$J$2:$J$81,"*"&amp;J$373&amp;"*",'Selected papers'!$I$2:$I$81,"*"&amp;$A381&amp;"*")</f>
        <v>0</v>
      </c>
      <c r="K381">
        <f xml:space="preserve"> COUNTIFS('Selected papers'!$J$2:$J$81,"*"&amp;K$373&amp;"*",'Selected papers'!$I$2:$I$81,"*"&amp;$A381&amp;"*")</f>
        <v>0</v>
      </c>
      <c r="L381">
        <f xml:space="preserve"> COUNTIFS('Selected papers'!$J$2:$J$81,"*"&amp;L$373&amp;"*",'Selected papers'!$I$2:$I$81,"*"&amp;$A381&amp;"*")</f>
        <v>0</v>
      </c>
      <c r="M381">
        <f xml:space="preserve"> COUNTIFS('Selected papers'!$J$2:$J$81,"*"&amp;M$373&amp;"*",'Selected papers'!$I$2:$I$81,"*"&amp;$A381&amp;"*")</f>
        <v>1</v>
      </c>
      <c r="N381">
        <f xml:space="preserve"> COUNTIFS('Selected papers'!$J$2:$J$81,"*"&amp;N$373&amp;"*",'Selected papers'!$I$2:$I$81,"*"&amp;$A381&amp;"*")</f>
        <v>0</v>
      </c>
      <c r="O381">
        <f xml:space="preserve"> COUNTIFS('Selected papers'!$J$2:$J$81,"*"&amp;O$373&amp;"*",'Selected papers'!$I$2:$I$81,"*"&amp;$A381&amp;"*")</f>
        <v>0</v>
      </c>
      <c r="P381">
        <f xml:space="preserve"> COUNTIFS('Selected papers'!$J$2:$J$81,"*"&amp;P$373&amp;"*",'Selected papers'!$I$2:$I$81,"*"&amp;$A381&amp;"*")</f>
        <v>0</v>
      </c>
      <c r="Q381">
        <f xml:space="preserve"> COUNTIFS('Selected papers'!$J$2:$J$81,"*"&amp;Q$373&amp;"*",'Selected papers'!$I$2:$I$81,"*"&amp;$A381&amp;"*")</f>
        <v>2</v>
      </c>
    </row>
    <row r="382" spans="1:17" x14ac:dyDescent="0.35">
      <c r="A382" s="12" t="s">
        <v>12</v>
      </c>
      <c r="B382">
        <f xml:space="preserve"> COUNTIFS('Selected papers'!$J$2:$J$81,"*"&amp;B$373&amp;"*",'Selected papers'!$I$2:$I$81,"*"&amp;$A382&amp;"*")</f>
        <v>0</v>
      </c>
      <c r="C382">
        <f xml:space="preserve"> COUNTIFS('Selected papers'!$J$2:$J$81,"*"&amp;C$373&amp;"*",'Selected papers'!$I$2:$I$81,"*"&amp;$A382&amp;"*")</f>
        <v>2</v>
      </c>
      <c r="D382">
        <f xml:space="preserve"> COUNTIFS('Selected papers'!$J$2:$J$81,"*"&amp;D$373&amp;"*",'Selected papers'!$I$2:$I$81,"*"&amp;$A382&amp;"*")</f>
        <v>1</v>
      </c>
      <c r="E382">
        <f xml:space="preserve"> COUNTIFS('Selected papers'!$J$2:$J$81,"*"&amp;E$373&amp;"*",'Selected papers'!$I$2:$I$81,"*"&amp;$A382&amp;"*")</f>
        <v>0</v>
      </c>
      <c r="F382">
        <f xml:space="preserve"> COUNTIFS('Selected papers'!$J$2:$J$81,"*"&amp;F$373&amp;"*",'Selected papers'!$I$2:$I$81,"*"&amp;$A382&amp;"*")</f>
        <v>0</v>
      </c>
      <c r="G382">
        <f xml:space="preserve"> COUNTIFS('Selected papers'!$J$2:$J$81,"*"&amp;G$373&amp;"*",'Selected papers'!$I$2:$I$81,"*"&amp;$A382&amp;"*")</f>
        <v>0</v>
      </c>
      <c r="H382">
        <f xml:space="preserve"> COUNTIFS('Selected papers'!$J$2:$J$81,"*"&amp;H$373&amp;"*",'Selected papers'!$I$2:$I$81,"*"&amp;$A382&amp;"*")</f>
        <v>0</v>
      </c>
      <c r="I382">
        <f xml:space="preserve"> COUNTIFS('Selected papers'!$J$2:$J$81,"*"&amp;I$373&amp;"*",'Selected papers'!$I$2:$I$81,"*"&amp;$A382&amp;"*")</f>
        <v>0</v>
      </c>
      <c r="J382">
        <f xml:space="preserve"> COUNTIFS('Selected papers'!$J$2:$J$81,"*"&amp;J$373&amp;"*",'Selected papers'!$I$2:$I$81,"*"&amp;$A382&amp;"*")</f>
        <v>0</v>
      </c>
      <c r="K382">
        <f xml:space="preserve"> COUNTIFS('Selected papers'!$J$2:$J$81,"*"&amp;K$373&amp;"*",'Selected papers'!$I$2:$I$81,"*"&amp;$A382&amp;"*")</f>
        <v>0</v>
      </c>
      <c r="L382">
        <f xml:space="preserve"> COUNTIFS('Selected papers'!$J$2:$J$81,"*"&amp;L$373&amp;"*",'Selected papers'!$I$2:$I$81,"*"&amp;$A382&amp;"*")</f>
        <v>0</v>
      </c>
      <c r="M382">
        <f xml:space="preserve"> COUNTIFS('Selected papers'!$J$2:$J$81,"*"&amp;M$373&amp;"*",'Selected papers'!$I$2:$I$81,"*"&amp;$A382&amp;"*")</f>
        <v>0</v>
      </c>
      <c r="N382">
        <f xml:space="preserve"> COUNTIFS('Selected papers'!$J$2:$J$81,"*"&amp;N$373&amp;"*",'Selected papers'!$I$2:$I$81,"*"&amp;$A382&amp;"*")</f>
        <v>0</v>
      </c>
      <c r="O382">
        <f xml:space="preserve"> COUNTIFS('Selected papers'!$J$2:$J$81,"*"&amp;O$373&amp;"*",'Selected papers'!$I$2:$I$81,"*"&amp;$A382&amp;"*")</f>
        <v>6</v>
      </c>
      <c r="P382">
        <f xml:space="preserve"> COUNTIFS('Selected papers'!$J$2:$J$81,"*"&amp;P$373&amp;"*",'Selected papers'!$I$2:$I$81,"*"&amp;$A382&amp;"*")</f>
        <v>0</v>
      </c>
      <c r="Q382">
        <f xml:space="preserve"> COUNTIFS('Selected papers'!$J$2:$J$81,"*"&amp;Q$373&amp;"*",'Selected papers'!$I$2:$I$81,"*"&amp;$A382&amp;"*")</f>
        <v>1</v>
      </c>
    </row>
    <row r="383" spans="1:17" x14ac:dyDescent="0.35">
      <c r="A383" s="25"/>
    </row>
    <row r="384" spans="1:17" x14ac:dyDescent="0.35">
      <c r="A384" s="36"/>
      <c r="B384" s="26"/>
      <c r="C384" s="26"/>
      <c r="D384" s="26"/>
      <c r="E384" s="12"/>
      <c r="F384" s="12"/>
    </row>
    <row r="385" spans="1:16" x14ac:dyDescent="0.35">
      <c r="A385" s="26"/>
    </row>
    <row r="386" spans="1:16" x14ac:dyDescent="0.35">
      <c r="A386" s="26"/>
      <c r="B386" s="26" t="s">
        <v>410</v>
      </c>
      <c r="C386" s="26" t="s">
        <v>409</v>
      </c>
      <c r="D386" s="26" t="s">
        <v>588</v>
      </c>
      <c r="E386" s="12" t="s">
        <v>65</v>
      </c>
      <c r="F386" s="12" t="s">
        <v>66</v>
      </c>
    </row>
    <row r="387" spans="1:16" x14ac:dyDescent="0.35">
      <c r="A387" s="26" t="s">
        <v>410</v>
      </c>
      <c r="B387" s="99">
        <f xml:space="preserve"> COUNTIFS('Selected papers'!$L$2:$L$81,B$386,'Selected papers'!$L$2:$L$81,$A387)</f>
        <v>1</v>
      </c>
      <c r="C387" s="99">
        <f xml:space="preserve"> COUNTIFS('Selected papers'!$L$2:$L$81,"*"&amp;C$386&amp;"*",'Selected papers'!$L$2:$L$81,"*"&amp;$A387&amp;"*")</f>
        <v>0</v>
      </c>
      <c r="D387" s="99">
        <f xml:space="preserve"> COUNTIFS('Selected papers'!$L$2:$L$81,"*"&amp;D$386&amp;"*",'Selected papers'!$L$2:$L$81,"*"&amp;$A387&amp;"*")</f>
        <v>2</v>
      </c>
      <c r="E387" s="99">
        <f xml:space="preserve"> COUNTIFS('Selected papers'!$L$2:$L$81,"*"&amp;E$386&amp;"*",'Selected papers'!$L$2:$L$81,"*"&amp;$A387&amp;"*")</f>
        <v>1</v>
      </c>
      <c r="F387" s="99">
        <f xml:space="preserve"> COUNTIFS('Selected papers'!$L$2:$L$81,"*"&amp;F$386&amp;"*",'Selected papers'!$L$2:$L$81,"*"&amp;$A387&amp;"*")</f>
        <v>1</v>
      </c>
    </row>
    <row r="388" spans="1:16" x14ac:dyDescent="0.35">
      <c r="A388" s="26" t="s">
        <v>409</v>
      </c>
      <c r="B388" s="99">
        <f xml:space="preserve"> COUNTIFS('Selected papers'!$L$2:$L$81,"*"&amp;B$386&amp;"*",'Selected papers'!$L$2:$L$81,"*"&amp;$A388&amp;"*")</f>
        <v>0</v>
      </c>
      <c r="C388" s="99">
        <f xml:space="preserve"> COUNTIFS('Selected papers'!$L$2:$L$81,C$386,'Selected papers'!$L$2:$L$81,$A388)</f>
        <v>3</v>
      </c>
      <c r="D388" s="99">
        <f xml:space="preserve"> COUNTIFS('Selected papers'!$L$2:$L$81,"*"&amp;D$386&amp;"*",'Selected papers'!$L$2:$L$81,"*"&amp;$A388&amp;"*")</f>
        <v>8</v>
      </c>
      <c r="E388" s="99">
        <f xml:space="preserve"> COUNTIFS('Selected papers'!$L$2:$L$81,"*"&amp;E$386&amp;"*",'Selected papers'!$L$2:$L$81,"*"&amp;$A388&amp;"*")</f>
        <v>9</v>
      </c>
      <c r="F388" s="99">
        <f xml:space="preserve"> COUNTIFS('Selected papers'!$L$2:$L$81,"*"&amp;F$386&amp;"*",'Selected papers'!$L$2:$L$81,"*"&amp;$A388&amp;"*")</f>
        <v>12</v>
      </c>
    </row>
    <row r="389" spans="1:16" x14ac:dyDescent="0.35">
      <c r="A389" s="26" t="s">
        <v>588</v>
      </c>
      <c r="B389" s="99">
        <f xml:space="preserve"> COUNTIFS('Selected papers'!$L$2:$L$81,"*"&amp;B$386&amp;"*",'Selected papers'!$L$2:$L$81,"*"&amp;$A389&amp;"*")</f>
        <v>2</v>
      </c>
      <c r="C389" s="99">
        <f xml:space="preserve"> COUNTIFS('Selected papers'!$L$2:$L$81,"*"&amp;C$386&amp;"*",'Selected papers'!$L$2:$L$81,"*"&amp;$A389&amp;"*")</f>
        <v>8</v>
      </c>
      <c r="D389" s="99">
        <f xml:space="preserve"> COUNTIFS('Selected papers'!$L$2:$L$81,D$386,'Selected papers'!$L$2:$L$81,$A389)</f>
        <v>23</v>
      </c>
      <c r="E389" s="99">
        <f xml:space="preserve"> COUNTIFS('Selected papers'!$L$2:$L$81,"*"&amp;E$386&amp;"*",'Selected papers'!$L$2:$L$81,"*"&amp;$A389&amp;"*")</f>
        <v>7</v>
      </c>
      <c r="F389" s="99">
        <f xml:space="preserve"> COUNTIFS('Selected papers'!$L$2:$L$81,"*"&amp;F$386&amp;"*",'Selected papers'!$L$2:$L$81,"*"&amp;$A389&amp;"*")</f>
        <v>8</v>
      </c>
    </row>
    <row r="390" spans="1:16" x14ac:dyDescent="0.35">
      <c r="A390" s="12" t="s">
        <v>65</v>
      </c>
      <c r="B390" s="99">
        <f xml:space="preserve"> COUNTIFS('Selected papers'!$L$2:$L$81,"*"&amp;B$386&amp;"*",'Selected papers'!$L$2:$L$81,"*"&amp;$A390&amp;"*")</f>
        <v>1</v>
      </c>
      <c r="C390" s="99">
        <f xml:space="preserve"> COUNTIFS('Selected papers'!$L$2:$L$81,"*"&amp;C$386&amp;"*",'Selected papers'!$L$2:$L$81,"*"&amp;$A390&amp;"*")</f>
        <v>9</v>
      </c>
      <c r="D390" s="99">
        <f xml:space="preserve"> COUNTIFS('Selected papers'!$L$2:$L$81,"*"&amp;D$386&amp;"*",'Selected papers'!$L$2:$L$81,"*"&amp;$A390&amp;"*")</f>
        <v>7</v>
      </c>
      <c r="E390" s="99">
        <f xml:space="preserve"> COUNTIFS('Selected papers'!$L$2:$L$81,E$386,'Selected papers'!$L$2:$L$81,$A390)</f>
        <v>3</v>
      </c>
      <c r="F390" s="99">
        <f xml:space="preserve"> COUNTIFS('Selected papers'!$L$2:$L$81,"*"&amp;F$386&amp;"*",'Selected papers'!$L$2:$L$81,"*"&amp;$A390&amp;"*")</f>
        <v>15</v>
      </c>
    </row>
    <row r="391" spans="1:16" x14ac:dyDescent="0.35">
      <c r="A391" s="12" t="s">
        <v>66</v>
      </c>
      <c r="B391" s="99">
        <f xml:space="preserve"> COUNTIFS('Selected papers'!$L$2:$L$81,"*"&amp;B$386&amp;"*",'Selected papers'!$L$2:$L$81,"*"&amp;$A391&amp;"*")</f>
        <v>1</v>
      </c>
      <c r="C391" s="99">
        <f xml:space="preserve"> COUNTIFS('Selected papers'!$L$2:$L$81,"*"&amp;C$386&amp;"*",'Selected papers'!$L$2:$L$81,"*"&amp;$A391&amp;"*")</f>
        <v>12</v>
      </c>
      <c r="D391" s="99">
        <f xml:space="preserve"> COUNTIFS('Selected papers'!$L$2:$L$81,"*"&amp;D$386&amp;"*",'Selected papers'!$L$2:$L$81,"*"&amp;$A391&amp;"*")</f>
        <v>8</v>
      </c>
      <c r="E391" s="99">
        <f xml:space="preserve"> COUNTIFS('Selected papers'!$L$2:$L$81,"*"&amp;E$386&amp;"*",'Selected papers'!$L$2:$L$81,"*"&amp;$A391&amp;"*")</f>
        <v>15</v>
      </c>
      <c r="F391" s="99">
        <f xml:space="preserve"> COUNTIFS('Selected papers'!$L$2:$L$81,F$386,'Selected papers'!$L$2:$L$81,$A391)</f>
        <v>10</v>
      </c>
    </row>
    <row r="392" spans="1:16" x14ac:dyDescent="0.35">
      <c r="A392" s="26"/>
    </row>
    <row r="393" spans="1:16" x14ac:dyDescent="0.35">
      <c r="A393" s="105" t="s">
        <v>392</v>
      </c>
      <c r="B393" s="98" t="s">
        <v>393</v>
      </c>
      <c r="C393" s="98" t="s">
        <v>394</v>
      </c>
      <c r="G393" s="26"/>
      <c r="H393" s="25"/>
      <c r="I393" s="26"/>
      <c r="J393" s="26"/>
      <c r="K393" s="26"/>
      <c r="L393" s="26"/>
      <c r="M393" s="26"/>
      <c r="N393" s="26"/>
      <c r="O393" s="26"/>
      <c r="P393" s="26"/>
    </row>
    <row r="394" spans="1:16" x14ac:dyDescent="0.35">
      <c r="A394" s="25" t="s">
        <v>82</v>
      </c>
      <c r="B394" s="26" t="s">
        <v>410</v>
      </c>
    </row>
    <row r="395" spans="1:16" x14ac:dyDescent="0.35">
      <c r="A395" s="25" t="s">
        <v>1</v>
      </c>
      <c r="B395" s="26" t="s">
        <v>410</v>
      </c>
    </row>
    <row r="396" spans="1:16" x14ac:dyDescent="0.35">
      <c r="A396" s="25" t="s">
        <v>2</v>
      </c>
      <c r="B396" s="26" t="s">
        <v>410</v>
      </c>
    </row>
    <row r="397" spans="1:16" ht="18.5" x14ac:dyDescent="0.45">
      <c r="A397" s="25" t="s">
        <v>3</v>
      </c>
      <c r="B397" s="26" t="s">
        <v>410</v>
      </c>
      <c r="C397" s="101"/>
      <c r="D397" s="101"/>
      <c r="E397" s="101"/>
      <c r="F397" s="101"/>
      <c r="G397" s="101"/>
      <c r="H397" s="101"/>
      <c r="I397" s="101"/>
      <c r="J397" s="101"/>
      <c r="K397" s="101"/>
      <c r="L397" s="101"/>
    </row>
    <row r="398" spans="1:16" ht="18.5" x14ac:dyDescent="0.45">
      <c r="A398" s="25" t="s">
        <v>4</v>
      </c>
      <c r="B398" s="26" t="s">
        <v>410</v>
      </c>
      <c r="C398" s="101"/>
      <c r="D398" s="101"/>
      <c r="E398" s="101"/>
      <c r="F398" s="101"/>
      <c r="G398" s="101"/>
      <c r="H398" s="101"/>
      <c r="I398" s="101"/>
      <c r="J398" s="101"/>
      <c r="K398" s="101"/>
      <c r="L398" s="101"/>
    </row>
    <row r="399" spans="1:16" ht="18.5" x14ac:dyDescent="0.45">
      <c r="A399" s="25" t="s">
        <v>5</v>
      </c>
      <c r="B399" s="26" t="s">
        <v>410</v>
      </c>
      <c r="C399" s="101"/>
      <c r="D399" s="101"/>
      <c r="E399" s="101"/>
      <c r="F399" s="101"/>
      <c r="G399" s="101"/>
      <c r="H399" s="101"/>
      <c r="I399" s="101"/>
      <c r="J399" s="101"/>
      <c r="K399" s="101"/>
      <c r="L399" s="101"/>
    </row>
    <row r="400" spans="1:16" ht="18.5" x14ac:dyDescent="0.45">
      <c r="A400" s="25" t="s">
        <v>82</v>
      </c>
      <c r="B400" s="26" t="s">
        <v>409</v>
      </c>
      <c r="C400" s="101"/>
      <c r="D400" s="101"/>
      <c r="E400" s="101"/>
      <c r="F400" s="101"/>
      <c r="G400" s="101"/>
      <c r="H400" s="101"/>
      <c r="I400" s="101"/>
      <c r="J400" s="101"/>
      <c r="K400" s="101"/>
      <c r="L400" s="101"/>
    </row>
    <row r="401" spans="1:12" ht="18.5" x14ac:dyDescent="0.45">
      <c r="A401" s="25" t="s">
        <v>1</v>
      </c>
      <c r="B401" s="26" t="s">
        <v>409</v>
      </c>
      <c r="C401" s="101"/>
      <c r="D401" s="101"/>
      <c r="E401" s="101"/>
      <c r="F401" s="101"/>
      <c r="G401" s="101"/>
      <c r="H401" s="101"/>
      <c r="I401" s="101"/>
      <c r="J401" s="101"/>
      <c r="K401" s="101"/>
      <c r="L401" s="101"/>
    </row>
    <row r="402" spans="1:12" ht="18.5" x14ac:dyDescent="0.45">
      <c r="A402" s="25" t="s">
        <v>2</v>
      </c>
      <c r="B402" s="26" t="s">
        <v>409</v>
      </c>
      <c r="C402" s="101"/>
      <c r="D402" s="101"/>
      <c r="E402" s="101"/>
      <c r="F402" s="101"/>
      <c r="G402" s="101"/>
      <c r="H402" s="101"/>
      <c r="I402" s="101"/>
      <c r="J402" s="101"/>
      <c r="K402" s="101"/>
      <c r="L402" s="101"/>
    </row>
    <row r="403" spans="1:12" ht="18.5" x14ac:dyDescent="0.45">
      <c r="A403" s="25" t="s">
        <v>3</v>
      </c>
      <c r="B403" s="26" t="s">
        <v>409</v>
      </c>
      <c r="C403" s="101"/>
      <c r="D403" s="101"/>
      <c r="E403" s="101"/>
      <c r="F403" s="101"/>
      <c r="G403" s="101"/>
      <c r="H403" s="101"/>
      <c r="I403" s="101"/>
      <c r="J403" s="101"/>
      <c r="K403" s="101"/>
      <c r="L403" s="101"/>
    </row>
    <row r="404" spans="1:12" ht="18.5" x14ac:dyDescent="0.45">
      <c r="A404" s="25" t="s">
        <v>4</v>
      </c>
      <c r="B404" s="26" t="s">
        <v>409</v>
      </c>
      <c r="C404" s="102"/>
      <c r="D404" s="101"/>
      <c r="E404" s="101"/>
      <c r="F404" s="101"/>
      <c r="G404" s="101"/>
      <c r="H404" s="101"/>
      <c r="I404" s="101"/>
      <c r="J404" s="101"/>
      <c r="K404" s="101"/>
      <c r="L404" s="101"/>
    </row>
    <row r="405" spans="1:12" ht="18.5" x14ac:dyDescent="0.45">
      <c r="A405" s="25" t="s">
        <v>5</v>
      </c>
      <c r="B405" s="26" t="s">
        <v>409</v>
      </c>
      <c r="C405" s="101"/>
      <c r="D405" s="101"/>
      <c r="E405" s="101"/>
      <c r="F405" s="101"/>
      <c r="G405" s="101"/>
      <c r="H405" s="101"/>
      <c r="I405" s="101"/>
      <c r="J405" s="101"/>
      <c r="K405" s="101"/>
      <c r="L405" s="101"/>
    </row>
    <row r="406" spans="1:12" ht="18.5" x14ac:dyDescent="0.45">
      <c r="A406" s="25" t="s">
        <v>82</v>
      </c>
      <c r="B406" s="26" t="s">
        <v>588</v>
      </c>
      <c r="C406" s="101"/>
      <c r="D406" s="101"/>
      <c r="E406" s="101"/>
      <c r="F406" s="101"/>
      <c r="G406" s="101"/>
      <c r="H406" s="101"/>
      <c r="I406" s="101"/>
      <c r="J406" s="101"/>
      <c r="K406" s="101"/>
      <c r="L406" s="101"/>
    </row>
    <row r="407" spans="1:12" ht="18.5" x14ac:dyDescent="0.45">
      <c r="A407" s="25" t="s">
        <v>1</v>
      </c>
      <c r="B407" s="26" t="s">
        <v>588</v>
      </c>
      <c r="C407" s="101"/>
      <c r="D407" s="101"/>
      <c r="E407" s="101"/>
      <c r="F407" s="101"/>
      <c r="G407" s="101"/>
      <c r="H407" s="101"/>
      <c r="I407" s="101"/>
      <c r="J407" s="101"/>
      <c r="K407" s="101"/>
      <c r="L407" s="101"/>
    </row>
    <row r="408" spans="1:12" ht="18.5" x14ac:dyDescent="0.45">
      <c r="A408" s="25" t="s">
        <v>2</v>
      </c>
      <c r="B408" s="26" t="s">
        <v>588</v>
      </c>
      <c r="C408" s="101"/>
      <c r="D408" s="101"/>
      <c r="E408" s="101"/>
      <c r="F408" s="101"/>
      <c r="G408" s="101"/>
      <c r="H408" s="101"/>
      <c r="I408" s="101"/>
      <c r="J408" s="101"/>
      <c r="K408" s="101"/>
      <c r="L408" s="101"/>
    </row>
    <row r="409" spans="1:12" ht="18.5" x14ac:dyDescent="0.45">
      <c r="A409" s="25" t="s">
        <v>3</v>
      </c>
      <c r="B409" s="26" t="s">
        <v>588</v>
      </c>
      <c r="C409" s="101"/>
      <c r="D409" s="101"/>
      <c r="E409" s="101"/>
      <c r="F409" s="101"/>
      <c r="G409" s="101"/>
      <c r="H409" s="101"/>
      <c r="I409" s="101"/>
      <c r="J409" s="101"/>
      <c r="K409" s="101"/>
      <c r="L409" s="101"/>
    </row>
    <row r="410" spans="1:12" ht="18.5" x14ac:dyDescent="0.45">
      <c r="A410" s="25" t="s">
        <v>4</v>
      </c>
      <c r="B410" s="26" t="s">
        <v>588</v>
      </c>
      <c r="C410" s="101"/>
      <c r="D410" s="101"/>
      <c r="E410" s="101"/>
      <c r="F410" s="101"/>
      <c r="G410" s="101"/>
      <c r="H410" s="101"/>
      <c r="I410" s="101"/>
      <c r="J410" s="101"/>
      <c r="K410" s="101"/>
      <c r="L410" s="101"/>
    </row>
    <row r="411" spans="1:12" ht="18.5" x14ac:dyDescent="0.45">
      <c r="A411" s="25" t="s">
        <v>5</v>
      </c>
      <c r="B411" s="26" t="s">
        <v>588</v>
      </c>
      <c r="C411" s="101"/>
      <c r="D411" s="101"/>
      <c r="E411" s="101"/>
      <c r="F411" s="101"/>
      <c r="G411" s="101"/>
      <c r="H411" s="101"/>
      <c r="I411" s="101"/>
      <c r="J411" s="101"/>
      <c r="K411" s="101"/>
      <c r="L411" s="101"/>
    </row>
    <row r="412" spans="1:12" ht="18.5" x14ac:dyDescent="0.45">
      <c r="A412" s="25" t="s">
        <v>82</v>
      </c>
      <c r="B412" s="12" t="s">
        <v>65</v>
      </c>
      <c r="C412" s="101"/>
      <c r="D412" s="101"/>
      <c r="E412" s="101"/>
      <c r="F412" s="101"/>
      <c r="G412" s="101"/>
      <c r="H412" s="101"/>
      <c r="I412" s="101"/>
      <c r="J412" s="101"/>
      <c r="K412" s="101"/>
      <c r="L412" s="101"/>
    </row>
    <row r="413" spans="1:12" ht="18.5" x14ac:dyDescent="0.45">
      <c r="A413" s="25" t="s">
        <v>1</v>
      </c>
      <c r="B413" s="12" t="s">
        <v>65</v>
      </c>
      <c r="C413" s="101"/>
      <c r="D413" s="101"/>
      <c r="E413" s="101"/>
      <c r="F413" s="101"/>
      <c r="G413" s="101"/>
      <c r="H413" s="101"/>
      <c r="I413" s="101"/>
      <c r="J413" s="101"/>
      <c r="K413" s="101"/>
      <c r="L413" s="101"/>
    </row>
    <row r="414" spans="1:12" ht="18.5" x14ac:dyDescent="0.45">
      <c r="A414" s="25" t="s">
        <v>2</v>
      </c>
      <c r="B414" s="12" t="s">
        <v>65</v>
      </c>
      <c r="C414" s="101"/>
      <c r="D414" s="101"/>
      <c r="E414" s="101"/>
      <c r="F414" s="101"/>
      <c r="G414" s="101"/>
      <c r="H414" s="101"/>
      <c r="I414" s="101"/>
      <c r="J414" s="101"/>
      <c r="K414" s="101"/>
      <c r="L414" s="101"/>
    </row>
    <row r="415" spans="1:12" ht="18.5" x14ac:dyDescent="0.45">
      <c r="A415" s="25" t="s">
        <v>3</v>
      </c>
      <c r="B415" s="12" t="s">
        <v>65</v>
      </c>
      <c r="C415" s="101"/>
      <c r="D415" s="101"/>
      <c r="E415" s="101"/>
      <c r="F415" s="101"/>
      <c r="G415" s="101"/>
      <c r="H415" s="101"/>
      <c r="I415" s="101"/>
      <c r="J415" s="101"/>
      <c r="K415" s="101"/>
      <c r="L415" s="101"/>
    </row>
    <row r="416" spans="1:12" ht="18.5" x14ac:dyDescent="0.45">
      <c r="A416" s="25" t="s">
        <v>4</v>
      </c>
      <c r="B416" s="12" t="s">
        <v>65</v>
      </c>
      <c r="C416" s="101"/>
      <c r="D416" s="101"/>
      <c r="E416" s="101"/>
      <c r="F416" s="101"/>
      <c r="G416" s="101"/>
      <c r="H416" s="101"/>
      <c r="I416" s="101"/>
      <c r="J416" s="101"/>
      <c r="K416" s="101"/>
      <c r="L416" s="101"/>
    </row>
    <row r="417" spans="1:12" ht="18.5" x14ac:dyDescent="0.45">
      <c r="A417" s="25" t="s">
        <v>5</v>
      </c>
      <c r="B417" s="12" t="s">
        <v>65</v>
      </c>
      <c r="C417" s="101"/>
      <c r="D417" s="101"/>
      <c r="E417" s="101"/>
      <c r="F417" s="101"/>
      <c r="G417" s="101"/>
      <c r="H417" s="101"/>
      <c r="I417" s="101"/>
      <c r="J417" s="101"/>
      <c r="K417" s="101"/>
      <c r="L417" s="101"/>
    </row>
    <row r="418" spans="1:12" ht="18.5" x14ac:dyDescent="0.45">
      <c r="A418" s="25" t="s">
        <v>82</v>
      </c>
      <c r="B418" s="12" t="s">
        <v>66</v>
      </c>
      <c r="C418" s="101"/>
      <c r="D418" s="101"/>
      <c r="E418" s="101"/>
      <c r="F418" s="101"/>
      <c r="G418" s="101"/>
      <c r="H418" s="101"/>
      <c r="I418" s="101"/>
      <c r="J418" s="101"/>
      <c r="K418" s="101"/>
      <c r="L418" s="101"/>
    </row>
    <row r="419" spans="1:12" ht="18.5" x14ac:dyDescent="0.45">
      <c r="A419" s="25" t="s">
        <v>1</v>
      </c>
      <c r="B419" s="12" t="s">
        <v>66</v>
      </c>
      <c r="C419" s="101"/>
      <c r="D419" s="101"/>
      <c r="E419" s="101"/>
      <c r="F419" s="101"/>
      <c r="G419" s="101"/>
      <c r="H419" s="101"/>
      <c r="I419" s="101"/>
      <c r="J419" s="101"/>
      <c r="K419" s="101"/>
      <c r="L419" s="101"/>
    </row>
    <row r="420" spans="1:12" ht="18.5" x14ac:dyDescent="0.45">
      <c r="A420" s="25" t="s">
        <v>2</v>
      </c>
      <c r="B420" s="12" t="s">
        <v>66</v>
      </c>
      <c r="C420" s="101"/>
      <c r="D420" s="101"/>
      <c r="E420" s="101"/>
      <c r="F420" s="101"/>
      <c r="G420" s="101"/>
      <c r="H420" s="101"/>
      <c r="I420" s="101"/>
      <c r="J420" s="101"/>
      <c r="K420" s="101"/>
      <c r="L420" s="101"/>
    </row>
    <row r="421" spans="1:12" ht="18.5" x14ac:dyDescent="0.45">
      <c r="A421" s="25" t="s">
        <v>3</v>
      </c>
      <c r="B421" s="12" t="s">
        <v>66</v>
      </c>
      <c r="C421" s="101"/>
      <c r="D421" s="101"/>
      <c r="E421" s="101"/>
      <c r="F421" s="101"/>
      <c r="G421" s="101"/>
      <c r="H421" s="101"/>
      <c r="I421" s="101"/>
      <c r="J421" s="101"/>
      <c r="K421" s="101"/>
      <c r="L421" s="101"/>
    </row>
    <row r="422" spans="1:12" ht="18.5" x14ac:dyDescent="0.45">
      <c r="A422" s="25" t="s">
        <v>4</v>
      </c>
      <c r="B422" s="12" t="s">
        <v>66</v>
      </c>
      <c r="C422" s="101"/>
      <c r="D422" s="101"/>
      <c r="E422" s="101"/>
      <c r="F422" s="101"/>
      <c r="G422" s="101"/>
      <c r="H422" s="101"/>
      <c r="I422" s="101"/>
      <c r="J422" s="101"/>
      <c r="K422" s="101"/>
      <c r="L422" s="101"/>
    </row>
    <row r="423" spans="1:12" ht="18.5" x14ac:dyDescent="0.45">
      <c r="A423" s="25" t="s">
        <v>5</v>
      </c>
      <c r="B423" s="12" t="s">
        <v>66</v>
      </c>
      <c r="C423" s="101"/>
      <c r="D423" s="101"/>
      <c r="E423" s="101"/>
      <c r="F423" s="101"/>
      <c r="G423" s="101"/>
      <c r="H423" s="101"/>
      <c r="I423" s="101"/>
      <c r="J423" s="101"/>
      <c r="K423" s="101"/>
      <c r="L423" s="101"/>
    </row>
    <row r="424" spans="1:12" ht="18.5" x14ac:dyDescent="0.45">
      <c r="A424" s="103"/>
      <c r="B424" s="100"/>
      <c r="C424" s="101"/>
      <c r="D424" s="101"/>
      <c r="E424" s="101"/>
      <c r="F424" s="101"/>
      <c r="G424" s="101"/>
      <c r="H424" s="101"/>
      <c r="I424" s="101"/>
      <c r="J424" s="101"/>
      <c r="K424" s="101"/>
      <c r="L424" s="101"/>
    </row>
    <row r="425" spans="1:12" ht="18.5" x14ac:dyDescent="0.45">
      <c r="A425" s="103"/>
      <c r="B425" s="100"/>
      <c r="C425" s="101"/>
      <c r="D425" s="101"/>
      <c r="E425" s="101"/>
      <c r="F425" s="101"/>
      <c r="G425" s="101"/>
      <c r="H425" s="101"/>
      <c r="I425" s="101"/>
      <c r="J425" s="101"/>
      <c r="K425" s="101"/>
      <c r="L425" s="101"/>
    </row>
    <row r="426" spans="1:12" ht="18.5" x14ac:dyDescent="0.45">
      <c r="A426" s="103"/>
      <c r="B426" s="100"/>
      <c r="C426" s="101"/>
      <c r="D426" s="101"/>
      <c r="E426" s="101"/>
      <c r="F426" s="101"/>
      <c r="G426" s="101"/>
      <c r="H426" s="101"/>
      <c r="I426" s="101"/>
      <c r="J426" s="101"/>
      <c r="K426" s="101"/>
      <c r="L426" s="101"/>
    </row>
    <row r="427" spans="1:12" ht="18.5" x14ac:dyDescent="0.45">
      <c r="A427" s="103"/>
      <c r="B427" s="100"/>
      <c r="C427" s="101"/>
      <c r="D427" s="101"/>
      <c r="E427" s="101"/>
      <c r="F427" s="101"/>
      <c r="G427" s="101"/>
      <c r="H427" s="101"/>
      <c r="I427" s="101"/>
      <c r="J427" s="101"/>
      <c r="K427" s="101"/>
      <c r="L427" s="101"/>
    </row>
    <row r="428" spans="1:12" ht="18.5" x14ac:dyDescent="0.45">
      <c r="A428" s="103"/>
      <c r="B428" s="100"/>
      <c r="C428" s="101"/>
      <c r="D428" s="101"/>
      <c r="E428" s="101"/>
      <c r="F428" s="101"/>
      <c r="G428" s="101"/>
      <c r="H428" s="101"/>
      <c r="I428" s="101"/>
      <c r="J428" s="101"/>
      <c r="K428" s="101"/>
      <c r="L428" s="101"/>
    </row>
    <row r="429" spans="1:12" ht="18.5" x14ac:dyDescent="0.45">
      <c r="A429" s="103"/>
      <c r="B429" s="100"/>
      <c r="C429" s="101"/>
      <c r="D429" s="101"/>
      <c r="E429" s="101"/>
      <c r="F429" s="101"/>
      <c r="G429" s="101"/>
      <c r="H429" s="101"/>
      <c r="I429" s="101"/>
      <c r="J429" s="101"/>
      <c r="K429" s="101"/>
      <c r="L429" s="101"/>
    </row>
    <row r="430" spans="1:12" x14ac:dyDescent="0.35">
      <c r="A430" s="28"/>
      <c r="B430" s="26"/>
    </row>
    <row r="431" spans="1:12" x14ac:dyDescent="0.35">
      <c r="A431" s="12"/>
      <c r="B431" s="26"/>
    </row>
    <row r="432" spans="1:12" x14ac:dyDescent="0.35">
      <c r="A432" s="12"/>
      <c r="B432" s="26"/>
    </row>
    <row r="433" spans="1:2" x14ac:dyDescent="0.35">
      <c r="A433" s="12"/>
      <c r="B433" s="26"/>
    </row>
    <row r="434" spans="1:2" x14ac:dyDescent="0.35">
      <c r="A434" s="12"/>
      <c r="B434" s="26"/>
    </row>
    <row r="435" spans="1:2" x14ac:dyDescent="0.35">
      <c r="A435" s="12"/>
      <c r="B435" s="26"/>
    </row>
    <row r="436" spans="1:2" x14ac:dyDescent="0.35">
      <c r="A436" s="12"/>
      <c r="B436" s="26"/>
    </row>
    <row r="437" spans="1:2" x14ac:dyDescent="0.35">
      <c r="A437" s="12"/>
      <c r="B437" s="26"/>
    </row>
    <row r="438" spans="1:2" x14ac:dyDescent="0.35">
      <c r="A438" s="28"/>
      <c r="B438" s="26"/>
    </row>
    <row r="439" spans="1:2" x14ac:dyDescent="0.35">
      <c r="A439" s="12"/>
      <c r="B439" s="26"/>
    </row>
    <row r="440" spans="1:2" x14ac:dyDescent="0.35">
      <c r="A440" s="12"/>
      <c r="B440" s="26"/>
    </row>
    <row r="441" spans="1:2" x14ac:dyDescent="0.35">
      <c r="A441" s="12"/>
      <c r="B441" s="26"/>
    </row>
    <row r="442" spans="1:2" x14ac:dyDescent="0.35">
      <c r="A442" s="12"/>
      <c r="B442" s="26"/>
    </row>
    <row r="443" spans="1:2" x14ac:dyDescent="0.35">
      <c r="A443" s="12"/>
      <c r="B443" s="26"/>
    </row>
    <row r="444" spans="1:2" x14ac:dyDescent="0.35">
      <c r="A444" s="12"/>
      <c r="B444" s="26"/>
    </row>
    <row r="445" spans="1:2" x14ac:dyDescent="0.35">
      <c r="A445" s="12"/>
      <c r="B445" s="26"/>
    </row>
    <row r="446" spans="1:2" x14ac:dyDescent="0.35">
      <c r="A446" s="28"/>
      <c r="B446" s="26"/>
    </row>
    <row r="447" spans="1:2" x14ac:dyDescent="0.35">
      <c r="A447" s="12"/>
      <c r="B447" s="26"/>
    </row>
    <row r="448" spans="1:2" x14ac:dyDescent="0.35">
      <c r="A448" s="12"/>
      <c r="B448" s="26"/>
    </row>
    <row r="449" spans="1:2" x14ac:dyDescent="0.35">
      <c r="A449" s="12"/>
      <c r="B449" s="26"/>
    </row>
    <row r="450" spans="1:2" x14ac:dyDescent="0.35">
      <c r="A450" s="12"/>
      <c r="B450" s="26"/>
    </row>
    <row r="451" spans="1:2" x14ac:dyDescent="0.35">
      <c r="A451" s="12"/>
      <c r="B451" s="26"/>
    </row>
    <row r="452" spans="1:2" x14ac:dyDescent="0.35">
      <c r="A452" s="12"/>
      <c r="B452" s="26"/>
    </row>
    <row r="453" spans="1:2" x14ac:dyDescent="0.35">
      <c r="A453" s="12"/>
      <c r="B453" s="25"/>
    </row>
    <row r="454" spans="1:2" x14ac:dyDescent="0.35">
      <c r="A454" s="28"/>
      <c r="B454" s="25"/>
    </row>
    <row r="455" spans="1:2" x14ac:dyDescent="0.35">
      <c r="A455" s="12"/>
      <c r="B455" s="25"/>
    </row>
    <row r="456" spans="1:2" x14ac:dyDescent="0.35">
      <c r="A456" s="12"/>
      <c r="B456" s="25"/>
    </row>
    <row r="457" spans="1:2" x14ac:dyDescent="0.35">
      <c r="A457" s="12"/>
      <c r="B457" s="25"/>
    </row>
    <row r="458" spans="1:2" x14ac:dyDescent="0.35">
      <c r="A458" s="12"/>
      <c r="B458" s="25"/>
    </row>
    <row r="459" spans="1:2" x14ac:dyDescent="0.35">
      <c r="A459" s="12"/>
      <c r="B459" s="25"/>
    </row>
    <row r="460" spans="1:2" x14ac:dyDescent="0.35">
      <c r="A460" s="12"/>
      <c r="B460" s="25"/>
    </row>
    <row r="461" spans="1:2" x14ac:dyDescent="0.35">
      <c r="A461" s="12"/>
      <c r="B461" s="26"/>
    </row>
    <row r="462" spans="1:2" x14ac:dyDescent="0.35">
      <c r="A462" s="28"/>
      <c r="B462" s="26"/>
    </row>
    <row r="463" spans="1:2" x14ac:dyDescent="0.35">
      <c r="A463" s="12"/>
      <c r="B463" s="26"/>
    </row>
    <row r="464" spans="1:2" x14ac:dyDescent="0.35">
      <c r="A464" s="12"/>
      <c r="B464" s="26"/>
    </row>
    <row r="465" spans="1:2" x14ac:dyDescent="0.35">
      <c r="A465" s="12"/>
      <c r="B465" s="26"/>
    </row>
    <row r="466" spans="1:2" x14ac:dyDescent="0.35">
      <c r="A466" s="12"/>
      <c r="B466" s="26"/>
    </row>
    <row r="467" spans="1:2" x14ac:dyDescent="0.35">
      <c r="A467" s="12"/>
      <c r="B467" s="26"/>
    </row>
    <row r="468" spans="1:2" x14ac:dyDescent="0.35">
      <c r="A468" s="12"/>
      <c r="B468" s="26"/>
    </row>
    <row r="469" spans="1:2" x14ac:dyDescent="0.35">
      <c r="A469" s="12"/>
      <c r="B469" s="26"/>
    </row>
    <row r="470" spans="1:2" x14ac:dyDescent="0.35">
      <c r="A470" s="28"/>
      <c r="B470" s="26"/>
    </row>
    <row r="471" spans="1:2" x14ac:dyDescent="0.35">
      <c r="A471" s="12"/>
      <c r="B471" s="26"/>
    </row>
    <row r="472" spans="1:2" x14ac:dyDescent="0.35">
      <c r="A472" s="12"/>
      <c r="B472" s="26"/>
    </row>
    <row r="473" spans="1:2" x14ac:dyDescent="0.35">
      <c r="A473" s="12"/>
      <c r="B473" s="26"/>
    </row>
    <row r="474" spans="1:2" x14ac:dyDescent="0.35">
      <c r="A474" s="12"/>
      <c r="B474" s="26"/>
    </row>
    <row r="475" spans="1:2" x14ac:dyDescent="0.35">
      <c r="A475" s="12"/>
      <c r="B475" s="26"/>
    </row>
    <row r="476" spans="1:2" x14ac:dyDescent="0.35">
      <c r="A476" s="12"/>
      <c r="B476" s="26"/>
    </row>
    <row r="477" spans="1:2" x14ac:dyDescent="0.35">
      <c r="A477" s="12"/>
      <c r="B477" s="26"/>
    </row>
    <row r="478" spans="1:2" x14ac:dyDescent="0.35">
      <c r="A478" s="28"/>
      <c r="B478" s="26"/>
    </row>
    <row r="479" spans="1:2" x14ac:dyDescent="0.35">
      <c r="A479" s="12"/>
      <c r="B479" s="26"/>
    </row>
    <row r="480" spans="1:2" x14ac:dyDescent="0.35">
      <c r="A480" s="12"/>
      <c r="B480" s="26"/>
    </row>
    <row r="481" spans="1:2" x14ac:dyDescent="0.35">
      <c r="A481" s="12"/>
      <c r="B481" s="26"/>
    </row>
    <row r="482" spans="1:2" x14ac:dyDescent="0.35">
      <c r="A482" s="12"/>
      <c r="B482" s="26"/>
    </row>
    <row r="483" spans="1:2" x14ac:dyDescent="0.35">
      <c r="A483" s="12"/>
      <c r="B483" s="26"/>
    </row>
    <row r="484" spans="1:2" x14ac:dyDescent="0.35">
      <c r="A484" s="12"/>
      <c r="B484" s="26"/>
    </row>
    <row r="485" spans="1:2" x14ac:dyDescent="0.35">
      <c r="A485" s="12"/>
      <c r="B485" s="26"/>
    </row>
    <row r="486" spans="1:2" x14ac:dyDescent="0.35">
      <c r="A486" s="28"/>
      <c r="B486" s="26"/>
    </row>
    <row r="487" spans="1:2" x14ac:dyDescent="0.35">
      <c r="A487" s="12"/>
      <c r="B487" s="26"/>
    </row>
    <row r="488" spans="1:2" x14ac:dyDescent="0.35">
      <c r="A488" s="12"/>
      <c r="B488" s="26"/>
    </row>
    <row r="489" spans="1:2" x14ac:dyDescent="0.35">
      <c r="A489" s="12"/>
      <c r="B489" s="26"/>
    </row>
    <row r="490" spans="1:2" x14ac:dyDescent="0.35">
      <c r="A490" s="12"/>
      <c r="B490" s="26"/>
    </row>
    <row r="491" spans="1:2" x14ac:dyDescent="0.35">
      <c r="A491" s="12"/>
      <c r="B491" s="26"/>
    </row>
    <row r="492" spans="1:2" x14ac:dyDescent="0.35">
      <c r="A492" s="12"/>
      <c r="B492" s="26"/>
    </row>
    <row r="493" spans="1:2" x14ac:dyDescent="0.35">
      <c r="A493" s="12"/>
      <c r="B493" s="26"/>
    </row>
    <row r="494" spans="1:2" x14ac:dyDescent="0.35">
      <c r="A494" s="28"/>
      <c r="B494" s="26"/>
    </row>
    <row r="495" spans="1:2" x14ac:dyDescent="0.35">
      <c r="A495" s="12"/>
      <c r="B495" s="26"/>
    </row>
    <row r="496" spans="1:2" x14ac:dyDescent="0.35">
      <c r="A496" s="12"/>
      <c r="B496" s="26"/>
    </row>
    <row r="497" spans="1:2" x14ac:dyDescent="0.35">
      <c r="A497" s="12"/>
      <c r="B497" s="26"/>
    </row>
    <row r="498" spans="1:2" x14ac:dyDescent="0.35">
      <c r="A498" s="12"/>
      <c r="B498" s="26"/>
    </row>
    <row r="499" spans="1:2" x14ac:dyDescent="0.35">
      <c r="A499" s="12"/>
      <c r="B499" s="26"/>
    </row>
    <row r="500" spans="1:2" x14ac:dyDescent="0.35">
      <c r="A500" s="12"/>
      <c r="B500" s="26"/>
    </row>
    <row r="501" spans="1:2" x14ac:dyDescent="0.35">
      <c r="A501" s="12"/>
      <c r="B501" s="26"/>
    </row>
    <row r="502" spans="1:2" x14ac:dyDescent="0.35">
      <c r="A502" s="28"/>
      <c r="B502" s="26"/>
    </row>
    <row r="503" spans="1:2" x14ac:dyDescent="0.35">
      <c r="A503" s="12"/>
      <c r="B503" s="26"/>
    </row>
    <row r="504" spans="1:2" x14ac:dyDescent="0.35">
      <c r="A504" s="12"/>
      <c r="B504" s="26"/>
    </row>
    <row r="505" spans="1:2" x14ac:dyDescent="0.35">
      <c r="A505" s="12"/>
      <c r="B505" s="26"/>
    </row>
    <row r="506" spans="1:2" x14ac:dyDescent="0.35">
      <c r="A506" s="12"/>
      <c r="B506" s="26"/>
    </row>
    <row r="507" spans="1:2" x14ac:dyDescent="0.35">
      <c r="A507" s="12"/>
      <c r="B507" s="26"/>
    </row>
    <row r="508" spans="1:2" x14ac:dyDescent="0.35">
      <c r="A508" s="12"/>
      <c r="B508" s="26"/>
    </row>
    <row r="509" spans="1:2" x14ac:dyDescent="0.35">
      <c r="A509" s="12"/>
      <c r="B509" s="26"/>
    </row>
    <row r="510" spans="1:2" x14ac:dyDescent="0.35">
      <c r="A510" s="28"/>
      <c r="B510" s="26"/>
    </row>
    <row r="511" spans="1:2" x14ac:dyDescent="0.35">
      <c r="A511" s="12"/>
      <c r="B511" s="26"/>
    </row>
    <row r="512" spans="1:2" x14ac:dyDescent="0.35">
      <c r="A512" s="12"/>
      <c r="B512" s="26"/>
    </row>
    <row r="513" spans="1:2" x14ac:dyDescent="0.35">
      <c r="A513" s="12"/>
      <c r="B513" s="26"/>
    </row>
    <row r="514" spans="1:2" x14ac:dyDescent="0.35">
      <c r="A514" s="12"/>
      <c r="B514" s="26"/>
    </row>
    <row r="515" spans="1:2" x14ac:dyDescent="0.35">
      <c r="A515" s="12"/>
      <c r="B515" s="26"/>
    </row>
    <row r="516" spans="1:2" x14ac:dyDescent="0.35">
      <c r="A516" s="12"/>
      <c r="B516" s="26"/>
    </row>
    <row r="517" spans="1:2" x14ac:dyDescent="0.35">
      <c r="A517" s="12"/>
      <c r="B517" s="26"/>
    </row>
    <row r="518" spans="1:2" x14ac:dyDescent="0.35">
      <c r="A518" s="28"/>
      <c r="B518" s="26"/>
    </row>
    <row r="519" spans="1:2" x14ac:dyDescent="0.35">
      <c r="A519" s="12"/>
      <c r="B519" s="26"/>
    </row>
    <row r="520" spans="1:2" x14ac:dyDescent="0.35">
      <c r="A520" s="12"/>
      <c r="B520" s="26"/>
    </row>
    <row r="521" spans="1:2" x14ac:dyDescent="0.35">
      <c r="A521" s="12"/>
      <c r="B521" s="26"/>
    </row>
    <row r="522" spans="1:2" x14ac:dyDescent="0.35">
      <c r="A522" s="12"/>
      <c r="B522" s="26"/>
    </row>
    <row r="523" spans="1:2" x14ac:dyDescent="0.35">
      <c r="A523" s="12"/>
      <c r="B523" s="26"/>
    </row>
    <row r="524" spans="1:2" x14ac:dyDescent="0.35">
      <c r="A524" s="12"/>
      <c r="B524" s="26"/>
    </row>
    <row r="525" spans="1:2" x14ac:dyDescent="0.35">
      <c r="A525" s="26"/>
      <c r="B525" s="12"/>
    </row>
    <row r="526" spans="1:2" x14ac:dyDescent="0.35">
      <c r="A526" s="26"/>
      <c r="B526" s="12"/>
    </row>
    <row r="527" spans="1:2" x14ac:dyDescent="0.35">
      <c r="A527" s="26"/>
      <c r="B527" s="12"/>
    </row>
    <row r="528" spans="1:2" x14ac:dyDescent="0.35">
      <c r="A528" s="26"/>
      <c r="B528" s="12"/>
    </row>
    <row r="529" spans="1:2" x14ac:dyDescent="0.35">
      <c r="A529" s="26"/>
      <c r="B529" s="12"/>
    </row>
    <row r="530" spans="1:2" x14ac:dyDescent="0.35">
      <c r="A530" s="26"/>
      <c r="B530" s="12"/>
    </row>
    <row r="531" spans="1:2" x14ac:dyDescent="0.35">
      <c r="A531" s="25"/>
      <c r="B531" s="12"/>
    </row>
    <row r="532" spans="1:2" x14ac:dyDescent="0.35">
      <c r="A532" s="26"/>
      <c r="B532" s="12"/>
    </row>
    <row r="533" spans="1:2" x14ac:dyDescent="0.35">
      <c r="A533" s="26"/>
      <c r="B533" s="12"/>
    </row>
    <row r="534" spans="1:2" x14ac:dyDescent="0.35">
      <c r="A534" s="26"/>
      <c r="B534" s="12"/>
    </row>
    <row r="535" spans="1:2" x14ac:dyDescent="0.35">
      <c r="A535" s="26"/>
      <c r="B535" s="12"/>
    </row>
    <row r="536" spans="1:2" x14ac:dyDescent="0.35">
      <c r="A536" s="26"/>
      <c r="B536" s="12"/>
    </row>
    <row r="537" spans="1:2" x14ac:dyDescent="0.35">
      <c r="A537" s="26"/>
      <c r="B537" s="12"/>
    </row>
    <row r="538" spans="1:2" x14ac:dyDescent="0.35">
      <c r="A538" s="26"/>
      <c r="B538" s="12"/>
    </row>
    <row r="539" spans="1:2" x14ac:dyDescent="0.35">
      <c r="A539" s="26"/>
      <c r="B539" s="12"/>
    </row>
    <row r="540" spans="1:2" x14ac:dyDescent="0.35">
      <c r="A540" s="26"/>
      <c r="B540" s="12"/>
    </row>
    <row r="541" spans="1:2" x14ac:dyDescent="0.35">
      <c r="A541" s="26"/>
      <c r="B541" s="12"/>
    </row>
    <row r="542" spans="1:2" x14ac:dyDescent="0.35">
      <c r="A542" s="26"/>
      <c r="B542" s="12"/>
    </row>
    <row r="543" spans="1:2" x14ac:dyDescent="0.35">
      <c r="A543" s="26"/>
      <c r="B543" s="12"/>
    </row>
    <row r="544" spans="1:2" x14ac:dyDescent="0.35">
      <c r="A544" s="26"/>
      <c r="B544" s="12"/>
    </row>
    <row r="545" spans="1:2" x14ac:dyDescent="0.35">
      <c r="A545" s="26"/>
      <c r="B545" s="12"/>
    </row>
    <row r="546" spans="1:2" x14ac:dyDescent="0.35">
      <c r="A546" s="25"/>
      <c r="B546" s="12"/>
    </row>
    <row r="547" spans="1:2" x14ac:dyDescent="0.35">
      <c r="A547" s="26"/>
      <c r="B547" s="12"/>
    </row>
    <row r="548" spans="1:2" x14ac:dyDescent="0.35">
      <c r="A548" s="26"/>
      <c r="B548" s="12"/>
    </row>
    <row r="549" spans="1:2" x14ac:dyDescent="0.35">
      <c r="A549" s="26"/>
      <c r="B549" s="12"/>
    </row>
    <row r="550" spans="1:2" x14ac:dyDescent="0.35">
      <c r="A550" s="26"/>
      <c r="B550" s="12"/>
    </row>
    <row r="551" spans="1:2" x14ac:dyDescent="0.35">
      <c r="A551" s="26"/>
      <c r="B551" s="12"/>
    </row>
    <row r="552" spans="1:2" x14ac:dyDescent="0.35">
      <c r="A552" s="26"/>
      <c r="B552" s="12"/>
    </row>
    <row r="553" spans="1:2" x14ac:dyDescent="0.35">
      <c r="A553" s="26"/>
      <c r="B553" s="12"/>
    </row>
    <row r="554" spans="1:2" x14ac:dyDescent="0.35">
      <c r="A554" s="26"/>
      <c r="B554" s="12"/>
    </row>
    <row r="555" spans="1:2" x14ac:dyDescent="0.35">
      <c r="A555" s="26"/>
      <c r="B555" s="26"/>
    </row>
    <row r="556" spans="1:2" x14ac:dyDescent="0.35">
      <c r="A556" s="26"/>
      <c r="B556" s="26"/>
    </row>
    <row r="557" spans="1:2" x14ac:dyDescent="0.35">
      <c r="A557" s="26"/>
      <c r="B557" s="26"/>
    </row>
    <row r="558" spans="1:2" x14ac:dyDescent="0.35">
      <c r="A558" s="26"/>
      <c r="B558" s="26"/>
    </row>
    <row r="559" spans="1:2" x14ac:dyDescent="0.35">
      <c r="A559" s="26"/>
      <c r="B559" s="26"/>
    </row>
    <row r="560" spans="1:2" x14ac:dyDescent="0.35">
      <c r="A560" s="26"/>
      <c r="B560" s="26"/>
    </row>
    <row r="561" spans="1:2" x14ac:dyDescent="0.35">
      <c r="A561" s="25"/>
      <c r="B561" s="26"/>
    </row>
    <row r="562" spans="1:2" x14ac:dyDescent="0.35">
      <c r="A562" s="26"/>
      <c r="B562" s="26"/>
    </row>
    <row r="563" spans="1:2" x14ac:dyDescent="0.35">
      <c r="A563" s="26"/>
      <c r="B563" s="26"/>
    </row>
    <row r="564" spans="1:2" x14ac:dyDescent="0.35">
      <c r="A564" s="26"/>
      <c r="B564" s="26"/>
    </row>
    <row r="565" spans="1:2" x14ac:dyDescent="0.35">
      <c r="A565" s="26"/>
      <c r="B565" s="26"/>
    </row>
    <row r="566" spans="1:2" x14ac:dyDescent="0.35">
      <c r="A566" s="26"/>
      <c r="B566" s="26"/>
    </row>
    <row r="567" spans="1:2" x14ac:dyDescent="0.35">
      <c r="A567" s="26"/>
      <c r="B567" s="26"/>
    </row>
    <row r="568" spans="1:2" x14ac:dyDescent="0.35">
      <c r="A568" s="26"/>
      <c r="B568" s="26"/>
    </row>
    <row r="569" spans="1:2" x14ac:dyDescent="0.35">
      <c r="A569" s="26"/>
      <c r="B569" s="26"/>
    </row>
  </sheetData>
  <autoFilter ref="A41:B171" xr:uid="{DA07544B-0EE0-48E6-AEE9-1E004CE57AFC}"/>
  <sortState ref="A190:O205">
    <sortCondition descending="1" ref="O190:O205"/>
  </sortState>
  <conditionalFormatting sqref="B322:F327">
    <cfRule type="colorScale" priority="30">
      <colorScale>
        <cfvo type="min"/>
        <cfvo type="percentile" val="50"/>
        <cfvo type="max"/>
        <color rgb="FFF8696B"/>
        <color rgb="FFFFEB84"/>
        <color rgb="FF63BE7B"/>
      </colorScale>
    </cfRule>
  </conditionalFormatting>
  <conditionalFormatting sqref="B331:J346">
    <cfRule type="colorScale" priority="29">
      <colorScale>
        <cfvo type="min"/>
        <cfvo type="percentile" val="50"/>
        <cfvo type="max"/>
        <color rgb="FFF8696B"/>
        <color rgb="FFFFEB84"/>
        <color rgb="FF63BE7B"/>
      </colorScale>
    </cfRule>
  </conditionalFormatting>
  <conditionalFormatting sqref="B349:F364">
    <cfRule type="colorScale" priority="28">
      <colorScale>
        <cfvo type="min"/>
        <cfvo type="percentile" val="50"/>
        <cfvo type="max"/>
        <color rgb="FFF8696B"/>
        <color rgb="FFFFEB84"/>
        <color rgb="FF63BE7B"/>
      </colorScale>
    </cfRule>
  </conditionalFormatting>
  <conditionalFormatting sqref="C405:C412">
    <cfRule type="colorScale" priority="27">
      <colorScale>
        <cfvo type="min"/>
        <cfvo type="percentile" val="50"/>
        <cfvo type="max"/>
        <color rgb="FFF8696B"/>
        <color rgb="FFFFEB84"/>
        <color rgb="FF63BE7B"/>
      </colorScale>
    </cfRule>
  </conditionalFormatting>
  <conditionalFormatting sqref="C413:C420">
    <cfRule type="colorScale" priority="26">
      <colorScale>
        <cfvo type="min"/>
        <cfvo type="percentile" val="50"/>
        <cfvo type="max"/>
        <color rgb="FFF8696B"/>
        <color rgb="FFFFEB84"/>
        <color rgb="FF63BE7B"/>
      </colorScale>
    </cfRule>
  </conditionalFormatting>
  <conditionalFormatting sqref="C421:C428">
    <cfRule type="colorScale" priority="25">
      <colorScale>
        <cfvo type="min"/>
        <cfvo type="percentile" val="50"/>
        <cfvo type="max"/>
        <color rgb="FFF8696B"/>
        <color rgb="FFFFEB84"/>
        <color rgb="FF63BE7B"/>
      </colorScale>
    </cfRule>
  </conditionalFormatting>
  <conditionalFormatting sqref="C429:C436">
    <cfRule type="colorScale" priority="24">
      <colorScale>
        <cfvo type="min"/>
        <cfvo type="percentile" val="50"/>
        <cfvo type="max"/>
        <color rgb="FFF8696B"/>
        <color rgb="FFFFEB84"/>
        <color rgb="FF63BE7B"/>
      </colorScale>
    </cfRule>
  </conditionalFormatting>
  <conditionalFormatting sqref="C437:C444">
    <cfRule type="colorScale" priority="23">
      <colorScale>
        <cfvo type="min"/>
        <cfvo type="percentile" val="50"/>
        <cfvo type="max"/>
        <color rgb="FFF8696B"/>
        <color rgb="FFFFEB84"/>
        <color rgb="FF63BE7B"/>
      </colorScale>
    </cfRule>
  </conditionalFormatting>
  <conditionalFormatting sqref="C445:C452">
    <cfRule type="colorScale" priority="22">
      <colorScale>
        <cfvo type="min"/>
        <cfvo type="percentile" val="50"/>
        <cfvo type="max"/>
        <color rgb="FFF8696B"/>
        <color rgb="FFFFEB84"/>
        <color rgb="FF63BE7B"/>
      </colorScale>
    </cfRule>
  </conditionalFormatting>
  <conditionalFormatting sqref="C453:C460">
    <cfRule type="colorScale" priority="21">
      <colorScale>
        <cfvo type="min"/>
        <cfvo type="percentile" val="50"/>
        <cfvo type="max"/>
        <color rgb="FFF8696B"/>
        <color rgb="FFFFEB84"/>
        <color rgb="FF63BE7B"/>
      </colorScale>
    </cfRule>
  </conditionalFormatting>
  <conditionalFormatting sqref="C461:C468">
    <cfRule type="colorScale" priority="20">
      <colorScale>
        <cfvo type="min"/>
        <cfvo type="percentile" val="50"/>
        <cfvo type="max"/>
        <color rgb="FFF8696B"/>
        <color rgb="FFFFEB84"/>
        <color rgb="FF63BE7B"/>
      </colorScale>
    </cfRule>
  </conditionalFormatting>
  <conditionalFormatting sqref="C469:C476">
    <cfRule type="colorScale" priority="19">
      <colorScale>
        <cfvo type="min"/>
        <cfvo type="percentile" val="50"/>
        <cfvo type="max"/>
        <color rgb="FFF8696B"/>
        <color rgb="FFFFEB84"/>
        <color rgb="FF63BE7B"/>
      </colorScale>
    </cfRule>
  </conditionalFormatting>
  <conditionalFormatting sqref="C477:C484">
    <cfRule type="colorScale" priority="18">
      <colorScale>
        <cfvo type="min"/>
        <cfvo type="percentile" val="50"/>
        <cfvo type="max"/>
        <color rgb="FFF8696B"/>
        <color rgb="FFFFEB84"/>
        <color rgb="FF63BE7B"/>
      </colorScale>
    </cfRule>
  </conditionalFormatting>
  <conditionalFormatting sqref="C485:C492">
    <cfRule type="colorScale" priority="17">
      <colorScale>
        <cfvo type="min"/>
        <cfvo type="percentile" val="50"/>
        <cfvo type="max"/>
        <color rgb="FFF8696B"/>
        <color rgb="FFFFEB84"/>
        <color rgb="FF63BE7B"/>
      </colorScale>
    </cfRule>
  </conditionalFormatting>
  <conditionalFormatting sqref="C493:C500">
    <cfRule type="colorScale" priority="16">
      <colorScale>
        <cfvo type="min"/>
        <cfvo type="percentile" val="50"/>
        <cfvo type="max"/>
        <color rgb="FFF8696B"/>
        <color rgb="FFFFEB84"/>
        <color rgb="FF63BE7B"/>
      </colorScale>
    </cfRule>
  </conditionalFormatting>
  <conditionalFormatting sqref="C501:C508">
    <cfRule type="colorScale" priority="15">
      <colorScale>
        <cfvo type="min"/>
        <cfvo type="percentile" val="50"/>
        <cfvo type="max"/>
        <color rgb="FFF8696B"/>
        <color rgb="FFFFEB84"/>
        <color rgb="FF63BE7B"/>
      </colorScale>
    </cfRule>
  </conditionalFormatting>
  <conditionalFormatting sqref="C509:C516">
    <cfRule type="colorScale" priority="14">
      <colorScale>
        <cfvo type="min"/>
        <cfvo type="percentile" val="50"/>
        <cfvo type="max"/>
        <color rgb="FFF8696B"/>
        <color rgb="FFFFEB84"/>
        <color rgb="FF63BE7B"/>
      </colorScale>
    </cfRule>
  </conditionalFormatting>
  <conditionalFormatting sqref="C517:C524">
    <cfRule type="colorScale" priority="13">
      <colorScale>
        <cfvo type="min"/>
        <cfvo type="percentile" val="50"/>
        <cfvo type="max"/>
        <color rgb="FFF8696B"/>
        <color rgb="FFFFEB84"/>
        <color rgb="FF63BE7B"/>
      </colorScale>
    </cfRule>
  </conditionalFormatting>
  <conditionalFormatting sqref="C525:C539">
    <cfRule type="colorScale" priority="12">
      <colorScale>
        <cfvo type="min"/>
        <cfvo type="percentile" val="50"/>
        <cfvo type="max"/>
        <color rgb="FFF8696B"/>
        <color rgb="FFFFEB84"/>
        <color rgb="FF63BE7B"/>
      </colorScale>
    </cfRule>
  </conditionalFormatting>
  <conditionalFormatting sqref="C540:C554">
    <cfRule type="colorScale" priority="11">
      <colorScale>
        <cfvo type="min"/>
        <cfvo type="percentile" val="50"/>
        <cfvo type="max"/>
        <color rgb="FFF8696B"/>
        <color rgb="FFFFEB84"/>
        <color rgb="FF63BE7B"/>
      </colorScale>
    </cfRule>
  </conditionalFormatting>
  <conditionalFormatting sqref="C555:C569">
    <cfRule type="colorScale" priority="10">
      <colorScale>
        <cfvo type="min"/>
        <cfvo type="percentile" val="50"/>
        <cfvo type="max"/>
        <color rgb="FFF8696B"/>
        <color rgb="FFFFEB84"/>
        <color rgb="FF63BE7B"/>
      </colorScale>
    </cfRule>
  </conditionalFormatting>
  <conditionalFormatting sqref="B372:D372 B383:D383 C400:D400">
    <cfRule type="colorScale" priority="9">
      <colorScale>
        <cfvo type="min"/>
        <cfvo type="percentile" val="50"/>
        <cfvo type="max"/>
        <color rgb="FFF8696B"/>
        <color rgb="FFFFEB84"/>
        <color rgb="FF63BE7B"/>
      </colorScale>
    </cfRule>
  </conditionalFormatting>
  <conditionalFormatting sqref="G394:P396">
    <cfRule type="colorScale" priority="6">
      <colorScale>
        <cfvo type="min"/>
        <cfvo type="percentile" val="50"/>
        <cfvo type="max"/>
        <color rgb="FFF8696B"/>
        <color rgb="FFFFEB84"/>
        <color rgb="FF63BE7B"/>
      </colorScale>
    </cfRule>
  </conditionalFormatting>
  <conditionalFormatting sqref="B385:F399">
    <cfRule type="colorScale" priority="5">
      <colorScale>
        <cfvo type="min"/>
        <cfvo type="percentile" val="50"/>
        <cfvo type="max"/>
        <color rgb="FFF8696B"/>
        <color rgb="FFFFEB84"/>
        <color rgb="FF63BE7B"/>
      </colorScale>
    </cfRule>
  </conditionalFormatting>
  <conditionalFormatting sqref="B367:Q371">
    <cfRule type="colorScale" priority="31">
      <colorScale>
        <cfvo type="min"/>
        <cfvo type="percentile" val="50"/>
        <cfvo type="max"/>
        <color rgb="FFF8696B"/>
        <color rgb="FFFFEB84"/>
        <color rgb="FF63BE7B"/>
      </colorScale>
    </cfRule>
  </conditionalFormatting>
  <conditionalFormatting sqref="B374:Q382">
    <cfRule type="colorScale" priority="33">
      <colorScale>
        <cfvo type="min"/>
        <cfvo type="percentile" val="50"/>
        <cfvo type="max"/>
        <color rgb="FFF8696B"/>
        <color rgb="FFFFEB84"/>
        <color rgb="FF63BE7B"/>
      </colorScale>
    </cfRule>
  </conditionalFormatting>
  <conditionalFormatting sqref="B400:B405">
    <cfRule type="colorScale" priority="4">
      <colorScale>
        <cfvo type="min"/>
        <cfvo type="percentile" val="50"/>
        <cfvo type="max"/>
        <color rgb="FFF8696B"/>
        <color rgb="FFFFEB84"/>
        <color rgb="FF63BE7B"/>
      </colorScale>
    </cfRule>
  </conditionalFormatting>
  <conditionalFormatting sqref="B406:B411">
    <cfRule type="colorScale" priority="3">
      <colorScale>
        <cfvo type="min"/>
        <cfvo type="percentile" val="50"/>
        <cfvo type="max"/>
        <color rgb="FFF8696B"/>
        <color rgb="FFFFEB84"/>
        <color rgb="FF63BE7B"/>
      </colorScale>
    </cfRule>
  </conditionalFormatting>
  <conditionalFormatting sqref="B412:B417">
    <cfRule type="colorScale" priority="2">
      <colorScale>
        <cfvo type="min"/>
        <cfvo type="percentile" val="50"/>
        <cfvo type="max"/>
        <color rgb="FFF8696B"/>
        <color rgb="FFFFEB84"/>
        <color rgb="FF63BE7B"/>
      </colorScale>
    </cfRule>
  </conditionalFormatting>
  <conditionalFormatting sqref="B418:B423">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Criteria</vt:lpstr>
      <vt:lpstr>Selected papers</vt:lpstr>
      <vt:lpstr>Abbreviations</vt:lpstr>
      <vt:lpstr>Quantitative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2018-07-24T21:07:23Z</dcterms:modified>
</cp:coreProperties>
</file>