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dade\2020-2\Amplificadores\"/>
    </mc:Choice>
  </mc:AlternateContent>
  <xr:revisionPtr revIDLastSave="0" documentId="13_ncr:1_{3833C713-D3E0-439A-B796-60E665B4EF5C}" xr6:coauthVersionLast="45" xr6:coauthVersionMax="45" xr10:uidLastSave="{00000000-0000-0000-0000-000000000000}"/>
  <bookViews>
    <workbookView xWindow="-120" yWindow="-120" windowWidth="20730" windowHeight="11160" xr2:uid="{B7D5CF70-5EBF-472F-8B73-635BB3020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F46" i="1" s="1"/>
  <c r="B43" i="1"/>
  <c r="F41" i="1"/>
  <c r="B38" i="1"/>
  <c r="F35" i="1"/>
  <c r="F33" i="1"/>
  <c r="B30" i="1"/>
  <c r="G22" i="1" l="1"/>
  <c r="H22" i="1" s="1"/>
  <c r="G24" i="1"/>
  <c r="B21" i="1"/>
  <c r="F18" i="1"/>
  <c r="B15" i="1"/>
  <c r="I23" i="1" l="1"/>
  <c r="F27" i="1" s="1"/>
  <c r="F9" i="1"/>
  <c r="F12" i="1" s="1"/>
  <c r="B4" i="1"/>
</calcChain>
</file>

<file path=xl/sharedStrings.xml><?xml version="1.0" encoding="utf-8"?>
<sst xmlns="http://schemas.openxmlformats.org/spreadsheetml/2006/main" count="45" uniqueCount="25">
  <si>
    <t>Ci</t>
  </si>
  <si>
    <t>Req1</t>
  </si>
  <si>
    <t>f1</t>
  </si>
  <si>
    <t>Rs</t>
  </si>
  <si>
    <t>Rb</t>
  </si>
  <si>
    <t>hie</t>
  </si>
  <si>
    <t>R1</t>
  </si>
  <si>
    <t>R2</t>
  </si>
  <si>
    <t>Calculo Capacitor</t>
  </si>
  <si>
    <t>Ce</t>
  </si>
  <si>
    <t>Co</t>
  </si>
  <si>
    <t>Reqo</t>
  </si>
  <si>
    <t>Rl</t>
  </si>
  <si>
    <t>Rc</t>
  </si>
  <si>
    <t>Reqe</t>
  </si>
  <si>
    <t>hfe</t>
  </si>
  <si>
    <t>Re</t>
  </si>
  <si>
    <t>Rss</t>
  </si>
  <si>
    <t>Rg</t>
  </si>
  <si>
    <t>C1</t>
  </si>
  <si>
    <t>Rd</t>
  </si>
  <si>
    <t>Cs</t>
  </si>
  <si>
    <t>Reqs</t>
  </si>
  <si>
    <t>gm</t>
  </si>
  <si>
    <t>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</si>
</sst>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1100-09CD-4E9E-81C3-1EA9E66676E6}">
  <dimension ref="A2:I46"/>
  <sheetViews>
    <sheetView tabSelected="1" topLeftCell="A31" workbookViewId="0">
      <selection activeCell="K44" sqref="K44"/>
    </sheetView>
  </sheetViews>
  <sheetFormatPr defaultRowHeight="15" x14ac:dyDescent="0.25"/>
  <cols>
    <col min="2" max="2" width="12" bestFit="1" customWidth="1"/>
  </cols>
  <sheetData>
    <row r="2" spans="1:6" x14ac:dyDescent="0.25">
      <c r="A2" t="s">
        <v>8</v>
      </c>
    </row>
    <row r="3" spans="1:6" ht="15.75" thickBot="1" x14ac:dyDescent="0.3"/>
    <row r="4" spans="1:6" x14ac:dyDescent="0.25">
      <c r="A4" s="1" t="s">
        <v>0</v>
      </c>
      <c r="B4" s="2">
        <f>1/(2*3.1415*B6*B7)</f>
        <v>1.1862712205296893E-6</v>
      </c>
      <c r="C4" s="3"/>
      <c r="D4" s="3"/>
      <c r="E4" s="3"/>
      <c r="F4" s="4"/>
    </row>
    <row r="5" spans="1:6" x14ac:dyDescent="0.25">
      <c r="A5" s="5"/>
      <c r="B5" s="6"/>
      <c r="C5" s="6"/>
      <c r="D5" s="6"/>
      <c r="E5" s="6"/>
      <c r="F5" s="7"/>
    </row>
    <row r="6" spans="1:6" x14ac:dyDescent="0.25">
      <c r="A6" s="5" t="s">
        <v>1</v>
      </c>
      <c r="B6" s="8">
        <v>1341.68</v>
      </c>
      <c r="C6" s="6"/>
      <c r="D6" s="6"/>
      <c r="E6" s="6" t="s">
        <v>3</v>
      </c>
      <c r="F6" s="7">
        <v>50</v>
      </c>
    </row>
    <row r="7" spans="1:6" x14ac:dyDescent="0.25">
      <c r="A7" s="5" t="s">
        <v>2</v>
      </c>
      <c r="B7" s="6">
        <v>100</v>
      </c>
      <c r="C7" s="6"/>
      <c r="D7" s="6"/>
      <c r="E7" s="6" t="s">
        <v>6</v>
      </c>
      <c r="F7" s="7">
        <v>72666</v>
      </c>
    </row>
    <row r="8" spans="1:6" x14ac:dyDescent="0.25">
      <c r="A8" s="5"/>
      <c r="B8" s="6"/>
      <c r="C8" s="6"/>
      <c r="D8" s="6"/>
      <c r="E8" s="6" t="s">
        <v>7</v>
      </c>
      <c r="F8" s="7">
        <v>10666</v>
      </c>
    </row>
    <row r="9" spans="1:6" x14ac:dyDescent="0.25">
      <c r="A9" s="5"/>
      <c r="B9" s="6"/>
      <c r="C9" s="6"/>
      <c r="D9" s="6"/>
      <c r="E9" s="6" t="s">
        <v>4</v>
      </c>
      <c r="F9" s="12">
        <f>(F7*F8)/(F7+F8)</f>
        <v>9300.8154850477604</v>
      </c>
    </row>
    <row r="10" spans="1:6" x14ac:dyDescent="0.25">
      <c r="A10" s="5"/>
      <c r="B10" s="6"/>
      <c r="C10" s="6"/>
      <c r="D10" s="6"/>
      <c r="E10" s="6" t="s">
        <v>5</v>
      </c>
      <c r="F10" s="7">
        <v>1500</v>
      </c>
    </row>
    <row r="11" spans="1:6" x14ac:dyDescent="0.25">
      <c r="A11" s="5"/>
      <c r="B11" s="6"/>
      <c r="C11" s="6"/>
      <c r="D11" s="6"/>
      <c r="E11" s="6"/>
      <c r="F11" s="7"/>
    </row>
    <row r="12" spans="1:6" ht="15.75" thickBot="1" x14ac:dyDescent="0.3">
      <c r="A12" s="9"/>
      <c r="B12" s="10"/>
      <c r="C12" s="10"/>
      <c r="D12" s="10"/>
      <c r="E12" s="10" t="s">
        <v>1</v>
      </c>
      <c r="F12" s="13">
        <f>F6+(F9*F10)/(F9+F10)</f>
        <v>1341.6823962862049</v>
      </c>
    </row>
    <row r="14" spans="1:6" ht="15.75" thickBot="1" x14ac:dyDescent="0.3"/>
    <row r="15" spans="1:6" x14ac:dyDescent="0.25">
      <c r="A15" s="1" t="s">
        <v>10</v>
      </c>
      <c r="B15" s="2">
        <f>1/(2*3.1415*B17*B18)</f>
        <v>2.5263434462861487E-8</v>
      </c>
      <c r="C15" s="3"/>
      <c r="D15" s="3"/>
      <c r="E15" s="3" t="s">
        <v>12</v>
      </c>
      <c r="F15" s="4">
        <v>60000</v>
      </c>
    </row>
    <row r="16" spans="1:6" x14ac:dyDescent="0.25">
      <c r="A16" s="5"/>
      <c r="B16" s="6"/>
      <c r="C16" s="6"/>
      <c r="D16" s="6"/>
      <c r="E16" s="6" t="s">
        <v>13</v>
      </c>
      <c r="F16" s="7">
        <v>3333</v>
      </c>
    </row>
    <row r="17" spans="1:9" x14ac:dyDescent="0.25">
      <c r="A17" s="5" t="s">
        <v>11</v>
      </c>
      <c r="B17" s="8">
        <v>63000</v>
      </c>
      <c r="C17" s="6"/>
      <c r="D17" s="6"/>
      <c r="E17" s="6"/>
      <c r="F17" s="7"/>
    </row>
    <row r="18" spans="1:9" ht="15.75" thickBot="1" x14ac:dyDescent="0.3">
      <c r="A18" s="9" t="s">
        <v>2</v>
      </c>
      <c r="B18" s="10">
        <v>100</v>
      </c>
      <c r="C18" s="10"/>
      <c r="D18" s="10"/>
      <c r="E18" s="10" t="s">
        <v>11</v>
      </c>
      <c r="F18" s="11">
        <f>F16+F15</f>
        <v>63333</v>
      </c>
    </row>
    <row r="20" spans="1:9" ht="15.75" thickBot="1" x14ac:dyDescent="0.3"/>
    <row r="21" spans="1:9" x14ac:dyDescent="0.25">
      <c r="A21" s="1" t="s">
        <v>9</v>
      </c>
      <c r="B21" s="2">
        <f>1/(2*3.1415*B23*B24)</f>
        <v>1.5696216678109208E-4</v>
      </c>
      <c r="C21" s="3"/>
      <c r="D21" s="3"/>
      <c r="E21" s="3" t="s">
        <v>5</v>
      </c>
      <c r="F21" s="3">
        <v>1500</v>
      </c>
      <c r="G21" s="3"/>
      <c r="H21" s="3"/>
      <c r="I21" s="4"/>
    </row>
    <row r="22" spans="1:9" x14ac:dyDescent="0.25">
      <c r="A22" s="5"/>
      <c r="B22" s="6"/>
      <c r="C22" s="6"/>
      <c r="D22" s="6"/>
      <c r="E22" s="6" t="s">
        <v>3</v>
      </c>
      <c r="F22" s="6">
        <v>50</v>
      </c>
      <c r="G22" s="6">
        <f>(F22*F23)/(F22+F23)</f>
        <v>49.732620320855617</v>
      </c>
      <c r="H22" s="6">
        <f>G22+F21</f>
        <v>1549.7326203208556</v>
      </c>
      <c r="I22" s="7"/>
    </row>
    <row r="23" spans="1:9" x14ac:dyDescent="0.25">
      <c r="A23" s="5" t="s">
        <v>14</v>
      </c>
      <c r="B23" s="8">
        <v>10.14</v>
      </c>
      <c r="C23" s="6"/>
      <c r="D23" s="6"/>
      <c r="E23" s="6" t="s">
        <v>4</v>
      </c>
      <c r="F23" s="8">
        <v>9300</v>
      </c>
      <c r="G23" s="6"/>
      <c r="H23" s="6"/>
      <c r="I23" s="7">
        <f>H22/G24</f>
        <v>10.263129935899705</v>
      </c>
    </row>
    <row r="24" spans="1:9" x14ac:dyDescent="0.25">
      <c r="A24" s="5" t="s">
        <v>2</v>
      </c>
      <c r="B24" s="6">
        <v>100</v>
      </c>
      <c r="C24" s="6"/>
      <c r="D24" s="6"/>
      <c r="E24" s="6" t="s">
        <v>15</v>
      </c>
      <c r="F24" s="6">
        <v>150</v>
      </c>
      <c r="G24" s="6">
        <f>F24+1</f>
        <v>151</v>
      </c>
      <c r="H24" s="6"/>
      <c r="I24" s="7"/>
    </row>
    <row r="25" spans="1:9" x14ac:dyDescent="0.25">
      <c r="A25" s="5"/>
      <c r="B25" s="6"/>
      <c r="C25" s="6"/>
      <c r="D25" s="6"/>
      <c r="E25" s="6" t="s">
        <v>16</v>
      </c>
      <c r="F25" s="6">
        <v>833</v>
      </c>
      <c r="G25" s="6"/>
      <c r="H25" s="6"/>
      <c r="I25" s="7"/>
    </row>
    <row r="26" spans="1:9" x14ac:dyDescent="0.25">
      <c r="A26" s="5"/>
      <c r="B26" s="6"/>
      <c r="C26" s="6"/>
      <c r="D26" s="6"/>
      <c r="E26" s="6"/>
      <c r="F26" s="6"/>
      <c r="G26" s="6"/>
      <c r="H26" s="6"/>
      <c r="I26" s="7"/>
    </row>
    <row r="27" spans="1:9" ht="15.75" thickBot="1" x14ac:dyDescent="0.3">
      <c r="A27" s="9"/>
      <c r="B27" s="10"/>
      <c r="C27" s="10"/>
      <c r="D27" s="10"/>
      <c r="E27" s="10" t="s">
        <v>14</v>
      </c>
      <c r="F27" s="10">
        <f>(F25*I23)/(F25+I23)</f>
        <v>10.138220127392881</v>
      </c>
      <c r="G27" s="10"/>
      <c r="H27" s="10"/>
      <c r="I27" s="11"/>
    </row>
    <row r="29" spans="1:9" ht="15.75" thickBot="1" x14ac:dyDescent="0.3"/>
    <row r="30" spans="1:9" x14ac:dyDescent="0.25">
      <c r="A30" s="1" t="s">
        <v>19</v>
      </c>
      <c r="B30" s="2">
        <f>1/(2*3.1415*B32*B33)</f>
        <v>1.2149590619544074E-8</v>
      </c>
      <c r="C30" s="3"/>
      <c r="D30" s="3"/>
      <c r="E30" s="3" t="s">
        <v>17</v>
      </c>
      <c r="F30" s="4">
        <v>3000</v>
      </c>
    </row>
    <row r="31" spans="1:9" x14ac:dyDescent="0.25">
      <c r="A31" s="5"/>
      <c r="B31" s="6"/>
      <c r="C31" s="6"/>
      <c r="D31" s="6"/>
      <c r="E31" s="6" t="s">
        <v>6</v>
      </c>
      <c r="F31" s="7">
        <v>640000</v>
      </c>
    </row>
    <row r="32" spans="1:9" x14ac:dyDescent="0.25">
      <c r="A32" s="5" t="s">
        <v>1</v>
      </c>
      <c r="B32" s="8">
        <v>131000</v>
      </c>
      <c r="C32" s="6"/>
      <c r="D32" s="6"/>
      <c r="E32" s="6" t="s">
        <v>7</v>
      </c>
      <c r="F32" s="7">
        <v>160000</v>
      </c>
    </row>
    <row r="33" spans="1:7" x14ac:dyDescent="0.25">
      <c r="A33" s="5" t="s">
        <v>2</v>
      </c>
      <c r="B33" s="6">
        <v>100</v>
      </c>
      <c r="C33" s="6"/>
      <c r="D33" s="6"/>
      <c r="E33" s="6" t="s">
        <v>18</v>
      </c>
      <c r="F33" s="7">
        <f>(F31*F32)/(F32+F31)</f>
        <v>128000</v>
      </c>
    </row>
    <row r="34" spans="1:7" x14ac:dyDescent="0.25">
      <c r="A34" s="5"/>
      <c r="B34" s="6"/>
      <c r="C34" s="6"/>
      <c r="D34" s="6"/>
      <c r="E34" s="6"/>
      <c r="F34" s="7"/>
    </row>
    <row r="35" spans="1:7" ht="15.75" thickBot="1" x14ac:dyDescent="0.3">
      <c r="A35" s="9"/>
      <c r="B35" s="10"/>
      <c r="C35" s="10"/>
      <c r="D35" s="10"/>
      <c r="E35" s="10" t="s">
        <v>1</v>
      </c>
      <c r="F35" s="11">
        <f>F33+F30</f>
        <v>131000</v>
      </c>
    </row>
    <row r="37" spans="1:7" ht="15.75" thickBot="1" x14ac:dyDescent="0.3"/>
    <row r="38" spans="1:7" x14ac:dyDescent="0.25">
      <c r="A38" s="1" t="s">
        <v>10</v>
      </c>
      <c r="B38" s="2">
        <f>1/(2*3.1415*B40*B41)</f>
        <v>1.3720658372071324E-7</v>
      </c>
      <c r="C38" s="3"/>
      <c r="D38" s="3"/>
      <c r="E38" s="3" t="s">
        <v>12</v>
      </c>
      <c r="F38" s="4">
        <v>10000</v>
      </c>
    </row>
    <row r="39" spans="1:7" x14ac:dyDescent="0.25">
      <c r="A39" s="5"/>
      <c r="B39" s="6"/>
      <c r="C39" s="6"/>
      <c r="D39" s="6"/>
      <c r="E39" s="6" t="s">
        <v>20</v>
      </c>
      <c r="F39" s="7">
        <v>1600</v>
      </c>
    </row>
    <row r="40" spans="1:7" x14ac:dyDescent="0.25">
      <c r="A40" s="5" t="s">
        <v>11</v>
      </c>
      <c r="B40" s="8">
        <v>11600</v>
      </c>
      <c r="C40" s="6"/>
      <c r="D40" s="6"/>
      <c r="E40" s="6"/>
      <c r="F40" s="7"/>
    </row>
    <row r="41" spans="1:7" ht="15.75" thickBot="1" x14ac:dyDescent="0.3">
      <c r="A41" s="9" t="s">
        <v>2</v>
      </c>
      <c r="B41" s="10">
        <v>100</v>
      </c>
      <c r="C41" s="10"/>
      <c r="D41" s="10"/>
      <c r="E41" s="10" t="s">
        <v>11</v>
      </c>
      <c r="F41" s="11">
        <f>F39+F38</f>
        <v>11600</v>
      </c>
    </row>
    <row r="42" spans="1:7" ht="15.75" thickBot="1" x14ac:dyDescent="0.3"/>
    <row r="43" spans="1:7" x14ac:dyDescent="0.25">
      <c r="A43" s="1" t="s">
        <v>21</v>
      </c>
      <c r="B43" s="2">
        <f>1/(2*3.1415*B45*B46)</f>
        <v>6.0747953097720372E-6</v>
      </c>
      <c r="C43" s="3"/>
      <c r="D43" s="3"/>
      <c r="E43" s="3" t="s">
        <v>3</v>
      </c>
      <c r="F43" s="3">
        <v>2400</v>
      </c>
      <c r="G43" s="4">
        <f>1+(F43*F44)</f>
        <v>9.16</v>
      </c>
    </row>
    <row r="44" spans="1:7" x14ac:dyDescent="0.25">
      <c r="A44" s="5"/>
      <c r="B44" s="6"/>
      <c r="C44" s="6"/>
      <c r="D44" s="6"/>
      <c r="E44" s="6" t="s">
        <v>23</v>
      </c>
      <c r="F44" s="6">
        <v>3.3999999999999998E-3</v>
      </c>
      <c r="G44" s="7"/>
    </row>
    <row r="45" spans="1:7" x14ac:dyDescent="0.25">
      <c r="A45" s="5" t="s">
        <v>22</v>
      </c>
      <c r="B45" s="8">
        <v>262</v>
      </c>
      <c r="C45" s="6"/>
      <c r="D45" s="6"/>
      <c r="E45" s="6"/>
      <c r="F45" s="6"/>
      <c r="G45" s="7"/>
    </row>
    <row r="46" spans="1:7" ht="15.75" thickBot="1" x14ac:dyDescent="0.3">
      <c r="A46" s="9" t="s">
        <v>2</v>
      </c>
      <c r="B46" s="10">
        <v>100</v>
      </c>
      <c r="C46" s="10"/>
      <c r="D46" s="10"/>
      <c r="E46" s="10" t="s">
        <v>24</v>
      </c>
      <c r="F46" s="10">
        <f>F43/G43</f>
        <v>262.00873362445412</v>
      </c>
      <c r="G4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Noboa</dc:creator>
  <cp:lastModifiedBy>Caique Noboa</cp:lastModifiedBy>
  <dcterms:created xsi:type="dcterms:W3CDTF">2021-02-26T09:59:01Z</dcterms:created>
  <dcterms:modified xsi:type="dcterms:W3CDTF">2021-02-26T15:06:49Z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cfd9f24f-8c2f-447c-931a-2d8e2d4e92e4</vt:lpwstr>
  </property>
</Properties>
</file>