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TemperatureMonitoring\"/>
    </mc:Choice>
  </mc:AlternateContent>
  <xr:revisionPtr revIDLastSave="0" documentId="13_ncr:1_{90DE99C0-138E-4504-9726-8E94680C3D38}" xr6:coauthVersionLast="47" xr6:coauthVersionMax="47" xr10:uidLastSave="{00000000-0000-0000-0000-000000000000}"/>
  <bookViews>
    <workbookView xWindow="-120" yWindow="-18120" windowWidth="29040" windowHeight="17640" xr2:uid="{A2B68343-01F0-4F5D-A645-8BA2566BF5F7}"/>
  </bookViews>
  <sheets>
    <sheet name="T_dest_60" sheetId="1" r:id="rId1"/>
    <sheet name="T_dest_5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34" i="1"/>
  <c r="C32" i="1"/>
  <c r="G41" i="1"/>
  <c r="C28" i="1"/>
  <c r="G39" i="1"/>
  <c r="C26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5" i="1"/>
</calcChain>
</file>

<file path=xl/sharedStrings.xml><?xml version="1.0" encoding="utf-8"?>
<sst xmlns="http://schemas.openxmlformats.org/spreadsheetml/2006/main" count="26" uniqueCount="19">
  <si>
    <t>Gázóra állások egy fűtési ciklus alatt - 2025.02.07.</t>
  </si>
  <si>
    <t>Időpont</t>
  </si>
  <si>
    <t>Gázóra állás</t>
  </si>
  <si>
    <t>60 fokos ciklus eleje és vége:</t>
  </si>
  <si>
    <t>50 fokos ciklus eleje és vége:</t>
  </si>
  <si>
    <t>köztes</t>
  </si>
  <si>
    <t>Diff</t>
  </si>
  <si>
    <t>Start teljes állás</t>
  </si>
  <si>
    <t>Cél: 60 fok</t>
  </si>
  <si>
    <t>Cél: 50 fok</t>
  </si>
  <si>
    <t>Gáz fűtőérték</t>
  </si>
  <si>
    <t>MJ/m3</t>
  </si>
  <si>
    <t>kW (be)</t>
  </si>
  <si>
    <t>Sum m3</t>
  </si>
  <si>
    <t>Idő</t>
  </si>
  <si>
    <t>Visszatérő hőm.</t>
  </si>
  <si>
    <t>kazán kW</t>
  </si>
  <si>
    <t>Hőlépcső</t>
  </si>
  <si>
    <t>Kazán max teljesítmény: 24 kW, fűtésre 20,6-3,5kW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</si>
</sst>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0" fontId="0" fillId="0" borderId="0" xfId="0" applyNumberFormat="1"/>
    <xf numFmtId="20" fontId="1" fillId="0" borderId="0" xfId="0" applyNumberFormat="1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60 fokos cél (20 perc)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T_dest_60!$B$3</c:f>
              <c:strCache>
                <c:ptCount val="1"/>
                <c:pt idx="0">
                  <c:v>Gázóra állás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T_dest_60!$A$4:$A$24</c:f>
              <c:numCache>
                <c:formatCode>h:mm</c:formatCode>
                <c:ptCount val="21"/>
                <c:pt idx="0">
                  <c:v>0.52638888888888891</c:v>
                </c:pt>
                <c:pt idx="1">
                  <c:v>0.52708333333333335</c:v>
                </c:pt>
                <c:pt idx="2">
                  <c:v>0.52777777777777801</c:v>
                </c:pt>
                <c:pt idx="3">
                  <c:v>0.52847222222222201</c:v>
                </c:pt>
                <c:pt idx="4">
                  <c:v>0.52916666666666701</c:v>
                </c:pt>
                <c:pt idx="5">
                  <c:v>0.52986111111111101</c:v>
                </c:pt>
                <c:pt idx="6">
                  <c:v>0.530555555555556</c:v>
                </c:pt>
                <c:pt idx="7">
                  <c:v>0.53125</c:v>
                </c:pt>
                <c:pt idx="8">
                  <c:v>0.531944444444444</c:v>
                </c:pt>
                <c:pt idx="9">
                  <c:v>0.53263888888888899</c:v>
                </c:pt>
                <c:pt idx="10">
                  <c:v>0.53333333333333299</c:v>
                </c:pt>
                <c:pt idx="11">
                  <c:v>0.53402777777777799</c:v>
                </c:pt>
                <c:pt idx="12">
                  <c:v>0.53472222222222199</c:v>
                </c:pt>
                <c:pt idx="13">
                  <c:v>0.53541666666666698</c:v>
                </c:pt>
                <c:pt idx="14">
                  <c:v>0.53611111111111098</c:v>
                </c:pt>
                <c:pt idx="15">
                  <c:v>0.53680555555555598</c:v>
                </c:pt>
                <c:pt idx="16">
                  <c:v>0.53749999999999998</c:v>
                </c:pt>
                <c:pt idx="17">
                  <c:v>0.53819444444444398</c:v>
                </c:pt>
                <c:pt idx="18">
                  <c:v>0.53888888888888897</c:v>
                </c:pt>
                <c:pt idx="19">
                  <c:v>0.53958333333333297</c:v>
                </c:pt>
                <c:pt idx="20">
                  <c:v>0.54027777777777797</c:v>
                </c:pt>
              </c:numCache>
            </c:numRef>
          </c:cat>
          <c:val>
            <c:numRef>
              <c:f>T_dest_60!$B$4:$B$24</c:f>
              <c:numCache>
                <c:formatCode>General</c:formatCode>
                <c:ptCount val="21"/>
                <c:pt idx="0">
                  <c:v>481</c:v>
                </c:pt>
                <c:pt idx="1">
                  <c:v>498</c:v>
                </c:pt>
                <c:pt idx="2">
                  <c:v>520</c:v>
                </c:pt>
                <c:pt idx="3">
                  <c:v>547</c:v>
                </c:pt>
                <c:pt idx="4">
                  <c:v>573</c:v>
                </c:pt>
                <c:pt idx="5">
                  <c:v>600</c:v>
                </c:pt>
                <c:pt idx="6">
                  <c:v>627</c:v>
                </c:pt>
                <c:pt idx="7">
                  <c:v>654</c:v>
                </c:pt>
                <c:pt idx="8">
                  <c:v>681</c:v>
                </c:pt>
                <c:pt idx="9">
                  <c:v>707</c:v>
                </c:pt>
                <c:pt idx="10">
                  <c:v>734</c:v>
                </c:pt>
                <c:pt idx="11">
                  <c:v>760</c:v>
                </c:pt>
                <c:pt idx="12">
                  <c:v>786</c:v>
                </c:pt>
                <c:pt idx="13">
                  <c:v>812</c:v>
                </c:pt>
                <c:pt idx="14">
                  <c:v>837</c:v>
                </c:pt>
                <c:pt idx="15">
                  <c:v>861</c:v>
                </c:pt>
                <c:pt idx="16">
                  <c:v>884</c:v>
                </c:pt>
                <c:pt idx="17">
                  <c:v>905</c:v>
                </c:pt>
                <c:pt idx="18">
                  <c:v>925</c:v>
                </c:pt>
                <c:pt idx="19">
                  <c:v>943</c:v>
                </c:pt>
                <c:pt idx="20">
                  <c:v>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7-4D62-9489-446F90803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30287"/>
        <c:axId val="209431727"/>
      </c:lineChart>
      <c:catAx>
        <c:axId val="209430287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9431727"/>
        <c:crosses val="autoZero"/>
        <c:auto val="1"/>
        <c:lblAlgn val="ctr"/>
        <c:lblOffset val="100"/>
        <c:noMultiLvlLbl val="0"/>
      </c:catAx>
      <c:valAx>
        <c:axId val="20943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943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50 fokos cél (33 perc)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T_dest_60!$E$4:$E$40</c:f>
              <c:numCache>
                <c:formatCode>h:mm</c:formatCode>
                <c:ptCount val="37"/>
                <c:pt idx="0">
                  <c:v>0.60624999999999996</c:v>
                </c:pt>
                <c:pt idx="1">
                  <c:v>0.6069444444444444</c:v>
                </c:pt>
                <c:pt idx="2">
                  <c:v>0.60763888888888895</c:v>
                </c:pt>
                <c:pt idx="3">
                  <c:v>0.60833333333333295</c:v>
                </c:pt>
                <c:pt idx="4">
                  <c:v>0.60902777777777795</c:v>
                </c:pt>
                <c:pt idx="5">
                  <c:v>0.60972222222222205</c:v>
                </c:pt>
                <c:pt idx="6">
                  <c:v>0.61041666666666705</c:v>
                </c:pt>
                <c:pt idx="7">
                  <c:v>0.61111111111111105</c:v>
                </c:pt>
                <c:pt idx="8">
                  <c:v>0.61180555555555505</c:v>
                </c:pt>
                <c:pt idx="9">
                  <c:v>0.61250000000000004</c:v>
                </c:pt>
                <c:pt idx="10">
                  <c:v>0.61319444444444404</c:v>
                </c:pt>
                <c:pt idx="11">
                  <c:v>0.61388888888888904</c:v>
                </c:pt>
                <c:pt idx="12">
                  <c:v>0.61458333333333304</c:v>
                </c:pt>
                <c:pt idx="13">
                  <c:v>0.61527777777777803</c:v>
                </c:pt>
                <c:pt idx="14">
                  <c:v>0.61597222222222203</c:v>
                </c:pt>
                <c:pt idx="15">
                  <c:v>0.61666666666666703</c:v>
                </c:pt>
                <c:pt idx="16">
                  <c:v>0.61736111111111103</c:v>
                </c:pt>
                <c:pt idx="17">
                  <c:v>0.61805555555555503</c:v>
                </c:pt>
                <c:pt idx="18">
                  <c:v>0.61875000000000002</c:v>
                </c:pt>
                <c:pt idx="19">
                  <c:v>0.61944444444444402</c:v>
                </c:pt>
                <c:pt idx="20">
                  <c:v>0.62013888888888902</c:v>
                </c:pt>
                <c:pt idx="21">
                  <c:v>0.62083333333333302</c:v>
                </c:pt>
                <c:pt idx="22">
                  <c:v>0.62152777777777801</c:v>
                </c:pt>
                <c:pt idx="23">
                  <c:v>0.62222222222222201</c:v>
                </c:pt>
                <c:pt idx="24">
                  <c:v>0.62291666666666701</c:v>
                </c:pt>
                <c:pt idx="25">
                  <c:v>0.62361111111111101</c:v>
                </c:pt>
                <c:pt idx="26">
                  <c:v>0.624305555555555</c:v>
                </c:pt>
                <c:pt idx="27">
                  <c:v>0.625</c:v>
                </c:pt>
                <c:pt idx="28">
                  <c:v>0.625694444444444</c:v>
                </c:pt>
                <c:pt idx="29">
                  <c:v>0.62638888888888899</c:v>
                </c:pt>
                <c:pt idx="30">
                  <c:v>0.62708333333333299</c:v>
                </c:pt>
                <c:pt idx="31">
                  <c:v>0.62777777777777799</c:v>
                </c:pt>
                <c:pt idx="32">
                  <c:v>0.62847222222222199</c:v>
                </c:pt>
                <c:pt idx="33">
                  <c:v>0.62916666666666698</c:v>
                </c:pt>
              </c:numCache>
            </c:numRef>
          </c:cat>
          <c:val>
            <c:numRef>
              <c:f>T_dest_60!$F$4:$F$38</c:f>
              <c:numCache>
                <c:formatCode>General</c:formatCode>
                <c:ptCount val="35"/>
                <c:pt idx="0">
                  <c:v>960</c:v>
                </c:pt>
                <c:pt idx="1">
                  <c:v>970</c:v>
                </c:pt>
                <c:pt idx="2">
                  <c:v>988</c:v>
                </c:pt>
                <c:pt idx="3">
                  <c:v>1013</c:v>
                </c:pt>
                <c:pt idx="4">
                  <c:v>1041</c:v>
                </c:pt>
                <c:pt idx="5">
                  <c:v>1067</c:v>
                </c:pt>
                <c:pt idx="6">
                  <c:v>1094</c:v>
                </c:pt>
                <c:pt idx="7">
                  <c:v>1121</c:v>
                </c:pt>
                <c:pt idx="8">
                  <c:v>1147</c:v>
                </c:pt>
                <c:pt idx="9">
                  <c:v>1172</c:v>
                </c:pt>
                <c:pt idx="10">
                  <c:v>1195</c:v>
                </c:pt>
                <c:pt idx="11">
                  <c:v>1215</c:v>
                </c:pt>
                <c:pt idx="12">
                  <c:v>1234</c:v>
                </c:pt>
                <c:pt idx="13">
                  <c:v>1250</c:v>
                </c:pt>
                <c:pt idx="14">
                  <c:v>1265</c:v>
                </c:pt>
                <c:pt idx="15">
                  <c:v>1278</c:v>
                </c:pt>
                <c:pt idx="16">
                  <c:v>1289</c:v>
                </c:pt>
                <c:pt idx="17">
                  <c:v>1300</c:v>
                </c:pt>
                <c:pt idx="18">
                  <c:v>1309</c:v>
                </c:pt>
                <c:pt idx="19">
                  <c:v>1319</c:v>
                </c:pt>
                <c:pt idx="20">
                  <c:v>1328</c:v>
                </c:pt>
                <c:pt idx="21">
                  <c:v>1336</c:v>
                </c:pt>
                <c:pt idx="22">
                  <c:v>1344</c:v>
                </c:pt>
                <c:pt idx="23">
                  <c:v>1352</c:v>
                </c:pt>
                <c:pt idx="24">
                  <c:v>1360</c:v>
                </c:pt>
                <c:pt idx="25">
                  <c:v>1367</c:v>
                </c:pt>
                <c:pt idx="26">
                  <c:v>1375</c:v>
                </c:pt>
                <c:pt idx="27">
                  <c:v>1383</c:v>
                </c:pt>
                <c:pt idx="28">
                  <c:v>1391</c:v>
                </c:pt>
                <c:pt idx="29">
                  <c:v>1398</c:v>
                </c:pt>
                <c:pt idx="30">
                  <c:v>1407</c:v>
                </c:pt>
                <c:pt idx="31">
                  <c:v>1414</c:v>
                </c:pt>
                <c:pt idx="32">
                  <c:v>1422</c:v>
                </c:pt>
                <c:pt idx="33">
                  <c:v>1423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9-4410-A5F6-E5D5C6B80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494719"/>
        <c:axId val="300495679"/>
      </c:lineChart>
      <c:catAx>
        <c:axId val="300494719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00495679"/>
        <c:crosses val="autoZero"/>
        <c:auto val="1"/>
        <c:lblAlgn val="ctr"/>
        <c:lblOffset val="100"/>
        <c:noMultiLvlLbl val="0"/>
      </c:catAx>
      <c:valAx>
        <c:axId val="30049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0049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60 fok kW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T_dest_60!$A$5:$A$24</c:f>
              <c:numCache>
                <c:formatCode>h:mm</c:formatCode>
                <c:ptCount val="20"/>
                <c:pt idx="0">
                  <c:v>0.52708333333333335</c:v>
                </c:pt>
                <c:pt idx="1">
                  <c:v>0.52777777777777801</c:v>
                </c:pt>
                <c:pt idx="2">
                  <c:v>0.52847222222222201</c:v>
                </c:pt>
                <c:pt idx="3">
                  <c:v>0.52916666666666701</c:v>
                </c:pt>
                <c:pt idx="4">
                  <c:v>0.52986111111111101</c:v>
                </c:pt>
                <c:pt idx="5">
                  <c:v>0.530555555555556</c:v>
                </c:pt>
                <c:pt idx="6">
                  <c:v>0.53125</c:v>
                </c:pt>
                <c:pt idx="7">
                  <c:v>0.531944444444444</c:v>
                </c:pt>
                <c:pt idx="8">
                  <c:v>0.53263888888888899</c:v>
                </c:pt>
                <c:pt idx="9">
                  <c:v>0.53333333333333299</c:v>
                </c:pt>
                <c:pt idx="10">
                  <c:v>0.53402777777777799</c:v>
                </c:pt>
                <c:pt idx="11">
                  <c:v>0.53472222222222199</c:v>
                </c:pt>
                <c:pt idx="12">
                  <c:v>0.53541666666666698</c:v>
                </c:pt>
                <c:pt idx="13">
                  <c:v>0.53611111111111098</c:v>
                </c:pt>
                <c:pt idx="14">
                  <c:v>0.53680555555555598</c:v>
                </c:pt>
                <c:pt idx="15">
                  <c:v>0.53749999999999998</c:v>
                </c:pt>
                <c:pt idx="16">
                  <c:v>0.53819444444444398</c:v>
                </c:pt>
                <c:pt idx="17">
                  <c:v>0.53888888888888897</c:v>
                </c:pt>
                <c:pt idx="18">
                  <c:v>0.53958333333333297</c:v>
                </c:pt>
                <c:pt idx="19">
                  <c:v>0.54027777777777797</c:v>
                </c:pt>
              </c:numCache>
            </c:numRef>
          </c:cat>
          <c:val>
            <c:numRef>
              <c:f>T_dest_60!$D$5:$D$24</c:f>
              <c:numCache>
                <c:formatCode>General</c:formatCode>
                <c:ptCount val="20"/>
                <c:pt idx="0">
                  <c:v>9.9393333333333338</c:v>
                </c:pt>
                <c:pt idx="1">
                  <c:v>12.862666666666664</c:v>
                </c:pt>
                <c:pt idx="2">
                  <c:v>15.785999999999998</c:v>
                </c:pt>
                <c:pt idx="3">
                  <c:v>15.201333333333332</c:v>
                </c:pt>
                <c:pt idx="4">
                  <c:v>15.785999999999998</c:v>
                </c:pt>
                <c:pt idx="5">
                  <c:v>15.785999999999998</c:v>
                </c:pt>
                <c:pt idx="6">
                  <c:v>15.785999999999998</c:v>
                </c:pt>
                <c:pt idx="7">
                  <c:v>15.785999999999998</c:v>
                </c:pt>
                <c:pt idx="8">
                  <c:v>15.201333333333332</c:v>
                </c:pt>
                <c:pt idx="9">
                  <c:v>15.785999999999998</c:v>
                </c:pt>
                <c:pt idx="10">
                  <c:v>15.201333333333332</c:v>
                </c:pt>
                <c:pt idx="11">
                  <c:v>15.201333333333332</c:v>
                </c:pt>
                <c:pt idx="12">
                  <c:v>15.201333333333332</c:v>
                </c:pt>
                <c:pt idx="13">
                  <c:v>14.616666666666667</c:v>
                </c:pt>
                <c:pt idx="14">
                  <c:v>14.032</c:v>
                </c:pt>
                <c:pt idx="15">
                  <c:v>13.447333333333333</c:v>
                </c:pt>
                <c:pt idx="16">
                  <c:v>12.278</c:v>
                </c:pt>
                <c:pt idx="17">
                  <c:v>11.693333333333333</c:v>
                </c:pt>
                <c:pt idx="18">
                  <c:v>10.523999999999999</c:v>
                </c:pt>
                <c:pt idx="19">
                  <c:v>9.9393333333333338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7-4CF0-9C16-7C922455E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741375"/>
        <c:axId val="412741855"/>
      </c:lineChart>
      <c:catAx>
        <c:axId val="412741375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12741855"/>
        <c:crosses val="autoZero"/>
        <c:auto val="1"/>
        <c:lblAlgn val="ctr"/>
        <c:lblOffset val="100"/>
        <c:noMultiLvlLbl val="0"/>
      </c:catAx>
      <c:valAx>
        <c:axId val="41274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1274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50 fok</a:t>
            </a:r>
            <a:r>
              <a:rPr lang="hu-HU" baseline="0"/>
              <a:t> kW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T_dest_60!$E$5:$E$38</c:f>
              <c:numCache>
                <c:formatCode>h:mm</c:formatCode>
                <c:ptCount val="34"/>
                <c:pt idx="0">
                  <c:v>0.6069444444444444</c:v>
                </c:pt>
                <c:pt idx="1">
                  <c:v>0.60763888888888895</c:v>
                </c:pt>
                <c:pt idx="2">
                  <c:v>0.60833333333333295</c:v>
                </c:pt>
                <c:pt idx="3">
                  <c:v>0.60902777777777795</c:v>
                </c:pt>
                <c:pt idx="4">
                  <c:v>0.60972222222222205</c:v>
                </c:pt>
                <c:pt idx="5">
                  <c:v>0.61041666666666705</c:v>
                </c:pt>
                <c:pt idx="6">
                  <c:v>0.61111111111111105</c:v>
                </c:pt>
                <c:pt idx="7">
                  <c:v>0.61180555555555505</c:v>
                </c:pt>
                <c:pt idx="8">
                  <c:v>0.61250000000000004</c:v>
                </c:pt>
                <c:pt idx="9">
                  <c:v>0.61319444444444404</c:v>
                </c:pt>
                <c:pt idx="10">
                  <c:v>0.61388888888888904</c:v>
                </c:pt>
                <c:pt idx="11">
                  <c:v>0.61458333333333304</c:v>
                </c:pt>
                <c:pt idx="12">
                  <c:v>0.61527777777777803</c:v>
                </c:pt>
                <c:pt idx="13">
                  <c:v>0.61597222222222203</c:v>
                </c:pt>
                <c:pt idx="14">
                  <c:v>0.61666666666666703</c:v>
                </c:pt>
                <c:pt idx="15">
                  <c:v>0.61736111111111103</c:v>
                </c:pt>
                <c:pt idx="16">
                  <c:v>0.61805555555555503</c:v>
                </c:pt>
                <c:pt idx="17">
                  <c:v>0.61875000000000002</c:v>
                </c:pt>
                <c:pt idx="18">
                  <c:v>0.61944444444444402</c:v>
                </c:pt>
                <c:pt idx="19">
                  <c:v>0.62013888888888902</c:v>
                </c:pt>
                <c:pt idx="20">
                  <c:v>0.62083333333333302</c:v>
                </c:pt>
                <c:pt idx="21">
                  <c:v>0.62152777777777801</c:v>
                </c:pt>
                <c:pt idx="22">
                  <c:v>0.62222222222222201</c:v>
                </c:pt>
                <c:pt idx="23">
                  <c:v>0.62291666666666701</c:v>
                </c:pt>
                <c:pt idx="24">
                  <c:v>0.62361111111111101</c:v>
                </c:pt>
                <c:pt idx="25">
                  <c:v>0.624305555555555</c:v>
                </c:pt>
                <c:pt idx="26">
                  <c:v>0.625</c:v>
                </c:pt>
                <c:pt idx="27">
                  <c:v>0.625694444444444</c:v>
                </c:pt>
                <c:pt idx="28">
                  <c:v>0.62638888888888899</c:v>
                </c:pt>
                <c:pt idx="29">
                  <c:v>0.62708333333333299</c:v>
                </c:pt>
                <c:pt idx="30">
                  <c:v>0.62777777777777799</c:v>
                </c:pt>
                <c:pt idx="31">
                  <c:v>0.62847222222222199</c:v>
                </c:pt>
                <c:pt idx="32">
                  <c:v>0.62916666666666698</c:v>
                </c:pt>
              </c:numCache>
            </c:numRef>
          </c:cat>
          <c:val>
            <c:numRef>
              <c:f>T_dest_60!$H$5:$H$38</c:f>
              <c:numCache>
                <c:formatCode>General</c:formatCode>
                <c:ptCount val="34"/>
                <c:pt idx="0">
                  <c:v>5.8466666666666667</c:v>
                </c:pt>
                <c:pt idx="1">
                  <c:v>10.523999999999999</c:v>
                </c:pt>
                <c:pt idx="2">
                  <c:v>14.616666666666667</c:v>
                </c:pt>
                <c:pt idx="3">
                  <c:v>16.370666666666665</c:v>
                </c:pt>
                <c:pt idx="4">
                  <c:v>15.201333333333332</c:v>
                </c:pt>
                <c:pt idx="5">
                  <c:v>15.785999999999998</c:v>
                </c:pt>
                <c:pt idx="6">
                  <c:v>15.785999999999998</c:v>
                </c:pt>
                <c:pt idx="7">
                  <c:v>15.201333333333332</c:v>
                </c:pt>
                <c:pt idx="8">
                  <c:v>14.616666666666667</c:v>
                </c:pt>
                <c:pt idx="9">
                  <c:v>13.447333333333333</c:v>
                </c:pt>
                <c:pt idx="10">
                  <c:v>11.693333333333333</c:v>
                </c:pt>
                <c:pt idx="11">
                  <c:v>11.108666666666666</c:v>
                </c:pt>
                <c:pt idx="12">
                  <c:v>9.3546666666666667</c:v>
                </c:pt>
                <c:pt idx="13">
                  <c:v>8.77</c:v>
                </c:pt>
                <c:pt idx="14">
                  <c:v>7.6006666666666662</c:v>
                </c:pt>
                <c:pt idx="15">
                  <c:v>6.431333333333332</c:v>
                </c:pt>
                <c:pt idx="16">
                  <c:v>6.431333333333332</c:v>
                </c:pt>
                <c:pt idx="17">
                  <c:v>5.2619999999999996</c:v>
                </c:pt>
                <c:pt idx="18">
                  <c:v>5.8466666666666667</c:v>
                </c:pt>
                <c:pt idx="19">
                  <c:v>5.2619999999999996</c:v>
                </c:pt>
                <c:pt idx="20">
                  <c:v>4.6773333333333333</c:v>
                </c:pt>
                <c:pt idx="21">
                  <c:v>4.6773333333333333</c:v>
                </c:pt>
                <c:pt idx="22">
                  <c:v>4.6773333333333333</c:v>
                </c:pt>
                <c:pt idx="23">
                  <c:v>4.6773333333333333</c:v>
                </c:pt>
                <c:pt idx="24">
                  <c:v>4.0926666666666662</c:v>
                </c:pt>
                <c:pt idx="25">
                  <c:v>4.6773333333333333</c:v>
                </c:pt>
                <c:pt idx="26">
                  <c:v>4.6773333333333333</c:v>
                </c:pt>
                <c:pt idx="27">
                  <c:v>4.6773333333333333</c:v>
                </c:pt>
                <c:pt idx="28">
                  <c:v>4.0926666666666662</c:v>
                </c:pt>
                <c:pt idx="29">
                  <c:v>5.2619999999999996</c:v>
                </c:pt>
                <c:pt idx="30">
                  <c:v>4.0926666666666662</c:v>
                </c:pt>
                <c:pt idx="31">
                  <c:v>4.6773333333333333</c:v>
                </c:pt>
                <c:pt idx="32">
                  <c:v>0.58466666666666667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FB-4FA2-B225-02E50A90D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292127"/>
        <c:axId val="438288767"/>
      </c:lineChart>
      <c:catAx>
        <c:axId val="438292127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38288767"/>
        <c:crosses val="autoZero"/>
        <c:auto val="1"/>
        <c:lblAlgn val="ctr"/>
        <c:lblOffset val="100"/>
        <c:noMultiLvlLbl val="0"/>
      </c:catAx>
      <c:valAx>
        <c:axId val="43828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3829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6</xdr:row>
      <xdr:rowOff>147637</xdr:rowOff>
    </xdr:from>
    <xdr:to>
      <xdr:col>15</xdr:col>
      <xdr:colOff>600075</xdr:colOff>
      <xdr:row>21</xdr:row>
      <xdr:rowOff>33337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EEEDC97-D76D-0CFF-59F8-20C83A423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22</xdr:row>
      <xdr:rowOff>23812</xdr:rowOff>
    </xdr:from>
    <xdr:to>
      <xdr:col>15</xdr:col>
      <xdr:colOff>600075</xdr:colOff>
      <xdr:row>36</xdr:row>
      <xdr:rowOff>100012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C6370BC1-0B63-9C65-AB7D-DE0A0E801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133350</xdr:colOff>
      <xdr:row>6</xdr:row>
      <xdr:rowOff>80962</xdr:rowOff>
    </xdr:from>
    <xdr:to>
      <xdr:col>23</xdr:col>
      <xdr:colOff>438150</xdr:colOff>
      <xdr:row>20</xdr:row>
      <xdr:rowOff>157162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306F6995-4510-66D5-B31D-5F4667454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180975</xdr:colOff>
      <xdr:row>21</xdr:row>
      <xdr:rowOff>176212</xdr:rowOff>
    </xdr:from>
    <xdr:to>
      <xdr:col>23</xdr:col>
      <xdr:colOff>485775</xdr:colOff>
      <xdr:row>36</xdr:row>
      <xdr:rowOff>61912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D4E82F5D-2D04-6EEA-5AA0-F9AD7A0E5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69B70-5865-4C76-B903-65F2CE3315A3}">
  <dimension ref="A1:T41"/>
  <sheetViews>
    <sheetView tabSelected="1" workbookViewId="0">
      <selection activeCell="J39" sqref="J39"/>
    </sheetView>
  </sheetViews>
  <sheetFormatPr defaultRowHeight="15" x14ac:dyDescent="0.25"/>
  <sheetData>
    <row r="1" spans="1:20" s="1" customFormat="1" x14ac:dyDescent="0.25">
      <c r="A1" s="1" t="s">
        <v>0</v>
      </c>
      <c r="H1" s="1" t="s">
        <v>10</v>
      </c>
      <c r="J1" s="1">
        <v>35.08</v>
      </c>
      <c r="K1" s="1" t="s">
        <v>11</v>
      </c>
      <c r="M1" s="1" t="s">
        <v>18</v>
      </c>
    </row>
    <row r="2" spans="1:20" s="1" customFormat="1" x14ac:dyDescent="0.25">
      <c r="B2" s="1" t="s">
        <v>8</v>
      </c>
      <c r="F2" s="1" t="s">
        <v>9</v>
      </c>
    </row>
    <row r="3" spans="1:20" s="1" customFormat="1" x14ac:dyDescent="0.25">
      <c r="A3" s="1" t="s">
        <v>1</v>
      </c>
      <c r="B3" s="1" t="s">
        <v>2</v>
      </c>
      <c r="C3" s="1" t="s">
        <v>6</v>
      </c>
      <c r="E3" s="1" t="s">
        <v>1</v>
      </c>
      <c r="F3" s="1" t="s">
        <v>2</v>
      </c>
      <c r="G3" s="1" t="s">
        <v>6</v>
      </c>
    </row>
    <row r="4" spans="1:20" x14ac:dyDescent="0.25">
      <c r="A4" s="2">
        <v>0.52638888888888891</v>
      </c>
      <c r="B4">
        <v>481</v>
      </c>
      <c r="D4" t="s">
        <v>12</v>
      </c>
      <c r="E4" s="2">
        <v>0.60624999999999996</v>
      </c>
      <c r="F4">
        <v>960</v>
      </c>
    </row>
    <row r="5" spans="1:20" x14ac:dyDescent="0.25">
      <c r="A5" s="2">
        <v>0.52708333333333335</v>
      </c>
      <c r="B5">
        <v>498</v>
      </c>
      <c r="C5">
        <f>B5-B4</f>
        <v>17</v>
      </c>
      <c r="D5">
        <f>C5/1000*$J$1/60*1000</f>
        <v>9.9393333333333338</v>
      </c>
      <c r="E5" s="2">
        <v>0.6069444444444444</v>
      </c>
      <c r="F5">
        <v>970</v>
      </c>
      <c r="G5">
        <f>F5-F4</f>
        <v>10</v>
      </c>
      <c r="H5">
        <f>G5/1000*$J$1/60*1000</f>
        <v>5.8466666666666667</v>
      </c>
      <c r="J5" t="s">
        <v>3</v>
      </c>
      <c r="M5" s="2">
        <v>0.52638888888888891</v>
      </c>
      <c r="N5" s="2">
        <v>0.54027777777777775</v>
      </c>
      <c r="Q5" t="s">
        <v>5</v>
      </c>
      <c r="R5">
        <v>5821.96</v>
      </c>
      <c r="S5" s="2">
        <v>0.54027777777777775</v>
      </c>
      <c r="T5" s="2">
        <v>0.60624999999999996</v>
      </c>
    </row>
    <row r="6" spans="1:20" x14ac:dyDescent="0.25">
      <c r="A6" s="2">
        <v>0.52777777777777801</v>
      </c>
      <c r="B6">
        <v>520</v>
      </c>
      <c r="C6">
        <f t="shared" ref="C6:C24" si="0">B6-B5</f>
        <v>22</v>
      </c>
      <c r="D6">
        <f t="shared" ref="D6:D24" si="1">C6/1000*J$1/60*1000</f>
        <v>12.862666666666664</v>
      </c>
      <c r="E6" s="2">
        <v>0.60763888888888895</v>
      </c>
      <c r="F6">
        <v>988</v>
      </c>
      <c r="G6">
        <f t="shared" ref="G6:G38" si="2">F6-F5</f>
        <v>18</v>
      </c>
      <c r="H6">
        <f t="shared" ref="H6:H38" si="3">G6/1000*$J$1/60*1000</f>
        <v>10.523999999999999</v>
      </c>
      <c r="J6" t="s">
        <v>4</v>
      </c>
      <c r="M6" s="2">
        <v>0.60624999999999996</v>
      </c>
    </row>
    <row r="7" spans="1:20" x14ac:dyDescent="0.25">
      <c r="A7" s="2">
        <v>0.52847222222222201</v>
      </c>
      <c r="B7">
        <v>547</v>
      </c>
      <c r="C7">
        <f t="shared" si="0"/>
        <v>27</v>
      </c>
      <c r="D7">
        <f t="shared" si="1"/>
        <v>15.785999999999998</v>
      </c>
      <c r="E7" s="2">
        <v>0.60833333333333295</v>
      </c>
      <c r="F7">
        <v>1013</v>
      </c>
      <c r="G7">
        <f t="shared" si="2"/>
        <v>25</v>
      </c>
      <c r="H7">
        <f t="shared" si="3"/>
        <v>14.616666666666667</v>
      </c>
    </row>
    <row r="8" spans="1:20" x14ac:dyDescent="0.25">
      <c r="A8" s="2">
        <v>0.52916666666666701</v>
      </c>
      <c r="B8">
        <v>573</v>
      </c>
      <c r="C8">
        <f t="shared" si="0"/>
        <v>26</v>
      </c>
      <c r="D8">
        <f t="shared" si="1"/>
        <v>15.201333333333332</v>
      </c>
      <c r="E8" s="2">
        <v>0.60902777777777795</v>
      </c>
      <c r="F8">
        <v>1041</v>
      </c>
      <c r="G8">
        <f t="shared" si="2"/>
        <v>28</v>
      </c>
      <c r="H8">
        <f t="shared" si="3"/>
        <v>16.370666666666665</v>
      </c>
    </row>
    <row r="9" spans="1:20" x14ac:dyDescent="0.25">
      <c r="A9" s="2">
        <v>0.52986111111111101</v>
      </c>
      <c r="B9">
        <v>600</v>
      </c>
      <c r="C9">
        <f t="shared" si="0"/>
        <v>27</v>
      </c>
      <c r="D9">
        <f t="shared" si="1"/>
        <v>15.785999999999998</v>
      </c>
      <c r="E9" s="2">
        <v>0.60972222222222205</v>
      </c>
      <c r="F9">
        <v>1067</v>
      </c>
      <c r="G9">
        <f t="shared" si="2"/>
        <v>26</v>
      </c>
      <c r="H9">
        <f t="shared" si="3"/>
        <v>15.201333333333332</v>
      </c>
    </row>
    <row r="10" spans="1:20" x14ac:dyDescent="0.25">
      <c r="A10" s="2">
        <v>0.530555555555556</v>
      </c>
      <c r="B10">
        <v>627</v>
      </c>
      <c r="C10">
        <f t="shared" si="0"/>
        <v>27</v>
      </c>
      <c r="D10">
        <f t="shared" si="1"/>
        <v>15.785999999999998</v>
      </c>
      <c r="E10" s="2">
        <v>0.61041666666666705</v>
      </c>
      <c r="F10">
        <v>1094</v>
      </c>
      <c r="G10">
        <f t="shared" si="2"/>
        <v>27</v>
      </c>
      <c r="H10">
        <f t="shared" si="3"/>
        <v>15.785999999999998</v>
      </c>
    </row>
    <row r="11" spans="1:20" x14ac:dyDescent="0.25">
      <c r="A11" s="2">
        <v>0.53125</v>
      </c>
      <c r="B11">
        <v>654</v>
      </c>
      <c r="C11">
        <f t="shared" si="0"/>
        <v>27</v>
      </c>
      <c r="D11">
        <f t="shared" si="1"/>
        <v>15.785999999999998</v>
      </c>
      <c r="E11" s="2">
        <v>0.61111111111111105</v>
      </c>
      <c r="F11">
        <v>1121</v>
      </c>
      <c r="G11">
        <f t="shared" si="2"/>
        <v>27</v>
      </c>
      <c r="H11">
        <f t="shared" si="3"/>
        <v>15.785999999999998</v>
      </c>
    </row>
    <row r="12" spans="1:20" x14ac:dyDescent="0.25">
      <c r="A12" s="2">
        <v>0.531944444444444</v>
      </c>
      <c r="B12">
        <v>681</v>
      </c>
      <c r="C12">
        <f t="shared" si="0"/>
        <v>27</v>
      </c>
      <c r="D12">
        <f t="shared" si="1"/>
        <v>15.785999999999998</v>
      </c>
      <c r="E12" s="2">
        <v>0.61180555555555505</v>
      </c>
      <c r="F12">
        <v>1147</v>
      </c>
      <c r="G12">
        <f t="shared" si="2"/>
        <v>26</v>
      </c>
      <c r="H12">
        <f t="shared" si="3"/>
        <v>15.201333333333332</v>
      </c>
    </row>
    <row r="13" spans="1:20" x14ac:dyDescent="0.25">
      <c r="A13" s="2">
        <v>0.53263888888888899</v>
      </c>
      <c r="B13">
        <v>707</v>
      </c>
      <c r="C13">
        <f t="shared" si="0"/>
        <v>26</v>
      </c>
      <c r="D13">
        <f t="shared" si="1"/>
        <v>15.201333333333332</v>
      </c>
      <c r="E13" s="2">
        <v>0.61250000000000004</v>
      </c>
      <c r="F13">
        <v>1172</v>
      </c>
      <c r="G13">
        <f t="shared" si="2"/>
        <v>25</v>
      </c>
      <c r="H13">
        <f t="shared" si="3"/>
        <v>14.616666666666667</v>
      </c>
    </row>
    <row r="14" spans="1:20" x14ac:dyDescent="0.25">
      <c r="A14" s="2">
        <v>0.53333333333333299</v>
      </c>
      <c r="B14">
        <v>734</v>
      </c>
      <c r="C14">
        <f t="shared" si="0"/>
        <v>27</v>
      </c>
      <c r="D14">
        <f t="shared" si="1"/>
        <v>15.785999999999998</v>
      </c>
      <c r="E14" s="2">
        <v>0.61319444444444404</v>
      </c>
      <c r="F14">
        <v>1195</v>
      </c>
      <c r="G14">
        <f t="shared" si="2"/>
        <v>23</v>
      </c>
      <c r="H14">
        <f t="shared" si="3"/>
        <v>13.447333333333333</v>
      </c>
    </row>
    <row r="15" spans="1:20" x14ac:dyDescent="0.25">
      <c r="A15" s="2">
        <v>0.53402777777777799</v>
      </c>
      <c r="B15">
        <v>760</v>
      </c>
      <c r="C15">
        <f t="shared" si="0"/>
        <v>26</v>
      </c>
      <c r="D15">
        <f t="shared" si="1"/>
        <v>15.201333333333332</v>
      </c>
      <c r="E15" s="2">
        <v>0.61388888888888904</v>
      </c>
      <c r="F15">
        <v>1215</v>
      </c>
      <c r="G15">
        <f t="shared" si="2"/>
        <v>20</v>
      </c>
      <c r="H15">
        <f t="shared" si="3"/>
        <v>11.693333333333333</v>
      </c>
    </row>
    <row r="16" spans="1:20" x14ac:dyDescent="0.25">
      <c r="A16" s="2">
        <v>0.53472222222222199</v>
      </c>
      <c r="B16">
        <v>786</v>
      </c>
      <c r="C16">
        <f t="shared" si="0"/>
        <v>26</v>
      </c>
      <c r="D16">
        <f t="shared" si="1"/>
        <v>15.201333333333332</v>
      </c>
      <c r="E16" s="2">
        <v>0.61458333333333304</v>
      </c>
      <c r="F16">
        <v>1234</v>
      </c>
      <c r="G16">
        <f t="shared" si="2"/>
        <v>19</v>
      </c>
      <c r="H16">
        <f t="shared" si="3"/>
        <v>11.108666666666666</v>
      </c>
    </row>
    <row r="17" spans="1:8" x14ac:dyDescent="0.25">
      <c r="A17" s="2">
        <v>0.53541666666666698</v>
      </c>
      <c r="B17">
        <v>812</v>
      </c>
      <c r="C17">
        <f t="shared" si="0"/>
        <v>26</v>
      </c>
      <c r="D17">
        <f t="shared" si="1"/>
        <v>15.201333333333332</v>
      </c>
      <c r="E17" s="2">
        <v>0.61527777777777803</v>
      </c>
      <c r="F17">
        <v>1250</v>
      </c>
      <c r="G17">
        <f t="shared" si="2"/>
        <v>16</v>
      </c>
      <c r="H17">
        <f t="shared" si="3"/>
        <v>9.3546666666666667</v>
      </c>
    </row>
    <row r="18" spans="1:8" x14ac:dyDescent="0.25">
      <c r="A18" s="2">
        <v>0.53611111111111098</v>
      </c>
      <c r="B18">
        <v>837</v>
      </c>
      <c r="C18">
        <f t="shared" si="0"/>
        <v>25</v>
      </c>
      <c r="D18">
        <f t="shared" si="1"/>
        <v>14.616666666666667</v>
      </c>
      <c r="E18" s="2">
        <v>0.61597222222222203</v>
      </c>
      <c r="F18">
        <v>1265</v>
      </c>
      <c r="G18">
        <f t="shared" si="2"/>
        <v>15</v>
      </c>
      <c r="H18">
        <f t="shared" si="3"/>
        <v>8.77</v>
      </c>
    </row>
    <row r="19" spans="1:8" x14ac:dyDescent="0.25">
      <c r="A19" s="2">
        <v>0.53680555555555598</v>
      </c>
      <c r="B19">
        <v>861</v>
      </c>
      <c r="C19">
        <f t="shared" si="0"/>
        <v>24</v>
      </c>
      <c r="D19">
        <f t="shared" si="1"/>
        <v>14.032</v>
      </c>
      <c r="E19" s="2">
        <v>0.61666666666666703</v>
      </c>
      <c r="F19">
        <v>1278</v>
      </c>
      <c r="G19">
        <f t="shared" si="2"/>
        <v>13</v>
      </c>
      <c r="H19">
        <f t="shared" si="3"/>
        <v>7.6006666666666662</v>
      </c>
    </row>
    <row r="20" spans="1:8" x14ac:dyDescent="0.25">
      <c r="A20" s="2">
        <v>0.53749999999999998</v>
      </c>
      <c r="B20">
        <v>884</v>
      </c>
      <c r="C20">
        <f t="shared" si="0"/>
        <v>23</v>
      </c>
      <c r="D20">
        <f t="shared" si="1"/>
        <v>13.447333333333333</v>
      </c>
      <c r="E20" s="2">
        <v>0.61736111111111103</v>
      </c>
      <c r="F20">
        <v>1289</v>
      </c>
      <c r="G20">
        <f t="shared" si="2"/>
        <v>11</v>
      </c>
      <c r="H20">
        <f t="shared" si="3"/>
        <v>6.431333333333332</v>
      </c>
    </row>
    <row r="21" spans="1:8" x14ac:dyDescent="0.25">
      <c r="A21" s="2">
        <v>0.53819444444444398</v>
      </c>
      <c r="B21">
        <v>905</v>
      </c>
      <c r="C21">
        <f t="shared" si="0"/>
        <v>21</v>
      </c>
      <c r="D21">
        <f t="shared" si="1"/>
        <v>12.278</v>
      </c>
      <c r="E21" s="2">
        <v>0.61805555555555503</v>
      </c>
      <c r="F21">
        <v>1300</v>
      </c>
      <c r="G21">
        <f t="shared" si="2"/>
        <v>11</v>
      </c>
      <c r="H21">
        <f t="shared" si="3"/>
        <v>6.431333333333332</v>
      </c>
    </row>
    <row r="22" spans="1:8" x14ac:dyDescent="0.25">
      <c r="A22" s="2">
        <v>0.53888888888888897</v>
      </c>
      <c r="B22">
        <v>925</v>
      </c>
      <c r="C22">
        <f t="shared" si="0"/>
        <v>20</v>
      </c>
      <c r="D22">
        <f t="shared" si="1"/>
        <v>11.693333333333333</v>
      </c>
      <c r="E22" s="2">
        <v>0.61875000000000002</v>
      </c>
      <c r="F22">
        <v>1309</v>
      </c>
      <c r="G22">
        <f t="shared" si="2"/>
        <v>9</v>
      </c>
      <c r="H22">
        <f t="shared" si="3"/>
        <v>5.2619999999999996</v>
      </c>
    </row>
    <row r="23" spans="1:8" x14ac:dyDescent="0.25">
      <c r="A23" s="2">
        <v>0.53958333333333297</v>
      </c>
      <c r="B23">
        <v>943</v>
      </c>
      <c r="C23">
        <f t="shared" si="0"/>
        <v>18</v>
      </c>
      <c r="D23">
        <f t="shared" si="1"/>
        <v>10.523999999999999</v>
      </c>
      <c r="E23" s="2">
        <v>0.61944444444444402</v>
      </c>
      <c r="F23">
        <v>1319</v>
      </c>
      <c r="G23">
        <f t="shared" si="2"/>
        <v>10</v>
      </c>
      <c r="H23">
        <f t="shared" si="3"/>
        <v>5.8466666666666667</v>
      </c>
    </row>
    <row r="24" spans="1:8" x14ac:dyDescent="0.25">
      <c r="A24" s="2">
        <v>0.54027777777777797</v>
      </c>
      <c r="B24">
        <v>960</v>
      </c>
      <c r="C24">
        <f t="shared" si="0"/>
        <v>17</v>
      </c>
      <c r="D24">
        <f t="shared" si="1"/>
        <v>9.9393333333333338</v>
      </c>
      <c r="E24" s="2">
        <v>0.62013888888888902</v>
      </c>
      <c r="F24">
        <v>1328</v>
      </c>
      <c r="G24">
        <f t="shared" si="2"/>
        <v>9</v>
      </c>
      <c r="H24">
        <f t="shared" si="3"/>
        <v>5.2619999999999996</v>
      </c>
    </row>
    <row r="25" spans="1:8" x14ac:dyDescent="0.25">
      <c r="E25" s="2">
        <v>0.62083333333333302</v>
      </c>
      <c r="F25">
        <v>1336</v>
      </c>
      <c r="G25">
        <f t="shared" si="2"/>
        <v>8</v>
      </c>
      <c r="H25">
        <f t="shared" si="3"/>
        <v>4.6773333333333333</v>
      </c>
    </row>
    <row r="26" spans="1:8" x14ac:dyDescent="0.25">
      <c r="B26" s="1" t="s">
        <v>13</v>
      </c>
      <c r="C26" s="1">
        <f>(B24-B4)/1000</f>
        <v>0.47899999999999998</v>
      </c>
      <c r="E26" s="2">
        <v>0.62152777777777801</v>
      </c>
      <c r="F26">
        <v>1344</v>
      </c>
      <c r="G26">
        <f t="shared" si="2"/>
        <v>8</v>
      </c>
      <c r="H26">
        <f t="shared" si="3"/>
        <v>4.6773333333333333</v>
      </c>
    </row>
    <row r="27" spans="1:8" x14ac:dyDescent="0.25">
      <c r="B27" t="s">
        <v>7</v>
      </c>
      <c r="C27">
        <v>5821.4809999999998</v>
      </c>
      <c r="E27" s="2">
        <v>0.62222222222222201</v>
      </c>
      <c r="F27">
        <v>1352</v>
      </c>
      <c r="G27">
        <f t="shared" si="2"/>
        <v>8</v>
      </c>
      <c r="H27">
        <f t="shared" si="3"/>
        <v>4.6773333333333333</v>
      </c>
    </row>
    <row r="28" spans="1:8" x14ac:dyDescent="0.25">
      <c r="B28" s="1" t="s">
        <v>14</v>
      </c>
      <c r="C28" s="3">
        <f>A24-A4</f>
        <v>1.3888888888889062E-2</v>
      </c>
      <c r="E28" s="2">
        <v>0.62291666666666701</v>
      </c>
      <c r="F28">
        <v>1360</v>
      </c>
      <c r="G28">
        <f t="shared" si="2"/>
        <v>8</v>
      </c>
      <c r="H28">
        <f t="shared" si="3"/>
        <v>4.6773333333333333</v>
      </c>
    </row>
    <row r="29" spans="1:8" x14ac:dyDescent="0.25">
      <c r="E29" s="2">
        <v>0.62361111111111101</v>
      </c>
      <c r="F29">
        <v>1367</v>
      </c>
      <c r="G29">
        <f t="shared" si="2"/>
        <v>7</v>
      </c>
      <c r="H29">
        <f t="shared" si="3"/>
        <v>4.0926666666666662</v>
      </c>
    </row>
    <row r="30" spans="1:8" x14ac:dyDescent="0.25">
      <c r="E30" s="2">
        <v>0.624305555555555</v>
      </c>
      <c r="F30">
        <v>1375</v>
      </c>
      <c r="G30">
        <f t="shared" si="2"/>
        <v>8</v>
      </c>
      <c r="H30">
        <f t="shared" si="3"/>
        <v>4.6773333333333333</v>
      </c>
    </row>
    <row r="31" spans="1:8" x14ac:dyDescent="0.25">
      <c r="A31" t="s">
        <v>1</v>
      </c>
      <c r="B31" t="s">
        <v>15</v>
      </c>
      <c r="C31" s="1" t="s">
        <v>17</v>
      </c>
      <c r="D31" s="1" t="s">
        <v>16</v>
      </c>
      <c r="E31" s="2">
        <v>0.625</v>
      </c>
      <c r="F31">
        <v>1383</v>
      </c>
      <c r="G31">
        <f t="shared" si="2"/>
        <v>8</v>
      </c>
      <c r="H31">
        <f t="shared" si="3"/>
        <v>4.6773333333333333</v>
      </c>
    </row>
    <row r="32" spans="1:8" x14ac:dyDescent="0.25">
      <c r="A32" s="2">
        <v>0.53611111111111109</v>
      </c>
      <c r="B32">
        <v>43.7</v>
      </c>
      <c r="C32">
        <f>60-B32</f>
        <v>16.299999999999997</v>
      </c>
      <c r="D32">
        <v>14.6</v>
      </c>
      <c r="E32" s="2">
        <v>0.625694444444444</v>
      </c>
      <c r="F32">
        <v>1391</v>
      </c>
      <c r="G32">
        <f t="shared" si="2"/>
        <v>8</v>
      </c>
      <c r="H32">
        <f t="shared" si="3"/>
        <v>4.6773333333333333</v>
      </c>
    </row>
    <row r="33" spans="1:8" x14ac:dyDescent="0.25">
      <c r="A33" s="2">
        <v>0.53749999999999998</v>
      </c>
      <c r="B33">
        <v>46.1</v>
      </c>
      <c r="C33">
        <f t="shared" ref="C33:C37" si="4">60-B33</f>
        <v>13.899999999999999</v>
      </c>
      <c r="D33">
        <v>13.4</v>
      </c>
      <c r="E33" s="2">
        <v>0.62638888888888899</v>
      </c>
      <c r="F33">
        <v>1398</v>
      </c>
      <c r="G33">
        <f t="shared" si="2"/>
        <v>7</v>
      </c>
      <c r="H33">
        <f t="shared" si="3"/>
        <v>4.0926666666666662</v>
      </c>
    </row>
    <row r="34" spans="1:8" x14ac:dyDescent="0.25">
      <c r="A34" s="2">
        <v>0.54027777777777775</v>
      </c>
      <c r="B34">
        <v>49.9</v>
      </c>
      <c r="C34">
        <f t="shared" si="4"/>
        <v>10.100000000000001</v>
      </c>
      <c r="D34">
        <v>9.9</v>
      </c>
      <c r="E34" s="2">
        <v>0.62708333333333299</v>
      </c>
      <c r="F34">
        <v>1407</v>
      </c>
      <c r="G34">
        <f t="shared" si="2"/>
        <v>9</v>
      </c>
      <c r="H34">
        <f t="shared" si="3"/>
        <v>5.2619999999999996</v>
      </c>
    </row>
    <row r="35" spans="1:8" x14ac:dyDescent="0.25">
      <c r="A35" s="2"/>
      <c r="E35" s="2">
        <v>0.62777777777777799</v>
      </c>
      <c r="F35">
        <v>1414</v>
      </c>
      <c r="G35">
        <f t="shared" si="2"/>
        <v>7</v>
      </c>
      <c r="H35">
        <f t="shared" si="3"/>
        <v>4.0926666666666662</v>
      </c>
    </row>
    <row r="36" spans="1:8" x14ac:dyDescent="0.25">
      <c r="E36" s="2">
        <v>0.62847222222222199</v>
      </c>
      <c r="F36">
        <v>1422</v>
      </c>
      <c r="G36">
        <f t="shared" si="2"/>
        <v>8</v>
      </c>
      <c r="H36">
        <f t="shared" si="3"/>
        <v>4.6773333333333333</v>
      </c>
    </row>
    <row r="37" spans="1:8" x14ac:dyDescent="0.25">
      <c r="E37" s="2">
        <v>0.62916666666666698</v>
      </c>
      <c r="F37">
        <v>1423</v>
      </c>
      <c r="G37">
        <f t="shared" si="2"/>
        <v>1</v>
      </c>
      <c r="H37">
        <f t="shared" si="3"/>
        <v>0.58466666666666667</v>
      </c>
    </row>
    <row r="38" spans="1:8" x14ac:dyDescent="0.25">
      <c r="E38" s="2"/>
    </row>
    <row r="39" spans="1:8" x14ac:dyDescent="0.25">
      <c r="E39" s="2"/>
      <c r="F39" s="1" t="s">
        <v>13</v>
      </c>
      <c r="G39" s="1">
        <f>(F37-F4)/1000</f>
        <v>0.46300000000000002</v>
      </c>
    </row>
    <row r="40" spans="1:8" x14ac:dyDescent="0.25">
      <c r="E40" s="2"/>
      <c r="F40" t="s">
        <v>7</v>
      </c>
      <c r="G40">
        <v>5821.96</v>
      </c>
    </row>
    <row r="41" spans="1:8" x14ac:dyDescent="0.25">
      <c r="F41" s="1" t="s">
        <v>14</v>
      </c>
      <c r="G41" s="3">
        <f>E37-E4</f>
        <v>2.2916666666667029E-2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267FD-AB14-464C-8265-68898067EF0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T_dest_60</vt:lpstr>
      <vt:lpstr>T_dest_50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Csorba Kristóf</dc:creator>
  <cp:lastModifiedBy>Dr. Csorba Kristóf</cp:lastModifiedBy>
  <dcterms:created xsi:type="dcterms:W3CDTF">2025-02-07T14:14:11Z</dcterms:created>
  <dcterms:modified xsi:type="dcterms:W3CDTF">2025-02-09T08:51:24Z</dcterms:modified>
</cp:coreProperties>
</file>