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13_ncr:1_{1938527F-CCC1-40C3-A4A8-AD732BAC951D}" xr6:coauthVersionLast="47" xr6:coauthVersionMax="47" xr10:uidLastSave="{00000000-0000-0000-0000-000000000000}"/>
  <bookViews>
    <workbookView xWindow="25305" yWindow="0" windowWidth="22785" windowHeight="15600" activeTab="4" xr2:uid="{00000000-000D-0000-FFFF-FFFF00000000}"/>
  </bookViews>
  <sheets>
    <sheet name="Sheet1" sheetId="1" r:id="rId1"/>
    <sheet name="ReLU" sheetId="2" r:id="rId2"/>
    <sheet name="ELU" sheetId="3" r:id="rId3"/>
    <sheet name="PReLU" sheetId="4" r:id="rId4"/>
    <sheet name="PReLU_Data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3" l="1"/>
  <c r="D27" i="3"/>
  <c r="C27" i="3"/>
  <c r="N7" i="1"/>
  <c r="N8" i="1"/>
  <c r="N9" i="1"/>
  <c r="N19" i="1"/>
  <c r="N20" i="1"/>
  <c r="N21" i="1"/>
  <c r="G5" i="1"/>
  <c r="N5" i="1" s="1"/>
  <c r="G6" i="1"/>
  <c r="N6" i="1" s="1"/>
  <c r="G7" i="1"/>
  <c r="G8" i="1"/>
  <c r="G9" i="1"/>
  <c r="G10" i="1"/>
  <c r="N10" i="1" s="1"/>
  <c r="G11" i="1"/>
  <c r="N11" i="1" s="1"/>
  <c r="G12" i="1"/>
  <c r="N12" i="1" s="1"/>
  <c r="G13" i="1"/>
  <c r="O13" i="1" s="1"/>
  <c r="G14" i="1"/>
  <c r="O14" i="1" s="1"/>
  <c r="G15" i="1"/>
  <c r="N15" i="1" s="1"/>
  <c r="G16" i="1"/>
  <c r="O16" i="1" s="1"/>
  <c r="G17" i="1"/>
  <c r="N17" i="1" s="1"/>
  <c r="G18" i="1"/>
  <c r="N18" i="1" s="1"/>
  <c r="G19" i="1"/>
  <c r="G20" i="1"/>
  <c r="G21" i="1"/>
  <c r="O21" i="1" s="1"/>
  <c r="G4" i="1"/>
  <c r="N4" i="1" s="1"/>
  <c r="H21" i="1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6" i="1"/>
  <c r="O7" i="1"/>
  <c r="O11" i="1"/>
  <c r="O12" i="1"/>
  <c r="H15" i="1"/>
  <c r="O17" i="1"/>
  <c r="H14" i="1"/>
  <c r="H13" i="1"/>
  <c r="H12" i="1"/>
  <c r="H11" i="1"/>
  <c r="H5" i="1"/>
  <c r="O5" i="1" s="1"/>
  <c r="H6" i="1"/>
  <c r="H7" i="1"/>
  <c r="H8" i="1"/>
  <c r="O8" i="1" s="1"/>
  <c r="H9" i="1"/>
  <c r="O9" i="1" s="1"/>
  <c r="H10" i="1"/>
  <c r="O10" i="1" s="1"/>
  <c r="H4" i="1"/>
  <c r="O4" i="1" s="1"/>
  <c r="O15" i="1" l="1"/>
  <c r="N16" i="1"/>
  <c r="N14" i="1"/>
  <c r="N13" i="1"/>
  <c r="J27" i="3"/>
  <c r="O18" i="1"/>
  <c r="H39" i="1"/>
</calcChain>
</file>

<file path=xl/sharedStrings.xml><?xml version="1.0" encoding="utf-8"?>
<sst xmlns="http://schemas.openxmlformats.org/spreadsheetml/2006/main" count="520" uniqueCount="234">
  <si>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</si>
  <si>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</si>
  <si>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</si>
  <si>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</si>
  <si>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</si>
  <si>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</si>
  <si>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</si>
  <si>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</si>
  <si>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</si>
  <si>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</si>
  <si>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</si>
  <si>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</si>
  <si>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</si>
  <si>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</si>
  <si>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</si>
  <si>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</si>
  <si>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</si>
  <si>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</si>
  <si>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</si>
  <si>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</si>
  <si>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</si>
  <si>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</si>
  <si>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</si>
  <si>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</si>
  <si>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</si>
  <si>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</si>
  <si>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</si>
  <si>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</si>
  <si>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</si>
  <si>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</si>
  <si>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</si>
  <si>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</si>
  <si>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B2</t>
  </si>
  <si>
    <t>B4</t>
  </si>
  <si>
    <t>1024/1024/1024/1024</t>
    <phoneticPr fontId="1" type="noConversion"/>
  </si>
  <si>
    <t>loss</t>
    <phoneticPr fontId="1" type="noConversion"/>
  </si>
  <si>
    <t>batch</t>
    <phoneticPr fontId="1" type="noConversion"/>
  </si>
  <si>
    <t>sqrt_avg</t>
    <phoneticPr fontId="1" type="noConversion"/>
  </si>
  <si>
    <t>sqrt_std</t>
    <phoneticPr fontId="1" type="noConversion"/>
  </si>
  <si>
    <t>512/256/256/256</t>
    <phoneticPr fontId="1" type="noConversion"/>
  </si>
  <si>
    <t>rate</t>
    <phoneticPr fontId="1" type="noConversion"/>
  </si>
  <si>
    <t>LayerNum</t>
    <phoneticPr fontId="1" type="noConversion"/>
  </si>
  <si>
    <t>NodeNum</t>
    <phoneticPr fontId="1" type="noConversion"/>
  </si>
  <si>
    <t>BatchNum</t>
    <phoneticPr fontId="1" type="noConversion"/>
  </si>
  <si>
    <t>ModelNum</t>
    <phoneticPr fontId="1" type="noConversion"/>
  </si>
  <si>
    <t>L2</t>
    <phoneticPr fontId="1" type="noConversion"/>
  </si>
  <si>
    <t>L3</t>
  </si>
  <si>
    <t>L4</t>
  </si>
  <si>
    <t>L5</t>
  </si>
  <si>
    <t>L6</t>
  </si>
  <si>
    <t>N128</t>
    <phoneticPr fontId="1" type="noConversion"/>
  </si>
  <si>
    <t>N256</t>
    <phoneticPr fontId="1" type="noConversion"/>
  </si>
  <si>
    <t>N512</t>
    <phoneticPr fontId="1" type="noConversion"/>
  </si>
  <si>
    <t>N1024</t>
    <phoneticPr fontId="1" type="noConversion"/>
  </si>
  <si>
    <t>B32</t>
    <phoneticPr fontId="1" type="noConversion"/>
  </si>
  <si>
    <t>B1</t>
  </si>
  <si>
    <t>B16</t>
    <phoneticPr fontId="1" type="noConversion"/>
  </si>
  <si>
    <t>B8</t>
    <phoneticPr fontId="1" type="noConversion"/>
  </si>
  <si>
    <t>LR3</t>
    <phoneticPr fontId="1" type="noConversion"/>
  </si>
  <si>
    <t>LR4</t>
  </si>
  <si>
    <t>LR5</t>
  </si>
  <si>
    <t>LR6</t>
  </si>
  <si>
    <t>LRNum</t>
    <phoneticPr fontId="1" type="noConversion"/>
  </si>
  <si>
    <t>10^-3</t>
    <phoneticPr fontId="1" type="noConversion"/>
  </si>
  <si>
    <t>10^-4</t>
  </si>
  <si>
    <t>10^-5</t>
  </si>
  <si>
    <t>10^-6</t>
  </si>
  <si>
    <t>Optimal</t>
    <phoneticPr fontId="1" type="noConversion"/>
  </si>
  <si>
    <t>OpN256</t>
    <phoneticPr fontId="1" type="noConversion"/>
  </si>
  <si>
    <t>OpN512</t>
    <phoneticPr fontId="1" type="noConversion"/>
  </si>
  <si>
    <t>OpN128</t>
    <phoneticPr fontId="1" type="noConversion"/>
  </si>
  <si>
    <t>OpN64</t>
    <phoneticPr fontId="1" type="noConversion"/>
  </si>
  <si>
    <t>N64</t>
    <phoneticPr fontId="1" type="noConversion"/>
  </si>
  <si>
    <t>N32</t>
    <phoneticPr fontId="1" type="noConversion"/>
  </si>
  <si>
    <t>N16</t>
    <phoneticPr fontId="1" type="noConversion"/>
  </si>
  <si>
    <t>N8</t>
    <phoneticPr fontId="1" type="noConversion"/>
  </si>
  <si>
    <t>OpN32</t>
    <phoneticPr fontId="1" type="noConversion"/>
  </si>
  <si>
    <t>OpN16</t>
    <phoneticPr fontId="1" type="noConversion"/>
  </si>
  <si>
    <t>OpN8</t>
    <phoneticPr fontId="1" type="noConversion"/>
  </si>
  <si>
    <t>512/8/8/8</t>
    <phoneticPr fontId="1" type="noConversion"/>
  </si>
  <si>
    <t>512/64/32/32</t>
    <phoneticPr fontId="1" type="noConversion"/>
  </si>
  <si>
    <t>Op2N32</t>
    <phoneticPr fontId="1" type="noConversion"/>
  </si>
  <si>
    <t>512/64/64/32</t>
    <phoneticPr fontId="1" type="noConversion"/>
  </si>
  <si>
    <t>Op2N32_2</t>
    <phoneticPr fontId="1" type="noConversion"/>
  </si>
  <si>
    <t>Op2N32_3</t>
    <phoneticPr fontId="1" type="noConversion"/>
  </si>
  <si>
    <t>512/64/64/16</t>
    <phoneticPr fontId="1" type="noConversion"/>
  </si>
  <si>
    <t>fail</t>
    <phoneticPr fontId="1" type="noConversion"/>
  </si>
  <si>
    <t>a</t>
    <phoneticPr fontId="1" type="noConversion"/>
  </si>
  <si>
    <t>OpNode128</t>
    <phoneticPr fontId="1" type="noConversion"/>
  </si>
  <si>
    <t>OpNode64</t>
    <phoneticPr fontId="1" type="noConversion"/>
  </si>
  <si>
    <t>OpNode32</t>
    <phoneticPr fontId="1" type="noConversion"/>
  </si>
  <si>
    <t>OpNode16</t>
    <phoneticPr fontId="1" type="noConversion"/>
  </si>
  <si>
    <t>EluL3</t>
    <phoneticPr fontId="1" type="noConversion"/>
  </si>
  <si>
    <t>elu</t>
    <phoneticPr fontId="1" type="noConversion"/>
  </si>
  <si>
    <t>16/16/16</t>
    <phoneticPr fontId="1" type="noConversion"/>
  </si>
  <si>
    <t>EluL4</t>
    <phoneticPr fontId="1" type="noConversion"/>
  </si>
  <si>
    <t>EluL5</t>
    <phoneticPr fontId="1" type="noConversion"/>
  </si>
  <si>
    <t>EluN16</t>
    <phoneticPr fontId="1" type="noConversion"/>
  </si>
  <si>
    <t>EluN8</t>
    <phoneticPr fontId="1" type="noConversion"/>
  </si>
  <si>
    <t>EluN4</t>
    <phoneticPr fontId="1" type="noConversion"/>
  </si>
  <si>
    <t>EluN32</t>
    <phoneticPr fontId="1" type="noConversion"/>
  </si>
  <si>
    <t>PReLU_L2</t>
    <phoneticPr fontId="1" type="noConversion"/>
  </si>
  <si>
    <t>512/512</t>
    <phoneticPr fontId="1" type="noConversion"/>
  </si>
  <si>
    <t>PReLU_L3</t>
    <phoneticPr fontId="1" type="noConversion"/>
  </si>
  <si>
    <t>512/512/512</t>
    <phoneticPr fontId="1" type="noConversion"/>
  </si>
  <si>
    <t>PReLU_N512</t>
    <phoneticPr fontId="1" type="noConversion"/>
  </si>
  <si>
    <t>PReLU_N256</t>
    <phoneticPr fontId="1" type="noConversion"/>
  </si>
  <si>
    <t>PReLU_N128</t>
    <phoneticPr fontId="1" type="noConversion"/>
  </si>
  <si>
    <t>PReLU_N64</t>
    <phoneticPr fontId="1" type="noConversion"/>
  </si>
  <si>
    <t>PReLU_N32</t>
    <phoneticPr fontId="1" type="noConversion"/>
  </si>
  <si>
    <t>PReLU_L4</t>
    <phoneticPr fontId="1" type="noConversion"/>
  </si>
  <si>
    <t>64/64/64</t>
    <phoneticPr fontId="1" type="noConversion"/>
  </si>
  <si>
    <t>256/256/256</t>
    <phoneticPr fontId="1" type="noConversion"/>
  </si>
  <si>
    <t>32/32/32</t>
    <phoneticPr fontId="1" type="noConversion"/>
  </si>
  <si>
    <t>PReLU_N16</t>
    <phoneticPr fontId="1" type="noConversion"/>
  </si>
  <si>
    <t>PReLU_N8</t>
    <phoneticPr fontId="1" type="noConversion"/>
  </si>
  <si>
    <t>PReLU_N64_L4</t>
    <phoneticPr fontId="1" type="noConversion"/>
  </si>
  <si>
    <t>PReLU_N64_L5</t>
    <phoneticPr fontId="1" type="noConversion"/>
  </si>
  <si>
    <t>PReLU_N64_L6</t>
    <phoneticPr fontId="1" type="noConversion"/>
  </si>
  <si>
    <t>64/64/64/64/64</t>
    <phoneticPr fontId="1" type="noConversion"/>
  </si>
  <si>
    <t>64/64/64/64/64/64</t>
    <phoneticPr fontId="1" type="noConversion"/>
  </si>
  <si>
    <t>PReLU_N64_L7</t>
    <phoneticPr fontId="1" type="noConversion"/>
  </si>
  <si>
    <t>64/64/64/64/64/64/64</t>
    <phoneticPr fontId="1" type="noConversion"/>
  </si>
  <si>
    <t>64/64/64/64/64/64/64/64</t>
    <phoneticPr fontId="1" type="noConversion"/>
  </si>
  <si>
    <t>PReLU_N64_L8</t>
    <phoneticPr fontId="1" type="noConversion"/>
  </si>
  <si>
    <t>PReLU_N64_L9</t>
    <phoneticPr fontId="1" type="noConversion"/>
  </si>
  <si>
    <t>64/64/64/64/64/64/64/64/64</t>
    <phoneticPr fontId="1" type="noConversion"/>
  </si>
  <si>
    <t>PReLU_N64Op1</t>
    <phoneticPr fontId="1" type="noConversion"/>
  </si>
  <si>
    <t>PReLU_N64Op2</t>
  </si>
  <si>
    <t>PReLU_N64Op3</t>
  </si>
  <si>
    <t>PReLU_N64Op4</t>
  </si>
  <si>
    <t>PReLU_N64Op5</t>
  </si>
  <si>
    <t>64/64/64/64/32/32/32/32</t>
    <phoneticPr fontId="1" type="noConversion"/>
  </si>
  <si>
    <t>64/64/32/32/32/32/32/32</t>
    <phoneticPr fontId="1" type="noConversion"/>
  </si>
  <si>
    <t>64/32/32/32/32/32/32/32</t>
    <phoneticPr fontId="1" type="noConversion"/>
  </si>
  <si>
    <t>64/64/32/32/16/16/16/16</t>
    <phoneticPr fontId="1" type="noConversion"/>
  </si>
  <si>
    <t>64/64/32/32/16/16/8/8</t>
    <phoneticPr fontId="1" type="noConversion"/>
  </si>
  <si>
    <t>PReLU_N64Op3LR3</t>
    <phoneticPr fontId="1" type="noConversion"/>
  </si>
  <si>
    <t>PReLU_N64Op3LR6</t>
    <phoneticPr fontId="1" type="noConversion"/>
  </si>
  <si>
    <t>PReLU_N64Op3LR4</t>
  </si>
  <si>
    <t>PReLU_N64Op3LR5</t>
  </si>
  <si>
    <t>PReLU_N64Op3LR2</t>
    <phoneticPr fontId="1" type="noConversion"/>
  </si>
  <si>
    <t>PReLU_N64Op3LR1</t>
    <phoneticPr fontId="1" type="noConversion"/>
  </si>
  <si>
    <t>PReLU_N64Op3LR7</t>
    <phoneticPr fontId="1" type="noConversion"/>
  </si>
  <si>
    <t>PReLU_N64Op3LR6Adam</t>
    <phoneticPr fontId="1" type="noConversion"/>
  </si>
  <si>
    <t>Adam</t>
    <phoneticPr fontId="1" type="noConversion"/>
  </si>
  <si>
    <t>Optimizer</t>
    <phoneticPr fontId="1" type="noConversion"/>
  </si>
  <si>
    <t>RMSProp</t>
    <phoneticPr fontId="1" type="noConversion"/>
  </si>
  <si>
    <t>Fine Model</t>
    <phoneticPr fontId="1" type="noConversion"/>
  </si>
  <si>
    <t>float Fminmax[2]={ 0.0, 343.26 };</t>
  </si>
  <si>
    <t>float Zminmax[2]={ 8, 152 };</t>
  </si>
  <si>
    <t>corr</t>
  </si>
  <si>
    <t>89.68% force</t>
  </si>
  <si>
    <t>98.02% z</t>
  </si>
  <si>
    <t>97.15% cos</t>
  </si>
  <si>
    <t>96.96% sin</t>
  </si>
  <si>
    <t>86.95% theta</t>
  </si>
  <si>
    <t>0.93% square</t>
  </si>
  <si>
    <t>2227/2227 [==============================] - 10s 4ms/step - loss: 0.0286</t>
  </si>
  <si>
    <t>검증 손실: 0.0286</t>
  </si>
  <si>
    <t>orr</t>
  </si>
  <si>
    <t>85.20% force</t>
  </si>
  <si>
    <t>97.88% z</t>
  </si>
  <si>
    <t>97.51% cos</t>
  </si>
  <si>
    <t>97.48% sin</t>
  </si>
  <si>
    <t>88.97% theta</t>
  </si>
  <si>
    <t>0.60% square</t>
  </si>
  <si>
    <t>2295/2295 [==============================] - 12s 5ms/step - loss: 0.0337</t>
  </si>
  <si>
    <t>검증 손실: 0.0337</t>
  </si>
  <si>
    <t>89.22% force</t>
  </si>
  <si>
    <t>98.11% z</t>
  </si>
  <si>
    <t>98.09% cos</t>
  </si>
  <si>
    <t>97.80% sin</t>
  </si>
  <si>
    <t>90.04% theta</t>
  </si>
  <si>
    <t>2.58% square</t>
  </si>
  <si>
    <t>2030/2030 [==============================] - 10s 5ms/step - loss: 0.0241</t>
  </si>
  <si>
    <t>검증 손실: 0.0241</t>
  </si>
  <si>
    <t>avg: 0.96 std: 0.12        0.78 1.14</t>
  </si>
  <si>
    <t>PReLU_N64Op3LR6Adam_woSidewo0</t>
    <phoneticPr fontId="1" type="noConversion"/>
  </si>
  <si>
    <t>PReLU_N64Op3LR6Adam_woSidewo5</t>
  </si>
  <si>
    <t>89.90% force</t>
  </si>
  <si>
    <t>98.18% z</t>
  </si>
  <si>
    <t>98.24% cos</t>
  </si>
  <si>
    <t>98.08% sin</t>
  </si>
  <si>
    <t>90.76% theta</t>
  </si>
  <si>
    <t>-2.75% square</t>
  </si>
  <si>
    <t>2024/2024 [==============================] - 10s 5ms/step - loss: 0.0229</t>
  </si>
  <si>
    <t>검증 손실: 0.0229</t>
  </si>
  <si>
    <t>float Xmean[36] = { 68.32, 67.32, 60.65, 64.78, 55.57, 63.96, 66.46, 66.96, 70.15, 57.64, 62.28, 62.0, 66.21, 56.36, 63.63, 61.51, 60.63, 51.64, 60.03, 65.02, 58.47, 52.37, 57.92, 57.51, 67.41, 66.8, 70.27, 64.58, 66.99, 58.02, 61.0, 58.22, 59.89, 61.14, 59.41, 66.33 };</t>
  </si>
  <si>
    <t>float Xstd[36] = { 1.67, 1.92, 1.4, 1.66, 1.63, 2.14, 2.6, 1.61, 1.7, 1.32, 1.37, 1.49, 1.77, 1.45, 2.12, 1.72, 1.77, 1.49, 1.6, 2.03, 2.3, 2.74, 2.76, 1.65, 1.76, 1.69, 1.73, 1.87, 1.72, 1.82, 1.64, 1.67, 1.57, 2.08, 1.41, 1.59 };</t>
  </si>
  <si>
    <t>float Fminmax[2]={ 10.02, 343.26 };</t>
  </si>
  <si>
    <t>PReLU_N64Op3LR6Adam_woSidewo10</t>
  </si>
  <si>
    <t>89.98% force</t>
  </si>
  <si>
    <t>98.25% z</t>
  </si>
  <si>
    <t>98.27% cos</t>
  </si>
  <si>
    <t>98.12% sin</t>
  </si>
  <si>
    <t>89.74% theta</t>
  </si>
  <si>
    <t>0.66% square</t>
  </si>
  <si>
    <t>2017/2017 [==============================] - 10s 5ms/step - loss: 0.0225</t>
  </si>
  <si>
    <t>검증 손실: 0.0225</t>
  </si>
  <si>
    <t>PReLU_N64Op3LR6Adam_woSidewo20</t>
    <phoneticPr fontId="1" type="noConversion"/>
  </si>
  <si>
    <t>89.73% force</t>
  </si>
  <si>
    <t>98.20% z</t>
  </si>
  <si>
    <t>98.44% cos</t>
  </si>
  <si>
    <t>98.28% sin</t>
  </si>
  <si>
    <t>87.15% theta</t>
  </si>
  <si>
    <t>2.95% square</t>
  </si>
  <si>
    <t>2017/2017 [==============================] - 12s 6ms/step - loss: 0.0225</t>
  </si>
  <si>
    <t>avg: 0.98 std: 0.11        0.81 1.15</t>
  </si>
  <si>
    <t>Data Error</t>
    <phoneticPr fontId="1" type="noConversion"/>
  </si>
  <si>
    <t>theta</t>
    <phoneticPr fontId="1" type="noConversion"/>
  </si>
  <si>
    <t>float Xmean[36] = { 68.36, 67.35, 60.69, 64.81, 55.56, 64.01, 66.46, 66.96, 70.12, 57.66, 62.33, 62.01, 66.31, 56.41, 63.6, 61.53, 60.68, 51.67, 60.06, 65.12, 58.47, 52.39, 58.02, 57.54, 67.47, 66.82, 70.27, 64.65, 67.02, 58.09, 61.02, 58.28, 59.94, 61.15, 59.46, 66.35 };</t>
  </si>
  <si>
    <t>float Xstd[36] = { 1.69, 1.94, 1.4, 1.67, 1.65, 2.16, 2.64, 1.62, 1.74, 1.33, 1.37, 1.49, 1.76, 1.44, 2.16, 1.73, 1.76, 1.49, 1.61, 2.01, 2.33, 2.79, 2.78, 1.66, 1.68, 1.63, 1.63, 1.8, 1.65, 1.73, 1.54, 1.55, 1.47, 1.97, 1.33, 1.52 };</t>
  </si>
  <si>
    <t>float Zminmax[2]={ 16, 144 };</t>
  </si>
  <si>
    <t>PReLU_N64Op3LR6Adam_woSide2</t>
    <phoneticPr fontId="1" type="noConversion"/>
  </si>
  <si>
    <t>avg: 0.98 std: 0.16        0.74 1.22</t>
    <phoneticPr fontId="1" type="noConversion"/>
  </si>
  <si>
    <t>float Xmean[36] = { 68.29, 67.3, 60.56, 64.79, 55.57, 64.0, 66.38, 66.99, 70.15, 57.63, 62.27, 62.01, 66.11, 56.29, 63.59, 61.47, 60.54, 51.58, 59.97, 64.9, 58.42, 52.28, 57.74, 57.43, 67.35, 66.78, 70.24, 64.54, 66.94, 57.94, 60.96, 58.17, 59.84, 61.13, 59.35, 66.3 };</t>
    <phoneticPr fontId="1" type="noConversion"/>
  </si>
  <si>
    <t>float Xstd[36] = { 1.61, 1.85, 1.4, 1.61, 1.57, 2.06, 2.55, 1.56, 1.63, 1.29, 1.33, 1.44, 1.76, 1.43, 2.07, 1.69, 1.77, 1.47, 1.59, 2.01, 2.24, 2.67, 2.72, 1.63, 1.78, 1.7, 1.74, 1.88, 1.76, 1.85, 1.69, 1.74, 1.64, 2.12, 1.44, 1.61 };</t>
    <phoneticPr fontId="1" type="noConversion"/>
  </si>
  <si>
    <t>float Fminmax[2]={ 0.01, 343.26 };</t>
    <phoneticPr fontId="1" type="noConversion"/>
  </si>
  <si>
    <t>float Zminmax[2]={ 0, 160 };</t>
    <phoneticPr fontId="1" type="noConversion"/>
  </si>
  <si>
    <t>PReLU_N64Op3LR6Adam_wo0</t>
    <phoneticPr fontId="1" type="noConversion"/>
  </si>
  <si>
    <t>PReLU_N64Op3LR6Adam_woSidew0</t>
    <phoneticPr fontId="1" type="noConversion"/>
  </si>
  <si>
    <t>avg: 0.93 std: 0.12        0.74 1.11</t>
    <phoneticPr fontId="1" type="noConversion"/>
  </si>
  <si>
    <t>float Xmean[36] = { 68.33, 67.31, 60.64, 64.81, 55.58, 64.01, 66.43, 66.96, 70.15, 57.64, 62.27, 62.01, 66.16, 56.34, 63.6, 61.48, 60.58, 51.6, 59.99, 64.95, 58.43, 52.33, 57.84, 57.49, 67.4, 66.8, 70.27, 64.56, 66.99, 58.0, 61.01, 58.23, 59.89, 61.16, 59.4, 66.32 };</t>
    <phoneticPr fontId="1" type="noConversion"/>
  </si>
  <si>
    <t>float Xstd[36] = { 1.62, 1.87, 1.37, 1.6, 1.58, 2.08, 2.54, 1.56, 1.66, 1.28, 1.33, 1.44, 1.76, 1.42, 2.09, 1.7, 1.76, 1.47, 1.58, 2.01, 2.26, 2.69, 2.71, 1.63, 1.7, 1.64, 1.68, 1.83, 1.68, 1.77, 1.6, 1.62, 1.54, 2.03, 1.37, 1.55 };</t>
    <phoneticPr fontId="1" type="noConversion"/>
  </si>
  <si>
    <t>float Fminmax[2]={ 0.0, 343.26 };</t>
    <phoneticPr fontId="1" type="noConversion"/>
  </si>
  <si>
    <t>float Zminmax[2]={ 8, 152 };</t>
    <phoneticPr fontId="1" type="noConversion"/>
  </si>
  <si>
    <t>float Xmean[36] = { 68.32, 67.32, 60.65, 64.78, 55.57, 63.97, 66.45, 66.96, 70.15, 57.63, 62.28, 62.0, 66.2, 56.35, 63.63, 61.51, 60.61, 51.64, 60.02, 65.0, 58.47, 52.37, 57.91, 57.5, 67.41, 66.8, 70.27, 64.57, 66.99, 58.01, 61.0, 58.22, 59.89, 61.14, 59.4, 66.33 };</t>
    <phoneticPr fontId="1" type="noConversion"/>
  </si>
  <si>
    <t>float Xstd[36] = { 1.66, 1.91, 1.4, 1.66, 1.63, 2.14, 2.6, 1.61, 1.69, 1.32, 1.37, 1.48, 1.77, 1.45, 2.12, 1.72, 1.78, 1.49, 1.6, 2.03, 2.3, 2.74, 2.76, 1.65, 1.76, 1.68, 1.72, 1.87, 1.72, 1.81, 1.64, 1.67, 1.57, 2.08, 1.4, 1.59 };</t>
    <phoneticPr fontId="1" type="noConversion"/>
  </si>
  <si>
    <t>avg: 0.96 std: 0.12        0.78 1.14</t>
    <phoneticPr fontId="1" type="noConversion"/>
  </si>
  <si>
    <t>float Xmean[36] = { 68.32, 67.32, 60.65, 64.78, 55.57, 63.96, 66.46, 66.96, 70.15, 57.64, 62.28, 62.0, 66.2, 56.36, 63.63, 61.51, 60.62, 51.64, 60.03, 65.01, 58.47, 52.37, 57.91, 57.51, 67.41, 66.8, 70.27, 64.58, 66.99, 58.01, 61.0, 58.22, 59.89, 61.14, 59.4, 66.33 };</t>
    <phoneticPr fontId="1" type="noConversion"/>
  </si>
  <si>
    <t>float Xstd[36] = { 1.67, 1.91, 1.4, 1.66, 1.63, 2.14, 2.6, 1.61, 1.69, 1.32, 1.37, 1.48, 1.77, 1.45, 2.12, 1.72, 1.77, 1.49, 1.6, 2.03, 2.3, 2.74, 2.76, 1.65, 1.76, 1.68, 1.73, 1.87, 1.72, 1.81, 1.64, 1.67, 1.57, 2.08, 1.4, 1.59 };</t>
    <phoneticPr fontId="1" type="noConversion"/>
  </si>
  <si>
    <t>float Fminmax[2]={ 5.05, 343.26 };</t>
    <phoneticPr fontId="1" type="noConversion"/>
  </si>
  <si>
    <t>avg: 0.97 std: 0.11        0.8 1.14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</si>
</sst>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);[Red]\(0.0000\)"/>
    <numFmt numFmtId="178" formatCode="0.0000_);\(0.000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367393</xdr:colOff>
      <xdr:row>0</xdr:row>
      <xdr:rowOff>188799</xdr:rowOff>
    </xdr:from>
    <xdr:to>
      <xdr:col>22</xdr:col>
      <xdr:colOff>201385</xdr:colOff>
      <xdr:row>22</xdr:row>
      <xdr:rowOff>60892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49A32E0-4411-1B59-DFBC-2A69CC7D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3" y="188799"/>
          <a:ext cx="6049055" cy="4586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427080</xdr:colOff>
      <xdr:row>0</xdr:row>
      <xdr:rowOff>193902</xdr:rowOff>
    </xdr:from>
    <xdr:to>
      <xdr:col>31</xdr:col>
      <xdr:colOff>261071</xdr:colOff>
      <xdr:row>22</xdr:row>
      <xdr:rowOff>55789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9D162F8-21EE-355E-6F1A-481F1C70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43" y="193902"/>
          <a:ext cx="6049053" cy="457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486766</xdr:colOff>
      <xdr:row>0</xdr:row>
      <xdr:rowOff>193902</xdr:rowOff>
    </xdr:from>
    <xdr:to>
      <xdr:col>40</xdr:col>
      <xdr:colOff>320758</xdr:colOff>
      <xdr:row>22</xdr:row>
      <xdr:rowOff>55789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49478FF-ED6D-DAEA-2BB7-26481C56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5391" y="193902"/>
          <a:ext cx="6049055" cy="457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546453</xdr:colOff>
      <xdr:row>0</xdr:row>
      <xdr:rowOff>193902</xdr:rowOff>
    </xdr:from>
    <xdr:to>
      <xdr:col>49</xdr:col>
      <xdr:colOff>380444</xdr:colOff>
      <xdr:row>22</xdr:row>
      <xdr:rowOff>55789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C71CD24-C19F-FC1D-B711-1B0E2D14D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0141" y="193902"/>
          <a:ext cx="6049053" cy="457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606138</xdr:colOff>
      <xdr:row>0</xdr:row>
      <xdr:rowOff>193902</xdr:rowOff>
    </xdr:from>
    <xdr:to>
      <xdr:col>58</xdr:col>
      <xdr:colOff>427760</xdr:colOff>
      <xdr:row>22</xdr:row>
      <xdr:rowOff>55790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164A278-AFE8-746B-17EA-1E535A56C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4888" y="193902"/>
          <a:ext cx="6036685" cy="4576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B4" sqref="B4:F21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21" t="s">
        <v>4</v>
      </c>
      <c r="M3" s="21"/>
    </row>
    <row r="4" spans="1:16" x14ac:dyDescent="0.3">
      <c r="A4" s="2">
        <v>1</v>
      </c>
      <c r="B4" s="4"/>
      <c r="C4" s="4"/>
      <c r="D4" s="4"/>
      <c r="E4" s="4"/>
      <c r="G4" s="2">
        <f>SUM(B4:F4)-450</f>
        <v>-450</v>
      </c>
      <c r="H4" s="2">
        <f>B4/(100-B4) + C4/(100-C4) + D4/(100-D4) +E4/(100-E4) +F4/(100-F4)</f>
        <v>0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-234.68179755826625</v>
      </c>
      <c r="O4">
        <f>H4/J4*1000</f>
        <v>0</v>
      </c>
    </row>
    <row r="5" spans="1:16" x14ac:dyDescent="0.3">
      <c r="A5" s="2">
        <v>2</v>
      </c>
      <c r="G5" s="2">
        <f t="shared" ref="G5:G21" si="0">SUM(B5:F5)-450</f>
        <v>-450</v>
      </c>
      <c r="H5" s="2">
        <f t="shared" ref="H5:H21" si="1">B5/(100-B5) + C5/(100-C5) + D5/(100-D5) +E5/(100-E5) +F5/(100-F5)</f>
        <v>0</v>
      </c>
      <c r="I5" s="2" t="s">
        <v>13</v>
      </c>
      <c r="J5" s="6">
        <v>208133</v>
      </c>
      <c r="N5">
        <f t="shared" ref="N5:N21" si="2">G5/J5*100000</f>
        <v>-216.2079055219499</v>
      </c>
      <c r="O5">
        <f t="shared" ref="O5:O10" si="3">H5/J5*1000</f>
        <v>0</v>
      </c>
    </row>
    <row r="6" spans="1:16" x14ac:dyDescent="0.3">
      <c r="A6" s="2">
        <v>3</v>
      </c>
      <c r="G6" s="2">
        <f t="shared" si="0"/>
        <v>-450</v>
      </c>
      <c r="H6" s="2">
        <f t="shared" si="1"/>
        <v>0</v>
      </c>
      <c r="I6" s="2" t="s">
        <v>14</v>
      </c>
      <c r="J6" s="6">
        <v>119267</v>
      </c>
      <c r="N6">
        <f t="shared" si="2"/>
        <v>-377.30470289350785</v>
      </c>
      <c r="O6">
        <f t="shared" si="3"/>
        <v>0</v>
      </c>
    </row>
    <row r="7" spans="1:16" x14ac:dyDescent="0.3">
      <c r="A7" s="2">
        <v>4</v>
      </c>
      <c r="G7" s="2">
        <f t="shared" si="0"/>
        <v>-450</v>
      </c>
      <c r="H7" s="2">
        <f t="shared" si="1"/>
        <v>0</v>
      </c>
      <c r="I7" s="2" t="s">
        <v>15</v>
      </c>
      <c r="J7" s="6">
        <v>61027</v>
      </c>
      <c r="N7">
        <f t="shared" si="2"/>
        <v>-737.37853736870568</v>
      </c>
      <c r="O7">
        <f t="shared" si="3"/>
        <v>0</v>
      </c>
    </row>
    <row r="8" spans="1:16" x14ac:dyDescent="0.3">
      <c r="A8" s="2">
        <v>5</v>
      </c>
      <c r="B8" s="4"/>
      <c r="C8" s="4"/>
      <c r="D8" s="4"/>
      <c r="E8" s="4"/>
      <c r="G8" s="2">
        <f t="shared" si="0"/>
        <v>-450</v>
      </c>
      <c r="H8" s="2">
        <f t="shared" si="1"/>
        <v>0</v>
      </c>
      <c r="I8" s="2" t="s">
        <v>16</v>
      </c>
      <c r="J8" s="6">
        <v>37637</v>
      </c>
      <c r="N8">
        <f t="shared" si="2"/>
        <v>-1195.6319579137551</v>
      </c>
      <c r="O8">
        <f t="shared" si="3"/>
        <v>0</v>
      </c>
    </row>
    <row r="9" spans="1:16" x14ac:dyDescent="0.3">
      <c r="A9" s="2">
        <v>6</v>
      </c>
      <c r="B9" s="4"/>
      <c r="C9" s="4"/>
      <c r="D9" s="4"/>
      <c r="E9" s="4"/>
      <c r="G9" s="2">
        <f t="shared" si="0"/>
        <v>-450</v>
      </c>
      <c r="H9" s="2">
        <f t="shared" si="1"/>
        <v>0</v>
      </c>
      <c r="I9" s="2" t="s">
        <v>17</v>
      </c>
      <c r="J9" s="6">
        <v>27781</v>
      </c>
      <c r="N9">
        <f t="shared" si="2"/>
        <v>-1619.8121017961917</v>
      </c>
      <c r="O9">
        <f t="shared" si="3"/>
        <v>0</v>
      </c>
    </row>
    <row r="10" spans="1:16" x14ac:dyDescent="0.3">
      <c r="A10" s="2">
        <v>7</v>
      </c>
      <c r="B10" s="4"/>
      <c r="C10" s="4"/>
      <c r="D10" s="4"/>
      <c r="E10" s="4"/>
      <c r="G10" s="2">
        <f t="shared" si="0"/>
        <v>-450</v>
      </c>
      <c r="H10" s="2">
        <f t="shared" si="1"/>
        <v>0</v>
      </c>
      <c r="I10" s="2" t="s">
        <v>18</v>
      </c>
      <c r="J10" s="6">
        <v>21893</v>
      </c>
      <c r="N10">
        <f t="shared" si="2"/>
        <v>-2055.4515141826155</v>
      </c>
      <c r="O10">
        <f t="shared" si="3"/>
        <v>0</v>
      </c>
    </row>
    <row r="11" spans="1:16" x14ac:dyDescent="0.3">
      <c r="A11" s="2">
        <v>8</v>
      </c>
      <c r="B11" s="5"/>
      <c r="C11" s="4"/>
      <c r="D11" s="4"/>
      <c r="E11" s="4"/>
      <c r="G11" s="2">
        <f t="shared" si="0"/>
        <v>-450</v>
      </c>
      <c r="H11" s="2">
        <f t="shared" si="1"/>
        <v>0</v>
      </c>
      <c r="I11" s="2" t="s">
        <v>19</v>
      </c>
      <c r="J11" s="6">
        <v>38405</v>
      </c>
      <c r="N11">
        <f t="shared" si="2"/>
        <v>-1171.7224319750032</v>
      </c>
      <c r="O11">
        <f>G11*G11/J11</f>
        <v>5.2727509438875151</v>
      </c>
    </row>
    <row r="12" spans="1:16" x14ac:dyDescent="0.3">
      <c r="A12" s="2">
        <v>9</v>
      </c>
      <c r="B12" s="5"/>
      <c r="C12" s="5"/>
      <c r="D12" s="5"/>
      <c r="E12" s="5"/>
      <c r="G12" s="2">
        <f t="shared" si="0"/>
        <v>-450</v>
      </c>
      <c r="H12" s="2">
        <f t="shared" si="1"/>
        <v>0</v>
      </c>
      <c r="I12" s="2" t="s">
        <v>20</v>
      </c>
      <c r="J12" s="6">
        <v>54917</v>
      </c>
      <c r="N12">
        <f t="shared" si="2"/>
        <v>-819.41839503250367</v>
      </c>
      <c r="O12">
        <f>G12*G12/J12</f>
        <v>3.687382777646266</v>
      </c>
      <c r="P12" s="7" t="s">
        <v>23</v>
      </c>
    </row>
    <row r="13" spans="1:16" x14ac:dyDescent="0.3">
      <c r="A13" s="2">
        <v>10</v>
      </c>
      <c r="B13" s="5"/>
      <c r="C13" s="5"/>
      <c r="D13" s="5"/>
      <c r="E13" s="5"/>
      <c r="G13" s="2">
        <f t="shared" si="0"/>
        <v>-450</v>
      </c>
      <c r="H13" s="2">
        <f t="shared" si="1"/>
        <v>0</v>
      </c>
      <c r="I13" s="2" t="s">
        <v>21</v>
      </c>
      <c r="J13" s="6">
        <v>71429</v>
      </c>
      <c r="N13">
        <f t="shared" si="2"/>
        <v>-629.99622002267984</v>
      </c>
      <c r="O13">
        <f>G13*G13/J13</f>
        <v>2.8349829901020596</v>
      </c>
    </row>
    <row r="14" spans="1:16" x14ac:dyDescent="0.3">
      <c r="A14" s="2">
        <v>11</v>
      </c>
      <c r="B14" s="5"/>
      <c r="C14" s="5"/>
      <c r="D14" s="5"/>
      <c r="E14" s="5"/>
      <c r="G14" s="2">
        <f t="shared" si="0"/>
        <v>-450</v>
      </c>
      <c r="H14" s="2">
        <f t="shared" si="1"/>
        <v>0</v>
      </c>
      <c r="I14" s="2" t="s">
        <v>22</v>
      </c>
      <c r="J14" s="6">
        <v>87941</v>
      </c>
      <c r="N14">
        <f t="shared" si="2"/>
        <v>-511.70671245494134</v>
      </c>
      <c r="O14">
        <f t="shared" ref="O14:O21" si="4">G14*G14/J14</f>
        <v>2.3026802060472362</v>
      </c>
    </row>
    <row r="15" spans="1:16" x14ac:dyDescent="0.3">
      <c r="A15" s="2">
        <v>12</v>
      </c>
      <c r="B15" s="5"/>
      <c r="C15" s="5"/>
      <c r="D15" s="5"/>
      <c r="E15" s="5"/>
      <c r="G15" s="2">
        <f t="shared" si="0"/>
        <v>-450</v>
      </c>
      <c r="H15" s="2">
        <f t="shared" si="1"/>
        <v>0</v>
      </c>
      <c r="I15" s="2" t="s">
        <v>24</v>
      </c>
      <c r="J15" s="6">
        <v>15173</v>
      </c>
      <c r="N15">
        <f t="shared" si="2"/>
        <v>-2965.7945033941874</v>
      </c>
      <c r="O15">
        <f t="shared" si="4"/>
        <v>13.346075265273841</v>
      </c>
    </row>
    <row r="16" spans="1:16" x14ac:dyDescent="0.3">
      <c r="A16" s="2">
        <v>13</v>
      </c>
      <c r="G16" s="2">
        <f t="shared" si="0"/>
        <v>-450</v>
      </c>
      <c r="H16" s="2">
        <f t="shared" si="1"/>
        <v>0</v>
      </c>
      <c r="I16" s="2" t="s">
        <v>25</v>
      </c>
      <c r="J16" s="6">
        <v>97349</v>
      </c>
      <c r="N16">
        <f t="shared" si="2"/>
        <v>-462.25436316757236</v>
      </c>
      <c r="O16">
        <f t="shared" si="4"/>
        <v>2.0801446342540757</v>
      </c>
    </row>
    <row r="17" spans="1:15" x14ac:dyDescent="0.3">
      <c r="A17" s="2">
        <v>14</v>
      </c>
      <c r="G17" s="2">
        <f t="shared" si="0"/>
        <v>-450</v>
      </c>
      <c r="H17" s="2">
        <f t="shared" si="1"/>
        <v>0</v>
      </c>
      <c r="I17" s="2" t="s">
        <v>26</v>
      </c>
      <c r="J17" s="6">
        <v>89957</v>
      </c>
      <c r="N17">
        <f t="shared" si="2"/>
        <v>-500.23900307924896</v>
      </c>
      <c r="O17">
        <f t="shared" si="4"/>
        <v>2.2510755138566205</v>
      </c>
    </row>
    <row r="18" spans="1:15" x14ac:dyDescent="0.3">
      <c r="A18" s="2">
        <v>15</v>
      </c>
      <c r="G18" s="2">
        <f t="shared" si="0"/>
        <v>-450</v>
      </c>
      <c r="H18" s="2">
        <f t="shared" si="1"/>
        <v>0</v>
      </c>
      <c r="I18" s="2" t="s">
        <v>27</v>
      </c>
      <c r="J18" s="6">
        <v>87029</v>
      </c>
      <c r="N18">
        <f t="shared" si="2"/>
        <v>-517.06902296935505</v>
      </c>
      <c r="O18">
        <f t="shared" si="4"/>
        <v>2.3268106033620977</v>
      </c>
    </row>
    <row r="19" spans="1:15" x14ac:dyDescent="0.3">
      <c r="A19" s="2">
        <v>16</v>
      </c>
      <c r="G19" s="2">
        <f t="shared" si="0"/>
        <v>-450</v>
      </c>
      <c r="H19" s="2">
        <f t="shared" si="1"/>
        <v>0</v>
      </c>
      <c r="I19" s="2" t="s">
        <v>28</v>
      </c>
      <c r="J19" s="6">
        <v>85253</v>
      </c>
      <c r="N19">
        <f t="shared" si="2"/>
        <v>-527.84066249868033</v>
      </c>
      <c r="O19">
        <f t="shared" si="4"/>
        <v>2.3752829812440619</v>
      </c>
    </row>
    <row r="20" spans="1:15" x14ac:dyDescent="0.3">
      <c r="A20" s="2">
        <v>17</v>
      </c>
      <c r="G20" s="2">
        <f t="shared" si="0"/>
        <v>-450</v>
      </c>
      <c r="H20" s="2">
        <f t="shared" si="1"/>
        <v>0</v>
      </c>
      <c r="I20" s="2" t="s">
        <v>30</v>
      </c>
      <c r="J20" s="6">
        <v>66197</v>
      </c>
      <c r="N20">
        <f t="shared" si="2"/>
        <v>-679.78911431031611</v>
      </c>
      <c r="O20">
        <f t="shared" si="4"/>
        <v>3.0590510143964229</v>
      </c>
    </row>
    <row r="21" spans="1:15" x14ac:dyDescent="0.3">
      <c r="A21" s="2">
        <v>18</v>
      </c>
      <c r="G21" s="2">
        <f t="shared" si="0"/>
        <v>-450</v>
      </c>
      <c r="H21" s="2">
        <f t="shared" si="1"/>
        <v>0</v>
      </c>
      <c r="I21" s="2" t="s">
        <v>31</v>
      </c>
      <c r="J21" s="2">
        <v>58277</v>
      </c>
      <c r="N21">
        <f t="shared" si="2"/>
        <v>-772.17427115328519</v>
      </c>
      <c r="O21">
        <f t="shared" si="4"/>
        <v>3.4747842201897834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>C36*D36+D36</f>
        <v>65664</v>
      </c>
      <c r="E37" s="1">
        <f>D36*E36+E36</f>
        <v>4128</v>
      </c>
      <c r="F37" s="1">
        <f>E36*F36+F36</f>
        <v>1056</v>
      </c>
      <c r="G37" s="1">
        <f>F36*G36+G36</f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>C38*D38+D38</f>
        <v>49280</v>
      </c>
      <c r="E39" s="1">
        <f>D38*E38+E38</f>
        <v>4128</v>
      </c>
      <c r="F39" s="1">
        <f>E38*F38+F38</f>
        <v>1056</v>
      </c>
      <c r="G39" s="1">
        <f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>C40*D40+D40</f>
        <v>41088</v>
      </c>
      <c r="E41" s="1">
        <f>D40*E40+E40</f>
        <v>4128</v>
      </c>
      <c r="F41" s="1">
        <f>E40*F40+F40</f>
        <v>1056</v>
      </c>
      <c r="G41" s="1">
        <f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AI62"/>
  <sheetViews>
    <sheetView topLeftCell="A25" zoomScaleNormal="100" workbookViewId="0">
      <selection activeCell="E21" sqref="E21"/>
    </sheetView>
  </sheetViews>
  <sheetFormatPr defaultRowHeight="16.5" x14ac:dyDescent="0.3"/>
  <cols>
    <col min="1" max="1" width="11.75" style="2" bestFit="1" customWidth="1"/>
    <col min="2" max="2" width="11.25" bestFit="1" customWidth="1"/>
    <col min="3" max="6" width="8.25" style="2" bestFit="1" customWidth="1"/>
    <col min="7" max="7" width="9" style="2" bestFit="1" customWidth="1"/>
    <col min="8" max="8" width="8.5" style="2" bestFit="1" customWidth="1"/>
    <col min="9" max="9" width="9.5" style="2" bestFit="1" customWidth="1"/>
    <col min="10" max="10" width="34.25" bestFit="1" customWidth="1"/>
    <col min="11" max="11" width="6.25" bestFit="1" customWidth="1"/>
    <col min="12" max="12" width="10.375" bestFit="1" customWidth="1"/>
  </cols>
  <sheetData>
    <row r="2" spans="1:18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1"/>
      <c r="O2" s="21"/>
      <c r="P2" s="2"/>
      <c r="Q2" s="2"/>
      <c r="R2" s="1"/>
    </row>
    <row r="3" spans="1:18" x14ac:dyDescent="0.3">
      <c r="A3" s="8" t="s">
        <v>44</v>
      </c>
      <c r="B3" s="8" t="s">
        <v>41</v>
      </c>
      <c r="C3" s="8" t="s">
        <v>3</v>
      </c>
      <c r="D3" s="8" t="s">
        <v>0</v>
      </c>
      <c r="E3" s="8" t="s">
        <v>8</v>
      </c>
      <c r="F3" s="8" t="s">
        <v>9</v>
      </c>
      <c r="G3" s="8" t="s">
        <v>37</v>
      </c>
      <c r="H3" s="8" t="s">
        <v>38</v>
      </c>
      <c r="I3" s="8" t="s">
        <v>35</v>
      </c>
      <c r="J3" s="8" t="s">
        <v>10</v>
      </c>
      <c r="K3" s="8" t="s">
        <v>36</v>
      </c>
      <c r="L3" s="8" t="s">
        <v>12</v>
      </c>
      <c r="M3" s="8" t="s">
        <v>40</v>
      </c>
      <c r="N3" s="2"/>
      <c r="O3" s="2"/>
      <c r="P3" s="2"/>
      <c r="Q3" s="21"/>
      <c r="R3" s="21"/>
    </row>
    <row r="4" spans="1:18" x14ac:dyDescent="0.3">
      <c r="A4" s="8" t="s">
        <v>45</v>
      </c>
      <c r="B4" s="8">
        <v>2</v>
      </c>
      <c r="C4" s="4">
        <v>85.81</v>
      </c>
      <c r="D4" s="4">
        <v>95.3</v>
      </c>
      <c r="E4" s="4">
        <v>89.15</v>
      </c>
      <c r="F4" s="4">
        <v>85.22</v>
      </c>
      <c r="G4" s="4">
        <v>0.76</v>
      </c>
      <c r="H4" s="4">
        <v>0.45</v>
      </c>
      <c r="I4" s="4">
        <v>8.3000000000000004E-2</v>
      </c>
      <c r="J4" s="8" t="s">
        <v>18</v>
      </c>
      <c r="K4" s="8">
        <v>8</v>
      </c>
      <c r="L4" s="12">
        <v>21764</v>
      </c>
      <c r="M4" s="8">
        <v>0.3</v>
      </c>
      <c r="N4" s="9"/>
      <c r="O4" s="9"/>
      <c r="P4" s="2"/>
      <c r="Q4" s="2"/>
      <c r="R4" s="1"/>
    </row>
    <row r="5" spans="1:18" x14ac:dyDescent="0.3">
      <c r="A5" s="8" t="s">
        <v>46</v>
      </c>
      <c r="B5" s="8">
        <v>3</v>
      </c>
      <c r="C5" s="4">
        <v>87.31</v>
      </c>
      <c r="D5" s="4">
        <v>94.89</v>
      </c>
      <c r="E5" s="4">
        <v>90.84</v>
      </c>
      <c r="F5" s="4">
        <v>87.19</v>
      </c>
      <c r="G5" s="4">
        <v>0.83</v>
      </c>
      <c r="H5" s="4">
        <v>0.33</v>
      </c>
      <c r="I5" s="4">
        <v>7.3999999999999996E-2</v>
      </c>
      <c r="J5" s="8" t="s">
        <v>19</v>
      </c>
      <c r="K5" s="8">
        <v>8</v>
      </c>
      <c r="L5" s="12">
        <v>38276</v>
      </c>
      <c r="M5" s="8">
        <v>0.3</v>
      </c>
      <c r="N5" s="9"/>
      <c r="O5" s="9"/>
      <c r="P5" s="2"/>
      <c r="Q5" s="2"/>
      <c r="R5" s="1"/>
    </row>
    <row r="6" spans="1:18" x14ac:dyDescent="0.3">
      <c r="A6" s="8" t="s">
        <v>47</v>
      </c>
      <c r="B6" s="8">
        <v>4</v>
      </c>
      <c r="C6" s="4">
        <v>86.46</v>
      </c>
      <c r="D6" s="4">
        <v>95.32</v>
      </c>
      <c r="E6" s="4">
        <v>91.46</v>
      </c>
      <c r="F6" s="4">
        <v>88.76</v>
      </c>
      <c r="G6" s="4">
        <v>0.84</v>
      </c>
      <c r="H6" s="4">
        <v>0.31</v>
      </c>
      <c r="I6" s="4">
        <v>7.0300000000000001E-2</v>
      </c>
      <c r="J6" s="8" t="s">
        <v>20</v>
      </c>
      <c r="K6" s="8">
        <v>8</v>
      </c>
      <c r="L6" s="12">
        <v>54272</v>
      </c>
      <c r="M6" s="8">
        <v>0.3</v>
      </c>
      <c r="N6" s="9"/>
      <c r="O6" s="9"/>
      <c r="P6" s="2"/>
      <c r="Q6" s="2"/>
      <c r="R6" s="1"/>
    </row>
    <row r="7" spans="1:18" x14ac:dyDescent="0.3">
      <c r="A7" s="8" t="s">
        <v>48</v>
      </c>
      <c r="B7" s="8">
        <v>5</v>
      </c>
      <c r="C7" s="4">
        <v>86.05</v>
      </c>
      <c r="D7" s="4">
        <v>94.29</v>
      </c>
      <c r="E7" s="4">
        <v>91.24</v>
      </c>
      <c r="F7" s="4">
        <v>87.97</v>
      </c>
      <c r="G7" s="4">
        <v>0.89</v>
      </c>
      <c r="H7" s="4">
        <v>0.31</v>
      </c>
      <c r="I7" s="4">
        <v>7.22E-2</v>
      </c>
      <c r="J7" s="8" t="s">
        <v>21</v>
      </c>
      <c r="K7" s="8">
        <v>8</v>
      </c>
      <c r="L7" s="12">
        <v>71300</v>
      </c>
      <c r="M7" s="8">
        <v>0.3</v>
      </c>
      <c r="N7" s="9"/>
      <c r="O7" s="9"/>
      <c r="P7" s="2"/>
      <c r="Q7" s="2"/>
      <c r="R7" s="1"/>
    </row>
    <row r="8" spans="1:18" x14ac:dyDescent="0.3">
      <c r="A8" s="8" t="s">
        <v>49</v>
      </c>
      <c r="B8" s="8">
        <v>6</v>
      </c>
      <c r="C8" s="4">
        <v>86.39</v>
      </c>
      <c r="D8" s="4">
        <v>94.86</v>
      </c>
      <c r="E8" s="4">
        <v>90.11</v>
      </c>
      <c r="F8" s="4">
        <v>86.07</v>
      </c>
      <c r="G8" s="4">
        <v>0.82</v>
      </c>
      <c r="H8" s="4">
        <v>0.33</v>
      </c>
      <c r="I8" s="4">
        <v>7.9000000000000001E-2</v>
      </c>
      <c r="J8" s="8" t="s">
        <v>22</v>
      </c>
      <c r="K8" s="8">
        <v>8</v>
      </c>
      <c r="L8" s="12">
        <v>87296</v>
      </c>
      <c r="M8" s="8">
        <v>0.3</v>
      </c>
      <c r="N8" s="9"/>
      <c r="O8" s="9"/>
      <c r="P8" s="2"/>
      <c r="Q8" s="2"/>
      <c r="R8" s="1"/>
    </row>
    <row r="9" spans="1:18" x14ac:dyDescent="0.3">
      <c r="A9" s="8"/>
      <c r="B9" s="8"/>
      <c r="C9" s="8"/>
      <c r="D9" s="4"/>
      <c r="E9" s="4"/>
      <c r="F9" s="8"/>
      <c r="G9" s="8"/>
      <c r="H9" s="8"/>
      <c r="I9" s="8"/>
      <c r="J9" s="8"/>
      <c r="K9" s="8"/>
      <c r="L9" s="12"/>
      <c r="M9" s="8"/>
      <c r="N9" s="9"/>
      <c r="O9" s="9"/>
      <c r="P9" s="2"/>
      <c r="Q9" s="2"/>
      <c r="R9" s="1"/>
    </row>
    <row r="10" spans="1:18" x14ac:dyDescent="0.3">
      <c r="A10" s="8" t="s">
        <v>44</v>
      </c>
      <c r="B10" s="8" t="s">
        <v>42</v>
      </c>
      <c r="C10" s="8" t="s">
        <v>3</v>
      </c>
      <c r="D10" s="8" t="s">
        <v>0</v>
      </c>
      <c r="E10" s="8" t="s">
        <v>8</v>
      </c>
      <c r="F10" s="8" t="s">
        <v>9</v>
      </c>
      <c r="G10" s="8" t="s">
        <v>37</v>
      </c>
      <c r="H10" s="8" t="s">
        <v>38</v>
      </c>
      <c r="I10" s="8" t="s">
        <v>35</v>
      </c>
      <c r="J10" s="8" t="s">
        <v>10</v>
      </c>
      <c r="K10" s="8" t="s">
        <v>36</v>
      </c>
      <c r="L10" s="8" t="s">
        <v>12</v>
      </c>
      <c r="M10" s="8" t="s">
        <v>40</v>
      </c>
      <c r="N10" s="9"/>
      <c r="O10" s="9"/>
      <c r="P10" s="2"/>
      <c r="Q10" s="2"/>
      <c r="R10" s="1"/>
    </row>
    <row r="11" spans="1:18" x14ac:dyDescent="0.3">
      <c r="A11" s="8" t="s">
        <v>75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9"/>
      <c r="P11" s="2"/>
      <c r="Q11" s="2"/>
      <c r="R11" s="1"/>
    </row>
    <row r="12" spans="1:18" x14ac:dyDescent="0.3">
      <c r="A12" s="8" t="s">
        <v>74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9"/>
      <c r="P12" s="2"/>
      <c r="Q12" s="2"/>
      <c r="R12" s="1"/>
    </row>
    <row r="13" spans="1:18" x14ac:dyDescent="0.3">
      <c r="A13" s="8" t="s">
        <v>73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9"/>
      <c r="P13" s="2"/>
      <c r="Q13" s="2"/>
      <c r="R13" s="1"/>
    </row>
    <row r="14" spans="1:18" x14ac:dyDescent="0.3">
      <c r="A14" s="8" t="s">
        <v>72</v>
      </c>
      <c r="B14" s="8"/>
      <c r="C14" s="11">
        <v>86.9</v>
      </c>
      <c r="D14" s="11">
        <v>94.96</v>
      </c>
      <c r="E14" s="11">
        <v>90.4</v>
      </c>
      <c r="F14" s="11">
        <v>86.18</v>
      </c>
      <c r="G14" s="11">
        <v>0.81</v>
      </c>
      <c r="H14" s="11">
        <v>0.3</v>
      </c>
      <c r="I14" s="11">
        <v>7.5399999999999995E-2</v>
      </c>
      <c r="J14" s="8"/>
      <c r="K14" s="8"/>
      <c r="L14" s="8"/>
      <c r="M14" s="8"/>
      <c r="N14" s="9"/>
      <c r="O14" s="9"/>
      <c r="P14" s="2"/>
      <c r="Q14" s="2"/>
      <c r="R14" s="1"/>
    </row>
    <row r="15" spans="1:18" x14ac:dyDescent="0.3">
      <c r="A15" s="8" t="s">
        <v>50</v>
      </c>
      <c r="B15" s="8">
        <v>128</v>
      </c>
      <c r="C15" s="4">
        <v>86.46</v>
      </c>
      <c r="D15" s="4">
        <v>95.32</v>
      </c>
      <c r="E15" s="4">
        <v>91.46</v>
      </c>
      <c r="F15" s="4">
        <v>88.76</v>
      </c>
      <c r="G15" s="4">
        <v>0.84</v>
      </c>
      <c r="H15" s="4">
        <v>0.31</v>
      </c>
      <c r="I15" s="4">
        <v>7.0300000000000001E-2</v>
      </c>
      <c r="J15" s="8" t="s">
        <v>20</v>
      </c>
      <c r="K15" s="8">
        <v>8</v>
      </c>
      <c r="L15" s="12">
        <v>54272</v>
      </c>
      <c r="M15" s="8">
        <v>0.3</v>
      </c>
      <c r="N15" s="9"/>
      <c r="O15" s="9"/>
      <c r="P15" s="2"/>
      <c r="Q15" s="2"/>
      <c r="R15" s="1"/>
    </row>
    <row r="16" spans="1:18" x14ac:dyDescent="0.3">
      <c r="A16" s="8" t="s">
        <v>51</v>
      </c>
      <c r="B16" s="8">
        <v>256</v>
      </c>
      <c r="C16" s="4">
        <v>88.22</v>
      </c>
      <c r="D16" s="4">
        <v>95.19</v>
      </c>
      <c r="E16" s="4">
        <v>92.01</v>
      </c>
      <c r="F16" s="4">
        <v>89.4</v>
      </c>
      <c r="G16" s="4">
        <v>0.73</v>
      </c>
      <c r="H16" s="4">
        <v>0.25</v>
      </c>
      <c r="I16" s="4">
        <v>6.5199999999999994E-2</v>
      </c>
      <c r="J16" s="8" t="s">
        <v>13</v>
      </c>
      <c r="K16" s="8">
        <v>8</v>
      </c>
      <c r="L16" s="12">
        <v>207876</v>
      </c>
      <c r="M16" s="8">
        <v>0.3</v>
      </c>
      <c r="N16" s="9"/>
      <c r="O16" s="9"/>
      <c r="P16" s="2"/>
      <c r="Q16" s="2"/>
      <c r="R16" s="1"/>
    </row>
    <row r="17" spans="1:18" x14ac:dyDescent="0.3">
      <c r="A17" s="8" t="s">
        <v>52</v>
      </c>
      <c r="B17" s="8">
        <v>512</v>
      </c>
      <c r="C17" s="4">
        <v>86.06</v>
      </c>
      <c r="D17" s="4">
        <v>94.77</v>
      </c>
      <c r="E17" s="4">
        <v>92.82</v>
      </c>
      <c r="F17" s="4">
        <v>91.56</v>
      </c>
      <c r="G17" s="4">
        <v>0.94</v>
      </c>
      <c r="H17" s="4">
        <v>0.32</v>
      </c>
      <c r="I17" s="4">
        <v>6.0499999999999998E-2</v>
      </c>
      <c r="J17" s="8" t="s">
        <v>29</v>
      </c>
      <c r="K17" s="8">
        <v>8</v>
      </c>
      <c r="L17" s="12">
        <v>808964</v>
      </c>
      <c r="M17" s="8">
        <v>0.3</v>
      </c>
      <c r="N17" s="9"/>
      <c r="O17" s="9"/>
      <c r="P17" s="2"/>
      <c r="Q17" s="2"/>
      <c r="R17" s="1"/>
    </row>
    <row r="18" spans="1:18" x14ac:dyDescent="0.3">
      <c r="A18" s="8" t="s">
        <v>53</v>
      </c>
      <c r="B18" s="8">
        <v>1024</v>
      </c>
      <c r="C18" s="4">
        <v>88.53</v>
      </c>
      <c r="D18" s="4">
        <v>94.51</v>
      </c>
      <c r="E18" s="4">
        <v>92.58</v>
      </c>
      <c r="F18" s="4">
        <v>91.26</v>
      </c>
      <c r="G18" s="4">
        <v>0.87</v>
      </c>
      <c r="H18" s="4">
        <v>0.31</v>
      </c>
      <c r="I18" s="4">
        <v>5.9799999999999999E-2</v>
      </c>
      <c r="J18" s="8" t="s">
        <v>34</v>
      </c>
      <c r="K18" s="8">
        <v>8</v>
      </c>
      <c r="L18" s="13">
        <v>3190788</v>
      </c>
      <c r="M18" s="8">
        <v>0.3</v>
      </c>
      <c r="N18" s="9"/>
      <c r="O18" s="9"/>
      <c r="P18" s="2"/>
      <c r="Q18" s="2"/>
      <c r="R18" s="1"/>
    </row>
    <row r="19" spans="1:1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2"/>
      <c r="M19" s="8"/>
      <c r="N19" s="9"/>
      <c r="O19" s="9"/>
      <c r="P19" s="2"/>
      <c r="Q19" s="2"/>
      <c r="R19" s="1"/>
    </row>
    <row r="20" spans="1:18" x14ac:dyDescent="0.3">
      <c r="A20" s="8" t="s">
        <v>44</v>
      </c>
      <c r="B20" s="8" t="s">
        <v>43</v>
      </c>
      <c r="C20" s="8" t="s">
        <v>3</v>
      </c>
      <c r="D20" s="8" t="s">
        <v>0</v>
      </c>
      <c r="E20" s="8" t="s">
        <v>8</v>
      </c>
      <c r="F20" s="8" t="s">
        <v>9</v>
      </c>
      <c r="G20" s="8" t="s">
        <v>37</v>
      </c>
      <c r="H20" s="8" t="s">
        <v>38</v>
      </c>
      <c r="I20" s="8" t="s">
        <v>35</v>
      </c>
      <c r="J20" s="8" t="s">
        <v>10</v>
      </c>
      <c r="K20" s="8" t="s">
        <v>36</v>
      </c>
      <c r="L20" s="8" t="s">
        <v>12</v>
      </c>
      <c r="M20" s="8" t="s">
        <v>40</v>
      </c>
      <c r="N20" s="9"/>
      <c r="O20" s="9"/>
      <c r="P20" s="2"/>
      <c r="Q20" s="2"/>
      <c r="R20" s="1"/>
    </row>
    <row r="21" spans="1:18" x14ac:dyDescent="0.3">
      <c r="A21" s="8" t="s">
        <v>54</v>
      </c>
      <c r="B21" s="8">
        <v>32</v>
      </c>
      <c r="C21" s="4">
        <v>86.67</v>
      </c>
      <c r="D21" s="4">
        <v>94.21</v>
      </c>
      <c r="E21" s="4">
        <v>91.75</v>
      </c>
      <c r="F21" s="4">
        <v>89.26</v>
      </c>
      <c r="G21" s="4">
        <v>0.87</v>
      </c>
      <c r="H21" s="4">
        <v>0.36</v>
      </c>
      <c r="I21" s="4">
        <v>7.2099999999999997E-2</v>
      </c>
      <c r="J21" s="8" t="s">
        <v>29</v>
      </c>
      <c r="K21" s="8">
        <v>32</v>
      </c>
      <c r="L21" s="13">
        <v>808964</v>
      </c>
      <c r="M21" s="8">
        <v>0.3</v>
      </c>
      <c r="N21" s="9"/>
      <c r="O21" s="9"/>
      <c r="P21" s="2"/>
      <c r="Q21" s="2"/>
      <c r="R21" s="1"/>
    </row>
    <row r="22" spans="1:18" x14ac:dyDescent="0.3">
      <c r="A22" s="8" t="s">
        <v>56</v>
      </c>
      <c r="B22" s="8">
        <v>16</v>
      </c>
      <c r="C22" s="4">
        <v>86.59</v>
      </c>
      <c r="D22" s="4">
        <v>95.27</v>
      </c>
      <c r="E22" s="4">
        <v>92.36</v>
      </c>
      <c r="F22" s="4">
        <v>89.46</v>
      </c>
      <c r="G22" s="4">
        <v>0.9</v>
      </c>
      <c r="H22" s="4">
        <v>0.35</v>
      </c>
      <c r="I22" s="4">
        <v>6.9800000000000001E-2</v>
      </c>
      <c r="J22" s="8" t="s">
        <v>29</v>
      </c>
      <c r="K22" s="8">
        <v>16</v>
      </c>
      <c r="L22" s="13">
        <v>808964</v>
      </c>
      <c r="M22" s="8">
        <v>0.3</v>
      </c>
      <c r="N22" s="6"/>
      <c r="O22" s="6"/>
      <c r="P22" s="2"/>
      <c r="Q22" s="2"/>
      <c r="R22" s="1"/>
    </row>
    <row r="23" spans="1:18" x14ac:dyDescent="0.3">
      <c r="A23" s="8" t="s">
        <v>57</v>
      </c>
      <c r="B23" s="8">
        <v>8</v>
      </c>
      <c r="C23" s="4">
        <v>86.06</v>
      </c>
      <c r="D23" s="4">
        <v>94.77</v>
      </c>
      <c r="E23" s="4">
        <v>92.82</v>
      </c>
      <c r="F23" s="4">
        <v>91.56</v>
      </c>
      <c r="G23" s="4">
        <v>0.94</v>
      </c>
      <c r="H23" s="4">
        <v>0.32</v>
      </c>
      <c r="I23" s="4">
        <v>6.0499999999999998E-2</v>
      </c>
      <c r="J23" s="8" t="s">
        <v>29</v>
      </c>
      <c r="K23" s="8">
        <v>8</v>
      </c>
      <c r="L23" s="13">
        <v>808964</v>
      </c>
      <c r="M23" s="8">
        <v>0.3</v>
      </c>
      <c r="N23" s="2"/>
      <c r="O23" s="2"/>
      <c r="P23" s="2"/>
      <c r="Q23" s="2"/>
      <c r="R23" s="1"/>
    </row>
    <row r="24" spans="1:18" x14ac:dyDescent="0.3">
      <c r="A24" s="8" t="s">
        <v>33</v>
      </c>
      <c r="B24" s="8">
        <v>4</v>
      </c>
      <c r="C24" s="4">
        <v>88.83</v>
      </c>
      <c r="D24" s="4">
        <v>95.15</v>
      </c>
      <c r="E24" s="4">
        <v>92.96</v>
      </c>
      <c r="F24" s="4">
        <v>91.31</v>
      </c>
      <c r="G24" s="4">
        <v>0.88</v>
      </c>
      <c r="H24" s="4">
        <v>0.28000000000000003</v>
      </c>
      <c r="I24" s="4">
        <v>5.7299999999999997E-2</v>
      </c>
      <c r="J24" s="8" t="s">
        <v>29</v>
      </c>
      <c r="K24" s="8">
        <v>4</v>
      </c>
      <c r="L24" s="13">
        <v>808964</v>
      </c>
      <c r="M24" s="8">
        <v>0.3</v>
      </c>
      <c r="N24" s="2"/>
      <c r="O24" s="2"/>
      <c r="P24" s="2"/>
      <c r="Q24" s="2"/>
    </row>
    <row r="25" spans="1:18" x14ac:dyDescent="0.3">
      <c r="A25" s="8" t="s">
        <v>32</v>
      </c>
      <c r="B25" s="8">
        <v>2</v>
      </c>
      <c r="C25" s="4">
        <v>86.59</v>
      </c>
      <c r="D25" s="4">
        <v>94.91</v>
      </c>
      <c r="E25" s="4">
        <v>93.51</v>
      </c>
      <c r="F25" s="4">
        <v>91.4</v>
      </c>
      <c r="G25" s="4">
        <v>0.9</v>
      </c>
      <c r="H25" s="4">
        <v>0.28999999999999998</v>
      </c>
      <c r="I25" s="4">
        <v>5.6599999999999998E-2</v>
      </c>
      <c r="J25" s="8" t="s">
        <v>29</v>
      </c>
      <c r="K25" s="8">
        <v>2</v>
      </c>
      <c r="L25" s="13">
        <v>808964</v>
      </c>
      <c r="M25" s="8">
        <v>0.3</v>
      </c>
      <c r="N25" s="2"/>
      <c r="O25" s="2"/>
      <c r="P25" s="2"/>
      <c r="Q25" s="2"/>
      <c r="R25" s="1"/>
    </row>
    <row r="26" spans="1:18" x14ac:dyDescent="0.3">
      <c r="A26" s="8" t="s">
        <v>55</v>
      </c>
      <c r="B26" s="8">
        <v>1</v>
      </c>
      <c r="C26" s="4">
        <v>89.56</v>
      </c>
      <c r="D26" s="4">
        <v>95.18</v>
      </c>
      <c r="E26" s="4">
        <v>93.64</v>
      </c>
      <c r="F26" s="4">
        <v>91.8</v>
      </c>
      <c r="G26" s="4">
        <v>0.92</v>
      </c>
      <c r="H26" s="4">
        <v>0.3</v>
      </c>
      <c r="I26" s="4">
        <v>5.4899999999999997E-2</v>
      </c>
      <c r="J26" s="8" t="s">
        <v>29</v>
      </c>
      <c r="K26" s="8">
        <v>1</v>
      </c>
      <c r="L26" s="13">
        <v>808964</v>
      </c>
      <c r="M26" s="8">
        <v>0.3</v>
      </c>
      <c r="N26" s="2"/>
      <c r="O26" s="2"/>
      <c r="P26" s="2"/>
      <c r="Q26" s="2"/>
      <c r="R26" s="1"/>
    </row>
    <row r="27" spans="1:18" x14ac:dyDescent="0.3">
      <c r="A27" s="8"/>
      <c r="B27" s="8"/>
      <c r="C27" s="4"/>
      <c r="D27" s="4"/>
      <c r="E27" s="4"/>
      <c r="F27" s="4"/>
      <c r="G27" s="4"/>
      <c r="H27" s="4"/>
      <c r="I27" s="4"/>
      <c r="J27" s="8"/>
      <c r="K27" s="8"/>
      <c r="L27" s="13"/>
      <c r="M27" s="8"/>
      <c r="N27" s="2"/>
      <c r="O27" s="2"/>
      <c r="P27" s="2"/>
      <c r="Q27" s="2"/>
      <c r="R27" s="1"/>
    </row>
    <row r="28" spans="1:18" x14ac:dyDescent="0.3">
      <c r="A28" s="8" t="s">
        <v>44</v>
      </c>
      <c r="B28" s="8" t="s">
        <v>62</v>
      </c>
      <c r="C28" s="8" t="s">
        <v>3</v>
      </c>
      <c r="D28" s="8" t="s">
        <v>0</v>
      </c>
      <c r="E28" s="8" t="s">
        <v>8</v>
      </c>
      <c r="F28" s="8" t="s">
        <v>9</v>
      </c>
      <c r="G28" s="8" t="s">
        <v>37</v>
      </c>
      <c r="H28" s="8" t="s">
        <v>38</v>
      </c>
      <c r="I28" s="8" t="s">
        <v>35</v>
      </c>
      <c r="J28" s="8" t="s">
        <v>10</v>
      </c>
      <c r="K28" s="8" t="s">
        <v>36</v>
      </c>
      <c r="L28" s="8" t="s">
        <v>12</v>
      </c>
      <c r="M28" s="8" t="s">
        <v>40</v>
      </c>
      <c r="N28" s="2"/>
      <c r="O28" s="2"/>
      <c r="P28" s="2"/>
      <c r="Q28" s="2"/>
      <c r="R28" s="1"/>
    </row>
    <row r="29" spans="1:18" x14ac:dyDescent="0.3">
      <c r="A29" s="8" t="s">
        <v>58</v>
      </c>
      <c r="B29" s="8" t="s">
        <v>63</v>
      </c>
      <c r="C29" s="4">
        <v>89.56</v>
      </c>
      <c r="D29" s="4">
        <v>95.18</v>
      </c>
      <c r="E29" s="4">
        <v>93.64</v>
      </c>
      <c r="F29" s="4">
        <v>91.8</v>
      </c>
      <c r="G29" s="4">
        <v>0.92</v>
      </c>
      <c r="H29" s="4">
        <v>0.3</v>
      </c>
      <c r="I29" s="4">
        <v>5.4899999999999997E-2</v>
      </c>
      <c r="J29" s="8" t="s">
        <v>29</v>
      </c>
      <c r="K29" s="8">
        <v>1</v>
      </c>
      <c r="L29" s="13">
        <v>808964</v>
      </c>
      <c r="M29" s="8">
        <v>0.3</v>
      </c>
      <c r="N29" s="2"/>
      <c r="O29" s="2"/>
      <c r="P29" s="2"/>
      <c r="Q29" s="2"/>
      <c r="R29" s="1"/>
    </row>
    <row r="30" spans="1:18" x14ac:dyDescent="0.3">
      <c r="A30" s="8" t="s">
        <v>59</v>
      </c>
      <c r="B30" s="8" t="s">
        <v>64</v>
      </c>
      <c r="C30" s="4">
        <v>89.44</v>
      </c>
      <c r="D30" s="4">
        <v>95.53</v>
      </c>
      <c r="E30" s="4">
        <v>93.98</v>
      </c>
      <c r="F30" s="4">
        <v>92.56</v>
      </c>
      <c r="G30" s="4">
        <v>0.92</v>
      </c>
      <c r="H30" s="4">
        <v>0.28999999999999998</v>
      </c>
      <c r="I30" s="4">
        <v>5.3900000000000003E-2</v>
      </c>
      <c r="J30" s="8" t="s">
        <v>29</v>
      </c>
      <c r="K30" s="8">
        <v>1</v>
      </c>
      <c r="L30" s="13">
        <v>808964</v>
      </c>
      <c r="M30" s="8">
        <v>0.4</v>
      </c>
      <c r="N30" s="2"/>
      <c r="O30" s="2"/>
      <c r="P30" s="2"/>
      <c r="Q30" s="2"/>
      <c r="R30" s="1"/>
    </row>
    <row r="31" spans="1:18" x14ac:dyDescent="0.3">
      <c r="A31" s="8" t="s">
        <v>60</v>
      </c>
      <c r="B31" s="8" t="s">
        <v>65</v>
      </c>
      <c r="C31" s="4">
        <v>89.43</v>
      </c>
      <c r="D31" s="4">
        <v>95.56</v>
      </c>
      <c r="E31" s="4">
        <v>93.67</v>
      </c>
      <c r="F31" s="4">
        <v>92.16</v>
      </c>
      <c r="G31" s="4">
        <v>0.92</v>
      </c>
      <c r="H31" s="4">
        <v>0.28000000000000003</v>
      </c>
      <c r="I31" s="4">
        <v>5.2200000000000003E-2</v>
      </c>
      <c r="J31" s="8" t="s">
        <v>29</v>
      </c>
      <c r="K31" s="8">
        <v>1</v>
      </c>
      <c r="L31" s="13">
        <v>808964</v>
      </c>
      <c r="M31" s="8">
        <v>0.5</v>
      </c>
      <c r="N31" s="2"/>
      <c r="O31" s="2"/>
      <c r="P31" s="2"/>
      <c r="R31" s="1"/>
    </row>
    <row r="32" spans="1:18" x14ac:dyDescent="0.3">
      <c r="A32" s="8" t="s">
        <v>61</v>
      </c>
      <c r="B32" s="8" t="s">
        <v>66</v>
      </c>
      <c r="C32" s="4">
        <v>88.57</v>
      </c>
      <c r="D32" s="4">
        <v>95.07</v>
      </c>
      <c r="E32" s="4">
        <v>92.58</v>
      </c>
      <c r="F32" s="4">
        <v>91.4</v>
      </c>
      <c r="G32" s="4">
        <v>0.96</v>
      </c>
      <c r="H32" s="4">
        <v>0.35</v>
      </c>
      <c r="I32" s="4">
        <v>6.13E-2</v>
      </c>
      <c r="J32" s="8" t="s">
        <v>29</v>
      </c>
      <c r="K32" s="8">
        <v>1</v>
      </c>
      <c r="L32" s="13">
        <v>808964</v>
      </c>
      <c r="M32" s="8">
        <v>0.6</v>
      </c>
      <c r="N32" s="2"/>
      <c r="O32" s="2"/>
      <c r="P32" s="2"/>
      <c r="Q32" s="2"/>
      <c r="R32" s="1"/>
    </row>
    <row r="33" spans="1:35" x14ac:dyDescent="0.3">
      <c r="A33" s="8"/>
      <c r="B33" s="8"/>
      <c r="C33" s="4"/>
      <c r="D33" s="4"/>
      <c r="E33" s="4"/>
      <c r="F33" s="4"/>
      <c r="G33" s="4"/>
      <c r="H33" s="4"/>
      <c r="I33" s="4"/>
      <c r="J33" s="8"/>
      <c r="K33" s="8"/>
      <c r="L33" s="13"/>
      <c r="M33" s="8"/>
      <c r="N33" s="2"/>
      <c r="O33" s="2"/>
      <c r="P33" s="2"/>
      <c r="Q33" s="2"/>
      <c r="R33" s="1"/>
    </row>
    <row r="34" spans="1:35" x14ac:dyDescent="0.3">
      <c r="A34" s="8"/>
      <c r="B34" s="8"/>
      <c r="C34" s="4"/>
      <c r="D34" s="4"/>
      <c r="E34" s="4"/>
      <c r="F34" s="4"/>
      <c r="G34" s="4"/>
      <c r="H34" s="4"/>
      <c r="I34" s="4"/>
      <c r="J34" s="8"/>
      <c r="K34" s="8"/>
      <c r="L34" s="13"/>
      <c r="M34" s="8"/>
      <c r="N34" s="2"/>
      <c r="O34" s="2"/>
      <c r="P34" s="2"/>
      <c r="Q34" s="2"/>
      <c r="R34" s="1"/>
    </row>
    <row r="35" spans="1:35" x14ac:dyDescent="0.3">
      <c r="A35" s="8" t="s">
        <v>44</v>
      </c>
      <c r="B35" s="8" t="s">
        <v>67</v>
      </c>
      <c r="C35" s="8" t="s">
        <v>3</v>
      </c>
      <c r="D35" s="8" t="s">
        <v>0</v>
      </c>
      <c r="E35" s="8" t="s">
        <v>8</v>
      </c>
      <c r="F35" s="8" t="s">
        <v>9</v>
      </c>
      <c r="G35" s="8" t="s">
        <v>37</v>
      </c>
      <c r="H35" s="8" t="s">
        <v>38</v>
      </c>
      <c r="I35" s="8" t="s">
        <v>35</v>
      </c>
      <c r="J35" s="8" t="s">
        <v>10</v>
      </c>
      <c r="K35" s="8" t="s">
        <v>36</v>
      </c>
      <c r="L35" s="8" t="s">
        <v>12</v>
      </c>
      <c r="M35" s="8" t="s">
        <v>40</v>
      </c>
      <c r="N35" s="2"/>
      <c r="O35" s="2"/>
      <c r="P35" s="2"/>
      <c r="Q35" s="2"/>
      <c r="R35" s="1"/>
    </row>
    <row r="36" spans="1:35" x14ac:dyDescent="0.3">
      <c r="A36" s="8" t="s">
        <v>69</v>
      </c>
      <c r="B36" s="8"/>
      <c r="C36" s="4">
        <v>89.43</v>
      </c>
      <c r="D36" s="4">
        <v>95.56</v>
      </c>
      <c r="E36" s="4">
        <v>93.67</v>
      </c>
      <c r="F36" s="4">
        <v>92.16</v>
      </c>
      <c r="G36" s="4">
        <v>0.92</v>
      </c>
      <c r="H36" s="4">
        <v>0.28000000000000003</v>
      </c>
      <c r="I36" s="4">
        <v>5.2200000000000003E-2</v>
      </c>
      <c r="J36" s="8" t="s">
        <v>29</v>
      </c>
      <c r="K36" s="8">
        <v>1</v>
      </c>
      <c r="L36" s="13">
        <v>808964</v>
      </c>
      <c r="M36" s="8">
        <v>0.5</v>
      </c>
      <c r="N36" s="2"/>
      <c r="O36" s="2"/>
      <c r="P36" s="2"/>
      <c r="Q36" s="2"/>
      <c r="R36" s="1"/>
    </row>
    <row r="37" spans="1:35" x14ac:dyDescent="0.3">
      <c r="A37" s="8" t="s">
        <v>68</v>
      </c>
      <c r="B37" s="8"/>
      <c r="C37" s="4">
        <v>88.22</v>
      </c>
      <c r="D37" s="4">
        <v>95.06</v>
      </c>
      <c r="E37" s="4">
        <v>93.64</v>
      </c>
      <c r="F37" s="4">
        <v>91.16</v>
      </c>
      <c r="G37" s="4">
        <v>0.91</v>
      </c>
      <c r="H37" s="4">
        <v>0.3</v>
      </c>
      <c r="I37" s="4">
        <v>5.8299999999999998E-2</v>
      </c>
      <c r="J37" s="8" t="s">
        <v>39</v>
      </c>
      <c r="K37" s="8">
        <v>1</v>
      </c>
      <c r="L37" s="13">
        <v>282884</v>
      </c>
      <c r="M37" s="8">
        <v>0.5</v>
      </c>
      <c r="N37" s="2"/>
      <c r="O37" s="2"/>
      <c r="P37" s="2"/>
      <c r="Q37" s="2"/>
      <c r="R37" s="1"/>
    </row>
    <row r="38" spans="1:35" x14ac:dyDescent="0.3">
      <c r="A38" s="8" t="s">
        <v>70</v>
      </c>
      <c r="B38" s="8"/>
      <c r="C38" s="4">
        <v>87.43</v>
      </c>
      <c r="D38" s="4">
        <v>95.99</v>
      </c>
      <c r="E38" s="4">
        <v>93.4</v>
      </c>
      <c r="F38" s="4">
        <v>91.95</v>
      </c>
      <c r="G38" s="4">
        <v>0.89</v>
      </c>
      <c r="H38" s="4">
        <v>0.27</v>
      </c>
      <c r="I38" s="4">
        <v>5.3999999999999999E-2</v>
      </c>
      <c r="J38" s="8" t="s">
        <v>14</v>
      </c>
      <c r="K38" s="8">
        <v>1</v>
      </c>
      <c r="L38" s="8"/>
      <c r="M38" s="8">
        <v>0.5</v>
      </c>
      <c r="N38" s="2"/>
      <c r="O38" s="2"/>
      <c r="P38" s="2"/>
      <c r="Q38" s="2"/>
      <c r="R38" s="1"/>
      <c r="AI38" t="s">
        <v>87</v>
      </c>
    </row>
    <row r="39" spans="1:35" x14ac:dyDescent="0.3">
      <c r="A39" s="8" t="s">
        <v>71</v>
      </c>
      <c r="B39" s="8"/>
      <c r="C39" s="4">
        <v>87.9</v>
      </c>
      <c r="D39" s="4">
        <v>95.2</v>
      </c>
      <c r="E39" s="4">
        <v>93.38</v>
      </c>
      <c r="F39" s="4">
        <v>91.44</v>
      </c>
      <c r="G39" s="4">
        <v>0.95</v>
      </c>
      <c r="H39" s="4">
        <v>0.25</v>
      </c>
      <c r="I39" s="4">
        <v>5.7500000000000002E-2</v>
      </c>
      <c r="J39" s="8" t="s">
        <v>15</v>
      </c>
      <c r="K39" s="8">
        <v>1</v>
      </c>
      <c r="L39" s="13">
        <v>60356</v>
      </c>
      <c r="M39" s="8">
        <v>0.5</v>
      </c>
      <c r="N39" s="2"/>
      <c r="O39" s="2"/>
      <c r="P39" s="2"/>
      <c r="Q39" s="2"/>
      <c r="R39" s="1"/>
    </row>
    <row r="40" spans="1:35" x14ac:dyDescent="0.3">
      <c r="A40" s="8" t="s">
        <v>76</v>
      </c>
      <c r="B40" s="8"/>
      <c r="C40" s="4">
        <v>87.74</v>
      </c>
      <c r="D40" s="4">
        <v>95.73</v>
      </c>
      <c r="E40" s="4">
        <v>93.44</v>
      </c>
      <c r="F40" s="4">
        <v>91.3</v>
      </c>
      <c r="G40" s="4">
        <v>0.86</v>
      </c>
      <c r="H40" s="4">
        <v>0.22</v>
      </c>
      <c r="I40" s="4">
        <v>5.4899999999999997E-2</v>
      </c>
      <c r="J40" s="8" t="s">
        <v>16</v>
      </c>
      <c r="K40" s="8">
        <v>1</v>
      </c>
      <c r="L40" s="13">
        <v>37604</v>
      </c>
      <c r="M40" s="8">
        <v>0.5</v>
      </c>
      <c r="N40" s="2"/>
      <c r="O40" s="2"/>
      <c r="P40" s="2"/>
      <c r="Q40" s="2"/>
      <c r="R40" s="1"/>
    </row>
    <row r="41" spans="1:35" x14ac:dyDescent="0.3">
      <c r="A41" s="8" t="s">
        <v>77</v>
      </c>
      <c r="B41" s="8"/>
      <c r="C41" s="11">
        <v>84.52</v>
      </c>
      <c r="D41" s="11">
        <v>95.31</v>
      </c>
      <c r="E41" s="11">
        <v>93.32</v>
      </c>
      <c r="F41" s="11">
        <v>91.31</v>
      </c>
      <c r="G41" s="11">
        <v>0.87</v>
      </c>
      <c r="H41" s="11">
        <v>0.2</v>
      </c>
      <c r="I41" s="11">
        <v>5.9299999999999999E-2</v>
      </c>
      <c r="J41" s="8" t="s">
        <v>17</v>
      </c>
      <c r="K41" s="8">
        <v>1</v>
      </c>
      <c r="L41" s="8"/>
      <c r="M41" s="8">
        <v>0.5</v>
      </c>
      <c r="N41" s="2"/>
      <c r="O41" s="2"/>
      <c r="P41" s="2"/>
      <c r="Q41" s="2"/>
      <c r="R41" s="1"/>
    </row>
    <row r="42" spans="1:35" x14ac:dyDescent="0.3">
      <c r="A42" s="8" t="s">
        <v>78</v>
      </c>
      <c r="B42" s="8"/>
      <c r="C42" s="11">
        <v>67.87</v>
      </c>
      <c r="D42" s="11">
        <v>85.8</v>
      </c>
      <c r="E42" s="11">
        <v>81.56</v>
      </c>
      <c r="F42" s="11">
        <v>87.14</v>
      </c>
      <c r="G42" s="11">
        <v>0.76</v>
      </c>
      <c r="H42" s="11">
        <v>0.38</v>
      </c>
      <c r="I42" s="11">
        <v>0.12520000000000001</v>
      </c>
      <c r="J42" s="8" t="s">
        <v>79</v>
      </c>
      <c r="K42" s="8">
        <v>1</v>
      </c>
      <c r="L42" s="8"/>
      <c r="M42" s="8">
        <v>0.5</v>
      </c>
      <c r="N42" s="2"/>
      <c r="O42" s="2"/>
      <c r="P42" s="2"/>
      <c r="Q42" s="2"/>
      <c r="R42" s="1"/>
    </row>
    <row r="43" spans="1:35" x14ac:dyDescent="0.3"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</row>
    <row r="44" spans="1:35" x14ac:dyDescent="0.3">
      <c r="A44" s="8" t="s">
        <v>44</v>
      </c>
      <c r="B44" s="8" t="s">
        <v>67</v>
      </c>
      <c r="C44" s="8" t="s">
        <v>3</v>
      </c>
      <c r="D44" s="8" t="s">
        <v>0</v>
      </c>
      <c r="E44" s="8" t="s">
        <v>8</v>
      </c>
      <c r="F44" s="8" t="s">
        <v>9</v>
      </c>
      <c r="G44" s="8" t="s">
        <v>37</v>
      </c>
      <c r="H44" s="8" t="s">
        <v>38</v>
      </c>
      <c r="I44" s="8" t="s">
        <v>35</v>
      </c>
      <c r="J44" s="8" t="s">
        <v>10</v>
      </c>
      <c r="K44" s="8" t="s">
        <v>36</v>
      </c>
      <c r="L44" s="8" t="s">
        <v>12</v>
      </c>
      <c r="M44" s="8" t="s">
        <v>40</v>
      </c>
      <c r="N44" s="1"/>
      <c r="O44" s="1"/>
      <c r="P44" s="1"/>
      <c r="Q44" s="2"/>
    </row>
    <row r="45" spans="1:35" x14ac:dyDescent="0.3">
      <c r="A45" s="8" t="s">
        <v>69</v>
      </c>
      <c r="B45" s="8">
        <v>512</v>
      </c>
      <c r="C45" s="4">
        <v>89.43</v>
      </c>
      <c r="D45" s="4">
        <v>95.56</v>
      </c>
      <c r="E45" s="4">
        <v>93.67</v>
      </c>
      <c r="F45" s="4">
        <v>92.16</v>
      </c>
      <c r="G45" s="4">
        <v>0.92</v>
      </c>
      <c r="H45" s="4">
        <v>0.28000000000000003</v>
      </c>
      <c r="I45" s="4">
        <v>5.2200000000000003E-2</v>
      </c>
      <c r="J45" s="8" t="s">
        <v>29</v>
      </c>
      <c r="K45" s="8">
        <v>1</v>
      </c>
      <c r="L45" s="13">
        <v>808964</v>
      </c>
      <c r="M45" s="8">
        <v>0.5</v>
      </c>
    </row>
    <row r="46" spans="1:35" x14ac:dyDescent="0.3">
      <c r="A46" s="8" t="s">
        <v>68</v>
      </c>
      <c r="B46" s="8">
        <v>256</v>
      </c>
      <c r="C46" s="4">
        <v>88.22</v>
      </c>
      <c r="D46" s="4">
        <v>95.06</v>
      </c>
      <c r="E46" s="4">
        <v>93.64</v>
      </c>
      <c r="F46" s="4">
        <v>91.16</v>
      </c>
      <c r="G46" s="4">
        <v>0.91</v>
      </c>
      <c r="H46" s="4">
        <v>0.3</v>
      </c>
      <c r="I46" s="4">
        <v>5.8299999999999998E-2</v>
      </c>
      <c r="J46" s="8" t="s">
        <v>39</v>
      </c>
      <c r="K46" s="8">
        <v>1</v>
      </c>
      <c r="L46" s="13">
        <v>282884</v>
      </c>
      <c r="M46" s="8">
        <v>0.5</v>
      </c>
    </row>
    <row r="47" spans="1:35" x14ac:dyDescent="0.3">
      <c r="A47" s="8" t="s">
        <v>70</v>
      </c>
      <c r="B47" s="8">
        <v>128</v>
      </c>
      <c r="C47" s="4">
        <v>87.43</v>
      </c>
      <c r="D47" s="4">
        <v>95.99</v>
      </c>
      <c r="E47" s="4">
        <v>93.4</v>
      </c>
      <c r="F47" s="4">
        <v>91.95</v>
      </c>
      <c r="G47" s="4">
        <v>0.89</v>
      </c>
      <c r="H47" s="4">
        <v>0.27</v>
      </c>
      <c r="I47" s="4">
        <v>5.3999999999999999E-2</v>
      </c>
      <c r="J47" s="8" t="s">
        <v>14</v>
      </c>
      <c r="K47" s="8">
        <v>1</v>
      </c>
      <c r="L47" s="8"/>
      <c r="M47" s="8">
        <v>0.5</v>
      </c>
    </row>
    <row r="48" spans="1:35" x14ac:dyDescent="0.3">
      <c r="A48" s="8" t="s">
        <v>71</v>
      </c>
      <c r="B48" s="8">
        <v>64</v>
      </c>
      <c r="C48" s="4">
        <v>87.9</v>
      </c>
      <c r="D48" s="4">
        <v>95.2</v>
      </c>
      <c r="E48" s="4">
        <v>93.38</v>
      </c>
      <c r="F48" s="4">
        <v>91.44</v>
      </c>
      <c r="G48" s="4">
        <v>0.95</v>
      </c>
      <c r="H48" s="4">
        <v>0.25</v>
      </c>
      <c r="I48" s="4">
        <v>5.7500000000000002E-2</v>
      </c>
      <c r="J48" s="8" t="s">
        <v>15</v>
      </c>
      <c r="K48" s="8">
        <v>1</v>
      </c>
      <c r="L48" s="13">
        <v>60356</v>
      </c>
      <c r="M48" s="8">
        <v>0.5</v>
      </c>
    </row>
    <row r="49" spans="1:13" x14ac:dyDescent="0.3">
      <c r="A49" s="8" t="s">
        <v>76</v>
      </c>
      <c r="B49" s="8">
        <v>32</v>
      </c>
      <c r="C49" s="4">
        <v>87.74</v>
      </c>
      <c r="D49" s="4">
        <v>95.73</v>
      </c>
      <c r="E49" s="4">
        <v>93.44</v>
      </c>
      <c r="F49" s="4">
        <v>91.3</v>
      </c>
      <c r="G49" s="4">
        <v>0.86</v>
      </c>
      <c r="H49" s="4">
        <v>0.22</v>
      </c>
      <c r="I49" s="4">
        <v>5.4899999999999997E-2</v>
      </c>
      <c r="J49" s="8" t="s">
        <v>16</v>
      </c>
      <c r="K49" s="8">
        <v>1</v>
      </c>
      <c r="L49" s="13">
        <v>37604</v>
      </c>
      <c r="M49" s="8">
        <v>0.5</v>
      </c>
    </row>
    <row r="50" spans="1:13" x14ac:dyDescent="0.3">
      <c r="A50" s="8" t="s">
        <v>77</v>
      </c>
      <c r="B50" s="8">
        <v>16</v>
      </c>
      <c r="C50" s="4">
        <v>84.52</v>
      </c>
      <c r="D50" s="4">
        <v>95.31</v>
      </c>
      <c r="E50" s="4">
        <v>93.32</v>
      </c>
      <c r="F50" s="4">
        <v>91.31</v>
      </c>
      <c r="G50" s="4">
        <v>0.87</v>
      </c>
      <c r="H50" s="4">
        <v>0.2</v>
      </c>
      <c r="I50" s="4">
        <v>5.9299999999999999E-2</v>
      </c>
      <c r="J50" s="8" t="s">
        <v>17</v>
      </c>
      <c r="K50" s="8">
        <v>1</v>
      </c>
      <c r="L50" s="8"/>
      <c r="M50" s="8">
        <v>0.5</v>
      </c>
    </row>
    <row r="51" spans="1:13" x14ac:dyDescent="0.3">
      <c r="A51" s="8" t="s">
        <v>78</v>
      </c>
      <c r="B51" s="8">
        <v>8</v>
      </c>
      <c r="C51" s="4">
        <v>67.87</v>
      </c>
      <c r="D51" s="4">
        <v>85.8</v>
      </c>
      <c r="E51" s="4">
        <v>81.56</v>
      </c>
      <c r="F51" s="4">
        <v>87.14</v>
      </c>
      <c r="G51" s="4">
        <v>0.76</v>
      </c>
      <c r="H51" s="4">
        <v>0.38</v>
      </c>
      <c r="I51" s="4">
        <v>0.12520000000000001</v>
      </c>
      <c r="J51" s="8" t="s">
        <v>79</v>
      </c>
      <c r="K51" s="8">
        <v>1</v>
      </c>
      <c r="L51" s="8"/>
      <c r="M51" s="8">
        <v>0.5</v>
      </c>
    </row>
    <row r="52" spans="1:13" x14ac:dyDescent="0.3">
      <c r="A52" s="8"/>
      <c r="B52" s="5"/>
      <c r="C52" s="8"/>
      <c r="D52" s="8"/>
      <c r="E52" s="8"/>
      <c r="F52" s="8"/>
      <c r="G52" s="8"/>
      <c r="H52" s="8"/>
      <c r="I52" s="8"/>
      <c r="J52" s="8"/>
      <c r="K52" s="5"/>
      <c r="L52" s="5"/>
      <c r="M52" s="5"/>
    </row>
    <row r="53" spans="1:13" x14ac:dyDescent="0.3">
      <c r="A53" s="8" t="s">
        <v>44</v>
      </c>
      <c r="B53" s="8" t="s">
        <v>67</v>
      </c>
      <c r="C53" s="8" t="s">
        <v>3</v>
      </c>
      <c r="D53" s="8" t="s">
        <v>0</v>
      </c>
      <c r="E53" s="8" t="s">
        <v>8</v>
      </c>
      <c r="F53" s="8" t="s">
        <v>9</v>
      </c>
      <c r="G53" s="8" t="s">
        <v>37</v>
      </c>
      <c r="H53" s="8" t="s">
        <v>38</v>
      </c>
      <c r="I53" s="8" t="s">
        <v>35</v>
      </c>
      <c r="J53" s="8" t="s">
        <v>10</v>
      </c>
      <c r="K53" s="8" t="s">
        <v>36</v>
      </c>
      <c r="L53" s="8" t="s">
        <v>12</v>
      </c>
      <c r="M53" s="8" t="s">
        <v>40</v>
      </c>
    </row>
    <row r="54" spans="1:13" x14ac:dyDescent="0.3">
      <c r="A54" s="8" t="s">
        <v>81</v>
      </c>
      <c r="B54" s="8"/>
      <c r="C54" s="4">
        <v>87.38</v>
      </c>
      <c r="D54" s="4">
        <v>95.91</v>
      </c>
      <c r="E54" s="4">
        <v>93.49</v>
      </c>
      <c r="F54" s="4">
        <v>91.64</v>
      </c>
      <c r="G54" s="4">
        <v>0.87</v>
      </c>
      <c r="H54" s="4">
        <v>0.26</v>
      </c>
      <c r="I54" s="4">
        <v>5.5599999999999997E-2</v>
      </c>
      <c r="J54" s="8" t="s">
        <v>80</v>
      </c>
      <c r="K54" s="8">
        <v>1</v>
      </c>
      <c r="L54" s="13">
        <v>808964</v>
      </c>
      <c r="M54" s="8">
        <v>0.5</v>
      </c>
    </row>
    <row r="55" spans="1:13" x14ac:dyDescent="0.3">
      <c r="A55" s="8" t="s">
        <v>83</v>
      </c>
      <c r="B55" s="8"/>
      <c r="C55" s="4">
        <v>88.6</v>
      </c>
      <c r="D55" s="4">
        <v>95.96</v>
      </c>
      <c r="E55" s="4">
        <v>93.74</v>
      </c>
      <c r="F55" s="4">
        <v>92.08</v>
      </c>
      <c r="G55" s="4">
        <v>0.89</v>
      </c>
      <c r="H55" s="4">
        <v>0.24</v>
      </c>
      <c r="I55" s="4">
        <v>5.3999999999999999E-2</v>
      </c>
      <c r="J55" s="8" t="s">
        <v>82</v>
      </c>
      <c r="K55" s="8">
        <v>1</v>
      </c>
      <c r="L55" s="13">
        <v>58148</v>
      </c>
      <c r="M55" s="8">
        <v>0.5</v>
      </c>
    </row>
    <row r="56" spans="1:13" x14ac:dyDescent="0.3">
      <c r="A56" s="8" t="s">
        <v>84</v>
      </c>
      <c r="B56" s="8"/>
      <c r="C56" s="4" t="s">
        <v>86</v>
      </c>
      <c r="D56" s="4"/>
      <c r="E56" s="4"/>
      <c r="F56" s="4"/>
      <c r="G56" s="4"/>
      <c r="H56" s="4"/>
      <c r="I56" s="4"/>
      <c r="J56" s="8" t="s">
        <v>85</v>
      </c>
      <c r="K56" s="8"/>
      <c r="L56" s="8"/>
      <c r="M56" s="8">
        <v>0.5</v>
      </c>
    </row>
    <row r="57" spans="1:13" x14ac:dyDescent="0.3">
      <c r="A57" s="8"/>
      <c r="B57" s="8"/>
      <c r="C57" s="4"/>
      <c r="D57" s="4"/>
      <c r="E57" s="4"/>
      <c r="F57" s="4"/>
      <c r="G57" s="4"/>
      <c r="H57" s="4"/>
      <c r="I57" s="4"/>
      <c r="J57" s="8"/>
      <c r="K57" s="8"/>
      <c r="L57" s="13">
        <v>60356</v>
      </c>
      <c r="M57" s="8">
        <v>0.5</v>
      </c>
    </row>
    <row r="58" spans="1:13" x14ac:dyDescent="0.3">
      <c r="A58" s="8"/>
      <c r="B58" s="8"/>
      <c r="C58" s="4"/>
      <c r="D58" s="4"/>
      <c r="E58" s="4"/>
      <c r="F58" s="4"/>
      <c r="G58" s="4"/>
      <c r="H58" s="4"/>
      <c r="I58" s="4"/>
      <c r="J58" s="8"/>
      <c r="K58" s="8"/>
      <c r="L58" s="13">
        <v>37604</v>
      </c>
      <c r="M58" s="8">
        <v>0.5</v>
      </c>
    </row>
    <row r="59" spans="1:13" x14ac:dyDescent="0.3">
      <c r="A59" s="8"/>
      <c r="B59" s="8"/>
      <c r="C59" s="4"/>
      <c r="D59" s="4"/>
      <c r="E59" s="4"/>
      <c r="F59" s="4"/>
      <c r="G59" s="4"/>
      <c r="H59" s="4"/>
      <c r="I59" s="4"/>
      <c r="J59" s="8"/>
      <c r="K59" s="8"/>
      <c r="L59" s="8"/>
      <c r="M59" s="8">
        <v>0.5</v>
      </c>
    </row>
    <row r="60" spans="1:13" x14ac:dyDescent="0.3">
      <c r="A60" s="8"/>
      <c r="B60" s="8"/>
      <c r="C60" s="4"/>
      <c r="D60" s="4"/>
      <c r="E60" s="4"/>
      <c r="F60" s="4"/>
      <c r="G60" s="4"/>
      <c r="H60" s="4"/>
      <c r="I60" s="4"/>
      <c r="J60" s="8"/>
      <c r="K60" s="8"/>
      <c r="L60" s="8"/>
      <c r="M60" s="8">
        <v>0.5</v>
      </c>
    </row>
    <row r="61" spans="1:13" x14ac:dyDescent="0.3">
      <c r="J61" s="8"/>
    </row>
    <row r="62" spans="1:13" x14ac:dyDescent="0.3">
      <c r="J62" s="8"/>
    </row>
  </sheetData>
  <mergeCells count="2">
    <mergeCell ref="Q3:R3"/>
    <mergeCell ref="N2:O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R27"/>
  <sheetViews>
    <sheetView workbookViewId="0">
      <selection activeCell="E5" sqref="E5"/>
    </sheetView>
  </sheetViews>
  <sheetFormatPr defaultRowHeight="16.5" x14ac:dyDescent="0.3"/>
  <cols>
    <col min="1" max="1" width="11.25" bestFit="1" customWidth="1"/>
    <col min="8" max="8" width="8.5" bestFit="1" customWidth="1"/>
    <col min="9" max="9" width="16.375" bestFit="1" customWidth="1"/>
  </cols>
  <sheetData>
    <row r="1" spans="1:18" x14ac:dyDescent="0.3">
      <c r="B1" s="2"/>
      <c r="C1" s="2"/>
      <c r="D1" s="2"/>
      <c r="E1" s="2"/>
    </row>
    <row r="2" spans="1:18" x14ac:dyDescent="0.3">
      <c r="A2" s="2" t="s">
        <v>2</v>
      </c>
      <c r="B2" s="2"/>
      <c r="C2" s="2"/>
      <c r="D2" s="2"/>
      <c r="E2" s="2"/>
      <c r="G2" s="2"/>
      <c r="H2" s="2"/>
      <c r="I2" s="2"/>
      <c r="J2" s="2"/>
      <c r="K2" s="1"/>
    </row>
    <row r="3" spans="1:18" x14ac:dyDescent="0.3">
      <c r="A3" s="8" t="s">
        <v>44</v>
      </c>
      <c r="B3" s="8" t="s">
        <v>3</v>
      </c>
      <c r="C3" s="8" t="s">
        <v>0</v>
      </c>
      <c r="D3" s="8" t="s">
        <v>8</v>
      </c>
      <c r="E3" s="8" t="s">
        <v>9</v>
      </c>
      <c r="F3" s="8" t="s">
        <v>37</v>
      </c>
      <c r="G3" s="8" t="s">
        <v>38</v>
      </c>
      <c r="H3" s="8" t="s">
        <v>35</v>
      </c>
      <c r="I3" s="8" t="s">
        <v>10</v>
      </c>
      <c r="J3" s="8" t="s">
        <v>36</v>
      </c>
      <c r="K3" s="8" t="s">
        <v>12</v>
      </c>
      <c r="L3" s="8" t="s">
        <v>40</v>
      </c>
      <c r="M3" s="8"/>
      <c r="N3" s="8"/>
      <c r="O3" s="8"/>
      <c r="P3" s="8"/>
      <c r="Q3" s="8"/>
      <c r="R3" s="8"/>
    </row>
    <row r="4" spans="1:18" x14ac:dyDescent="0.3">
      <c r="A4" s="8" t="s">
        <v>88</v>
      </c>
      <c r="B4" s="4">
        <v>93.07</v>
      </c>
      <c r="C4" s="4">
        <v>98.01</v>
      </c>
      <c r="D4" s="4">
        <v>98.43</v>
      </c>
      <c r="E4" s="4">
        <v>98.39</v>
      </c>
      <c r="F4" s="4">
        <v>0.97</v>
      </c>
      <c r="G4" s="4">
        <v>0.15</v>
      </c>
      <c r="H4" s="14">
        <v>1.9800000000000002E-2</v>
      </c>
      <c r="I4" s="8" t="s">
        <v>14</v>
      </c>
      <c r="J4" s="8">
        <v>1</v>
      </c>
      <c r="K4" s="8">
        <v>118148</v>
      </c>
      <c r="L4" s="8">
        <v>0.5</v>
      </c>
      <c r="M4" s="4"/>
      <c r="N4" s="4"/>
      <c r="O4" s="8"/>
      <c r="P4" s="8"/>
      <c r="Q4" s="8"/>
      <c r="R4" s="8"/>
    </row>
    <row r="5" spans="1:18" x14ac:dyDescent="0.3">
      <c r="A5" s="17" t="s">
        <v>89</v>
      </c>
      <c r="B5" s="18">
        <v>93.06</v>
      </c>
      <c r="C5" s="18">
        <v>98.12</v>
      </c>
      <c r="D5" s="18">
        <v>98.51</v>
      </c>
      <c r="E5" s="18">
        <v>98.49</v>
      </c>
      <c r="F5" s="18">
        <v>0.97</v>
      </c>
      <c r="G5" s="18">
        <v>0.15</v>
      </c>
      <c r="H5" s="19">
        <v>1.8599999999999998E-2</v>
      </c>
      <c r="I5" s="17" t="s">
        <v>25</v>
      </c>
      <c r="J5" s="18">
        <v>1</v>
      </c>
      <c r="K5" s="20"/>
      <c r="L5" s="7"/>
    </row>
    <row r="6" spans="1:18" x14ac:dyDescent="0.3">
      <c r="A6" s="8" t="s">
        <v>90</v>
      </c>
      <c r="B6" s="4">
        <v>92.82</v>
      </c>
      <c r="C6" s="4">
        <v>98.16</v>
      </c>
      <c r="D6" s="4">
        <v>98.52</v>
      </c>
      <c r="E6" s="2">
        <v>98.4</v>
      </c>
      <c r="F6" s="4">
        <v>1</v>
      </c>
      <c r="G6" s="2">
        <v>0.15</v>
      </c>
      <c r="H6" s="15">
        <v>1.9300000000000001E-2</v>
      </c>
      <c r="I6" s="8" t="s">
        <v>26</v>
      </c>
      <c r="J6" s="2">
        <v>1</v>
      </c>
      <c r="K6" s="2">
        <v>89924</v>
      </c>
    </row>
    <row r="7" spans="1:18" x14ac:dyDescent="0.3">
      <c r="A7" s="8" t="s">
        <v>91</v>
      </c>
      <c r="B7" s="4">
        <v>92.89</v>
      </c>
      <c r="C7" s="4">
        <v>98.38</v>
      </c>
      <c r="D7" s="4">
        <v>98.51</v>
      </c>
      <c r="E7" s="2">
        <v>98.75</v>
      </c>
      <c r="F7" s="4">
        <v>1</v>
      </c>
      <c r="G7" s="2">
        <v>0.16</v>
      </c>
      <c r="H7" s="15">
        <v>1.8499999999999999E-2</v>
      </c>
      <c r="I7" s="8" t="s">
        <v>27</v>
      </c>
      <c r="J7" s="2">
        <v>1</v>
      </c>
      <c r="K7" s="2"/>
    </row>
    <row r="8" spans="1:18" x14ac:dyDescent="0.3">
      <c r="H8" s="14"/>
    </row>
    <row r="9" spans="1:18" x14ac:dyDescent="0.3">
      <c r="A9" s="2"/>
      <c r="B9" s="4"/>
      <c r="C9" s="4"/>
      <c r="D9" s="4"/>
      <c r="E9" s="2"/>
      <c r="F9" s="4"/>
      <c r="G9" s="2"/>
      <c r="H9" s="15"/>
      <c r="I9" s="2"/>
      <c r="J9" s="2"/>
      <c r="K9" s="1"/>
    </row>
    <row r="10" spans="1:18" x14ac:dyDescent="0.3">
      <c r="A10" s="2" t="s">
        <v>92</v>
      </c>
      <c r="B10" s="4">
        <v>84.6</v>
      </c>
      <c r="C10" s="4">
        <v>96.75</v>
      </c>
      <c r="D10" s="4">
        <v>95.29</v>
      </c>
      <c r="E10" s="2">
        <v>95.96</v>
      </c>
      <c r="F10" s="4">
        <v>0.98</v>
      </c>
      <c r="G10" s="2">
        <v>0.26</v>
      </c>
      <c r="H10" s="15">
        <v>4.53E-2</v>
      </c>
      <c r="I10" s="2" t="s">
        <v>94</v>
      </c>
      <c r="J10" s="2"/>
      <c r="K10" s="1"/>
      <c r="M10" t="s">
        <v>93</v>
      </c>
    </row>
    <row r="11" spans="1:18" x14ac:dyDescent="0.3">
      <c r="A11" s="2" t="s">
        <v>95</v>
      </c>
      <c r="B11" s="8">
        <v>85.57</v>
      </c>
      <c r="C11" s="8">
        <v>96.35</v>
      </c>
      <c r="D11" s="8">
        <v>95.82</v>
      </c>
      <c r="E11" s="2">
        <v>96.18</v>
      </c>
      <c r="F11" s="4">
        <v>0.95</v>
      </c>
      <c r="G11" s="2">
        <v>0.21</v>
      </c>
      <c r="H11" s="15">
        <v>0.41799999999999998</v>
      </c>
      <c r="I11" s="2"/>
      <c r="J11" s="2"/>
      <c r="K11" s="1"/>
    </row>
    <row r="12" spans="1:18" x14ac:dyDescent="0.3">
      <c r="A12" s="2" t="s">
        <v>96</v>
      </c>
      <c r="B12" s="8">
        <v>85.99</v>
      </c>
      <c r="C12" s="8">
        <v>97.12</v>
      </c>
      <c r="D12" s="8">
        <v>95.91</v>
      </c>
      <c r="E12" s="2">
        <v>96.08</v>
      </c>
      <c r="F12" s="4">
        <v>0.97</v>
      </c>
      <c r="G12" s="2">
        <v>0.21</v>
      </c>
      <c r="H12" s="14">
        <v>4.0599999999999997E-2</v>
      </c>
      <c r="I12" s="2"/>
      <c r="J12" s="2"/>
      <c r="K12" s="1"/>
    </row>
    <row r="13" spans="1:18" x14ac:dyDescent="0.3">
      <c r="A13" s="2"/>
      <c r="B13" s="8"/>
      <c r="C13" s="8"/>
      <c r="D13" s="8"/>
      <c r="E13" s="2"/>
      <c r="G13" s="2"/>
      <c r="H13" s="15"/>
      <c r="I13" s="2"/>
      <c r="J13" s="2"/>
      <c r="K13" s="1"/>
    </row>
    <row r="14" spans="1:18" x14ac:dyDescent="0.3">
      <c r="A14" s="2" t="s">
        <v>97</v>
      </c>
      <c r="B14" s="2"/>
      <c r="C14" s="2"/>
      <c r="D14" s="2"/>
      <c r="E14" s="2"/>
      <c r="G14" s="2"/>
      <c r="H14" s="15"/>
      <c r="I14" s="2"/>
      <c r="J14" s="2"/>
      <c r="K14" s="1"/>
    </row>
    <row r="15" spans="1:18" x14ac:dyDescent="0.3">
      <c r="A15" s="2" t="s">
        <v>100</v>
      </c>
      <c r="B15" s="2"/>
      <c r="C15" s="2"/>
      <c r="D15" s="2"/>
      <c r="E15" s="2"/>
      <c r="G15" s="2"/>
      <c r="H15" s="15"/>
      <c r="I15" s="2"/>
      <c r="J15" s="2"/>
      <c r="K15" s="1"/>
    </row>
    <row r="16" spans="1:18" x14ac:dyDescent="0.3">
      <c r="A16" s="2" t="s">
        <v>98</v>
      </c>
      <c r="B16" s="2">
        <v>81.510000000000005</v>
      </c>
      <c r="C16" s="2">
        <v>95.36</v>
      </c>
      <c r="D16" s="2">
        <v>93.6</v>
      </c>
      <c r="E16" s="2">
        <v>94.56</v>
      </c>
      <c r="F16" s="4">
        <v>81.58</v>
      </c>
      <c r="G16" s="2">
        <v>0.94</v>
      </c>
      <c r="H16" s="15">
        <v>0.26</v>
      </c>
      <c r="I16" s="2"/>
      <c r="J16" s="2"/>
      <c r="K16" s="1"/>
    </row>
    <row r="17" spans="1:11" x14ac:dyDescent="0.3">
      <c r="A17" s="2" t="s">
        <v>99</v>
      </c>
      <c r="B17" s="2"/>
      <c r="C17" s="2"/>
      <c r="D17" s="2"/>
      <c r="E17" s="2"/>
      <c r="G17" s="2"/>
      <c r="H17" s="15"/>
      <c r="I17" s="2"/>
      <c r="J17" s="2"/>
      <c r="K17" s="1"/>
    </row>
    <row r="18" spans="1:11" x14ac:dyDescent="0.3">
      <c r="A18" s="2"/>
      <c r="B18" s="2"/>
      <c r="C18" s="2"/>
      <c r="D18" s="2"/>
      <c r="E18" s="2"/>
      <c r="G18" s="2"/>
      <c r="H18" s="6"/>
      <c r="I18" s="2"/>
      <c r="J18" s="2"/>
      <c r="K18" s="1"/>
    </row>
    <row r="19" spans="1:11" x14ac:dyDescent="0.3">
      <c r="A19" s="2"/>
      <c r="B19" s="2"/>
      <c r="C19" s="2"/>
      <c r="D19" s="2"/>
      <c r="E19" s="2"/>
      <c r="G19" s="2"/>
      <c r="H19" s="2"/>
      <c r="I19" s="2"/>
      <c r="J19" s="2"/>
      <c r="K19" s="1"/>
    </row>
    <row r="20" spans="1:11" x14ac:dyDescent="0.3">
      <c r="A20" s="2"/>
      <c r="B20" s="2"/>
      <c r="C20" s="2"/>
      <c r="D20" s="2"/>
      <c r="E20" s="2"/>
      <c r="G20" s="2"/>
      <c r="H20" s="2"/>
      <c r="I20" s="2"/>
      <c r="J20" s="2"/>
      <c r="K20" s="1"/>
    </row>
    <row r="21" spans="1:11" x14ac:dyDescent="0.3">
      <c r="A21" s="2"/>
      <c r="B21" s="2"/>
      <c r="C21" s="2"/>
      <c r="D21" s="2"/>
      <c r="E21" s="2"/>
      <c r="G21" s="2"/>
      <c r="H21" s="2"/>
      <c r="I21" s="2"/>
      <c r="J21" s="2"/>
      <c r="K21" s="1"/>
    </row>
    <row r="22" spans="1:11" x14ac:dyDescent="0.3">
      <c r="A22" s="2"/>
      <c r="B22" s="2"/>
      <c r="C22" s="2"/>
      <c r="D22" s="2"/>
      <c r="E22" s="2"/>
      <c r="G22" s="2"/>
      <c r="H22" s="2"/>
      <c r="I22" s="2"/>
      <c r="J22" s="2"/>
      <c r="K22" s="1"/>
    </row>
    <row r="23" spans="1:11" x14ac:dyDescent="0.3">
      <c r="A23" s="2"/>
      <c r="B23" s="2"/>
      <c r="C23" s="2"/>
      <c r="D23" s="2"/>
      <c r="E23" s="2"/>
      <c r="G23" s="2"/>
      <c r="H23" s="2"/>
      <c r="I23" s="2"/>
      <c r="J23" s="2"/>
      <c r="K23" s="1"/>
    </row>
    <row r="24" spans="1:11" x14ac:dyDescent="0.3">
      <c r="B24" s="4"/>
      <c r="C24" s="4"/>
      <c r="D24" s="4"/>
      <c r="E24" s="4"/>
    </row>
    <row r="25" spans="1:11" x14ac:dyDescent="0.3">
      <c r="B25" s="5"/>
      <c r="C25" s="4"/>
      <c r="D25" s="4"/>
      <c r="E25" s="4"/>
    </row>
    <row r="26" spans="1:11" x14ac:dyDescent="0.3">
      <c r="B26" s="1">
        <v>36</v>
      </c>
      <c r="C26" s="1">
        <v>128</v>
      </c>
      <c r="D26" s="1">
        <v>128</v>
      </c>
      <c r="E26" s="1">
        <v>128</v>
      </c>
      <c r="G26" s="2"/>
      <c r="H26" s="2"/>
      <c r="I26" s="2"/>
    </row>
    <row r="27" spans="1:11" x14ac:dyDescent="0.3">
      <c r="B27" s="1"/>
      <c r="C27" s="1">
        <f>B26*C26+C26</f>
        <v>4736</v>
      </c>
      <c r="D27" s="1">
        <f t="shared" ref="D27:E27" si="0">C26*D26+D26</f>
        <v>16512</v>
      </c>
      <c r="E27" s="1">
        <f t="shared" si="0"/>
        <v>16512</v>
      </c>
      <c r="G27" s="1"/>
      <c r="H27" s="1"/>
      <c r="I27" s="1"/>
      <c r="J27" s="2">
        <f>SUM(C27:I27)</f>
        <v>37760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19C7-1955-41AF-A5F3-C228937195FE}">
  <dimension ref="A1:M49"/>
  <sheetViews>
    <sheetView topLeftCell="A29" zoomScaleNormal="100" workbookViewId="0">
      <selection activeCell="J58" sqref="J58"/>
    </sheetView>
  </sheetViews>
  <sheetFormatPr defaultRowHeight="16.5" x14ac:dyDescent="0.3"/>
  <cols>
    <col min="1" max="1" width="24.125" bestFit="1" customWidth="1"/>
    <col min="2" max="7" width="9" style="1"/>
    <col min="8" max="8" width="9.5" style="1" bestFit="1" customWidth="1"/>
    <col min="9" max="9" width="27.25" style="1" bestFit="1" customWidth="1"/>
    <col min="10" max="12" width="9" style="1"/>
    <col min="13" max="13" width="9.875" style="1" bestFit="1" customWidth="1"/>
  </cols>
  <sheetData>
    <row r="1" spans="1:13" x14ac:dyDescent="0.3">
      <c r="B1" s="2"/>
      <c r="C1" s="2"/>
      <c r="D1" s="2"/>
      <c r="E1" s="2"/>
    </row>
    <row r="2" spans="1:13" x14ac:dyDescent="0.3">
      <c r="A2" s="2" t="s">
        <v>2</v>
      </c>
      <c r="B2" s="2"/>
      <c r="C2" s="2"/>
      <c r="D2" s="2"/>
      <c r="E2" s="2"/>
      <c r="G2" s="2"/>
      <c r="H2" s="2"/>
      <c r="I2" s="2"/>
      <c r="J2" s="2"/>
    </row>
    <row r="3" spans="1:13" x14ac:dyDescent="0.3">
      <c r="A3" s="8" t="s">
        <v>44</v>
      </c>
      <c r="B3" s="8" t="s">
        <v>3</v>
      </c>
      <c r="C3" s="8" t="s">
        <v>0</v>
      </c>
      <c r="D3" s="8" t="s">
        <v>8</v>
      </c>
      <c r="E3" s="8" t="s">
        <v>9</v>
      </c>
      <c r="F3" s="8" t="s">
        <v>37</v>
      </c>
      <c r="G3" s="8" t="s">
        <v>38</v>
      </c>
      <c r="H3" s="8" t="s">
        <v>35</v>
      </c>
      <c r="I3" s="8" t="s">
        <v>10</v>
      </c>
      <c r="J3" s="8" t="s">
        <v>36</v>
      </c>
      <c r="K3" s="8" t="s">
        <v>12</v>
      </c>
      <c r="L3" s="8" t="s">
        <v>40</v>
      </c>
      <c r="M3" s="8" t="s">
        <v>146</v>
      </c>
    </row>
    <row r="4" spans="1:13" x14ac:dyDescent="0.3">
      <c r="A4" s="8" t="s">
        <v>101</v>
      </c>
      <c r="B4" s="4">
        <v>83.51</v>
      </c>
      <c r="C4" s="4">
        <v>96.92</v>
      </c>
      <c r="D4" s="4">
        <v>94.94</v>
      </c>
      <c r="E4" s="4">
        <v>94.83</v>
      </c>
      <c r="F4" s="4">
        <v>0.88</v>
      </c>
      <c r="G4" s="4">
        <v>0.36</v>
      </c>
      <c r="H4" s="14">
        <v>4.8500000000000001E-2</v>
      </c>
      <c r="I4" s="8" t="s">
        <v>102</v>
      </c>
      <c r="J4" s="8">
        <v>1</v>
      </c>
      <c r="K4" s="8"/>
      <c r="L4" s="8">
        <v>-3</v>
      </c>
      <c r="M4" s="1" t="s">
        <v>147</v>
      </c>
    </row>
    <row r="5" spans="1:13" x14ac:dyDescent="0.3">
      <c r="A5" s="8" t="s">
        <v>103</v>
      </c>
      <c r="B5" s="2">
        <v>85.55</v>
      </c>
      <c r="C5" s="2">
        <v>96.84</v>
      </c>
      <c r="D5" s="2">
        <v>96.56</v>
      </c>
      <c r="E5" s="2">
        <v>97.08</v>
      </c>
      <c r="F5" s="2">
        <v>0.91</v>
      </c>
      <c r="G5" s="2">
        <v>0.27</v>
      </c>
      <c r="H5" s="15">
        <v>3.9E-2</v>
      </c>
      <c r="I5" s="8" t="s">
        <v>104</v>
      </c>
      <c r="J5" s="2">
        <v>1</v>
      </c>
      <c r="L5" s="2">
        <v>-3</v>
      </c>
      <c r="M5" s="1" t="s">
        <v>147</v>
      </c>
    </row>
    <row r="6" spans="1:13" x14ac:dyDescent="0.3">
      <c r="A6" s="8" t="s">
        <v>110</v>
      </c>
      <c r="B6" s="4">
        <v>85.31</v>
      </c>
      <c r="C6" s="4">
        <v>96.59</v>
      </c>
      <c r="D6" s="4">
        <v>95.82</v>
      </c>
      <c r="E6" s="2">
        <v>95.26</v>
      </c>
      <c r="F6" s="4">
        <v>0.8</v>
      </c>
      <c r="G6" s="2">
        <v>0.27</v>
      </c>
      <c r="H6" s="15">
        <v>4.65E-2</v>
      </c>
      <c r="I6" s="8" t="s">
        <v>29</v>
      </c>
      <c r="J6" s="2">
        <v>1</v>
      </c>
      <c r="K6" s="2"/>
      <c r="L6" s="2">
        <v>-3</v>
      </c>
      <c r="M6" s="1" t="s">
        <v>147</v>
      </c>
    </row>
    <row r="7" spans="1:13" x14ac:dyDescent="0.3">
      <c r="A7" s="8"/>
      <c r="B7" s="4"/>
      <c r="C7" s="4"/>
      <c r="D7" s="4"/>
      <c r="E7" s="2"/>
      <c r="F7" s="4"/>
      <c r="G7" s="2"/>
      <c r="H7" s="15"/>
      <c r="I7" s="8"/>
      <c r="J7" s="2">
        <v>1</v>
      </c>
      <c r="K7" s="2"/>
    </row>
    <row r="8" spans="1:13" x14ac:dyDescent="0.3">
      <c r="A8" s="8" t="s">
        <v>44</v>
      </c>
      <c r="B8" s="8" t="s">
        <v>3</v>
      </c>
      <c r="C8" s="8" t="s">
        <v>0</v>
      </c>
      <c r="D8" s="8" t="s">
        <v>8</v>
      </c>
      <c r="E8" s="8" t="s">
        <v>9</v>
      </c>
      <c r="F8" s="8" t="s">
        <v>37</v>
      </c>
      <c r="G8" s="8" t="s">
        <v>38</v>
      </c>
      <c r="H8" s="8" t="s">
        <v>35</v>
      </c>
      <c r="I8" s="8" t="s">
        <v>10</v>
      </c>
      <c r="J8" s="8" t="s">
        <v>36</v>
      </c>
      <c r="K8" s="8" t="s">
        <v>12</v>
      </c>
      <c r="L8" s="8" t="s">
        <v>40</v>
      </c>
      <c r="M8" s="8" t="s">
        <v>146</v>
      </c>
    </row>
    <row r="9" spans="1:13" x14ac:dyDescent="0.3">
      <c r="A9" s="8" t="s">
        <v>105</v>
      </c>
      <c r="B9" s="2">
        <v>85.55</v>
      </c>
      <c r="C9" s="2">
        <v>96.84</v>
      </c>
      <c r="D9" s="2">
        <v>96.56</v>
      </c>
      <c r="E9" s="2">
        <v>97.08</v>
      </c>
      <c r="F9" s="2">
        <v>0.91</v>
      </c>
      <c r="G9" s="2">
        <v>0.27</v>
      </c>
      <c r="H9" s="15">
        <v>3.9E-2</v>
      </c>
      <c r="I9" s="8" t="s">
        <v>104</v>
      </c>
      <c r="J9" s="8">
        <v>1</v>
      </c>
      <c r="K9" s="8"/>
      <c r="L9" s="8">
        <v>-3</v>
      </c>
      <c r="M9" s="1" t="s">
        <v>147</v>
      </c>
    </row>
    <row r="10" spans="1:13" x14ac:dyDescent="0.3">
      <c r="A10" s="8" t="s">
        <v>106</v>
      </c>
      <c r="B10" s="2">
        <v>86.21</v>
      </c>
      <c r="C10" s="2">
        <v>96.53</v>
      </c>
      <c r="D10" s="2">
        <v>95.55</v>
      </c>
      <c r="E10" s="2">
        <v>95.2</v>
      </c>
      <c r="F10" s="2">
        <v>0.97</v>
      </c>
      <c r="G10" s="2">
        <v>0.37</v>
      </c>
      <c r="H10" s="15">
        <v>4.5400000000000003E-2</v>
      </c>
      <c r="I10" s="8" t="s">
        <v>112</v>
      </c>
      <c r="J10" s="2">
        <v>1</v>
      </c>
      <c r="L10" s="2">
        <v>-3</v>
      </c>
      <c r="M10" s="1" t="s">
        <v>147</v>
      </c>
    </row>
    <row r="11" spans="1:13" x14ac:dyDescent="0.3">
      <c r="A11" s="8" t="s">
        <v>107</v>
      </c>
      <c r="B11" s="4">
        <v>86.5</v>
      </c>
      <c r="C11" s="4">
        <v>97.68</v>
      </c>
      <c r="D11" s="4">
        <v>96.6</v>
      </c>
      <c r="E11" s="2">
        <v>97.16</v>
      </c>
      <c r="F11" s="4">
        <v>0.94</v>
      </c>
      <c r="G11" s="2">
        <v>0.28000000000000003</v>
      </c>
      <c r="H11" s="15">
        <v>3.6400000000000002E-2</v>
      </c>
      <c r="I11" s="8" t="s">
        <v>19</v>
      </c>
      <c r="J11" s="2">
        <v>1</v>
      </c>
      <c r="K11" s="2"/>
      <c r="L11" s="2">
        <v>-3</v>
      </c>
      <c r="M11" s="1" t="s">
        <v>147</v>
      </c>
    </row>
    <row r="12" spans="1:13" x14ac:dyDescent="0.3">
      <c r="A12" s="8" t="s">
        <v>108</v>
      </c>
      <c r="B12" s="8">
        <v>88.52</v>
      </c>
      <c r="C12" s="8">
        <v>97.33</v>
      </c>
      <c r="D12" s="8">
        <v>97.34</v>
      </c>
      <c r="E12" s="2">
        <v>97.48</v>
      </c>
      <c r="F12" s="4">
        <v>1.04</v>
      </c>
      <c r="G12" s="2">
        <v>0.26</v>
      </c>
      <c r="H12" s="14">
        <v>3.2099999999999997E-2</v>
      </c>
      <c r="I12" s="2" t="s">
        <v>111</v>
      </c>
      <c r="J12" s="2">
        <v>1</v>
      </c>
      <c r="L12" s="2">
        <v>-3</v>
      </c>
      <c r="M12" s="1" t="s">
        <v>147</v>
      </c>
    </row>
    <row r="13" spans="1:13" x14ac:dyDescent="0.3">
      <c r="A13" s="8" t="s">
        <v>109</v>
      </c>
      <c r="B13" s="8">
        <v>87.25</v>
      </c>
      <c r="C13" s="8">
        <v>97.41</v>
      </c>
      <c r="D13" s="8">
        <v>96.6</v>
      </c>
      <c r="E13" s="2">
        <v>96.94</v>
      </c>
      <c r="F13" s="2">
        <v>0.91</v>
      </c>
      <c r="G13" s="2">
        <v>0.22</v>
      </c>
      <c r="H13" s="15">
        <v>3.5400000000000001E-2</v>
      </c>
      <c r="I13" s="2" t="s">
        <v>113</v>
      </c>
      <c r="J13" s="2">
        <v>1</v>
      </c>
      <c r="L13" s="2">
        <v>-3</v>
      </c>
      <c r="M13" s="1" t="s">
        <v>147</v>
      </c>
    </row>
    <row r="14" spans="1:13" x14ac:dyDescent="0.3">
      <c r="A14" s="8" t="s">
        <v>114</v>
      </c>
      <c r="B14" s="2">
        <v>84.46</v>
      </c>
      <c r="C14" s="2">
        <v>96.62</v>
      </c>
      <c r="D14" s="2">
        <v>95.26</v>
      </c>
      <c r="E14" s="2">
        <v>95.74</v>
      </c>
      <c r="F14" s="2">
        <v>0.88</v>
      </c>
      <c r="G14" s="2">
        <v>0.22</v>
      </c>
      <c r="H14" s="15">
        <v>4.6300000000000001E-2</v>
      </c>
      <c r="I14" s="2" t="s">
        <v>94</v>
      </c>
      <c r="J14" s="2">
        <v>1</v>
      </c>
      <c r="L14" s="2">
        <v>-3</v>
      </c>
      <c r="M14" s="1" t="s">
        <v>147</v>
      </c>
    </row>
    <row r="15" spans="1:13" x14ac:dyDescent="0.3">
      <c r="A15" s="8" t="s">
        <v>115</v>
      </c>
      <c r="B15" s="2">
        <v>79.81</v>
      </c>
      <c r="C15" s="2">
        <v>95.54</v>
      </c>
      <c r="D15" s="2">
        <v>92.52</v>
      </c>
      <c r="E15" s="2">
        <v>93.12</v>
      </c>
      <c r="F15" s="2">
        <v>0.82</v>
      </c>
      <c r="G15" s="2">
        <v>0.27</v>
      </c>
      <c r="H15" s="15">
        <v>6.4100000000000004E-2</v>
      </c>
      <c r="I15" s="16">
        <v>39668</v>
      </c>
      <c r="J15" s="2">
        <v>1</v>
      </c>
      <c r="L15" s="2">
        <v>-3</v>
      </c>
      <c r="M15" s="1" t="s">
        <v>147</v>
      </c>
    </row>
    <row r="16" spans="1:13" x14ac:dyDescent="0.3">
      <c r="A16" s="2"/>
      <c r="B16" s="2"/>
      <c r="C16" s="2"/>
      <c r="D16" s="2"/>
      <c r="E16" s="2"/>
      <c r="F16" s="4"/>
      <c r="G16" s="2"/>
      <c r="H16" s="15"/>
      <c r="I16" s="2"/>
      <c r="J16" s="2"/>
      <c r="K16" s="2"/>
      <c r="L16" s="2"/>
    </row>
    <row r="17" spans="1:13" x14ac:dyDescent="0.3">
      <c r="A17" s="8" t="s">
        <v>44</v>
      </c>
      <c r="B17" s="8" t="s">
        <v>3</v>
      </c>
      <c r="C17" s="8" t="s">
        <v>0</v>
      </c>
      <c r="D17" s="8" t="s">
        <v>8</v>
      </c>
      <c r="E17" s="8" t="s">
        <v>9</v>
      </c>
      <c r="F17" s="8" t="s">
        <v>37</v>
      </c>
      <c r="G17" s="8" t="s">
        <v>38</v>
      </c>
      <c r="H17" s="8" t="s">
        <v>35</v>
      </c>
      <c r="I17" s="8" t="s">
        <v>10</v>
      </c>
      <c r="J17" s="8" t="s">
        <v>36</v>
      </c>
      <c r="K17" s="8" t="s">
        <v>12</v>
      </c>
      <c r="L17" s="8" t="s">
        <v>40</v>
      </c>
      <c r="M17" s="8" t="s">
        <v>146</v>
      </c>
    </row>
    <row r="18" spans="1:13" x14ac:dyDescent="0.3">
      <c r="A18" s="8" t="s">
        <v>108</v>
      </c>
      <c r="B18" s="8">
        <v>88.52</v>
      </c>
      <c r="C18" s="8">
        <v>97.33</v>
      </c>
      <c r="D18" s="8">
        <v>97.34</v>
      </c>
      <c r="E18" s="2">
        <v>97.48</v>
      </c>
      <c r="F18" s="4">
        <v>1.04</v>
      </c>
      <c r="G18" s="2">
        <v>0.26</v>
      </c>
      <c r="H18" s="14">
        <v>3.2099999999999997E-2</v>
      </c>
      <c r="I18" s="2" t="s">
        <v>111</v>
      </c>
      <c r="J18" s="8">
        <v>1</v>
      </c>
      <c r="K18" s="8"/>
      <c r="L18" s="8">
        <v>-3</v>
      </c>
      <c r="M18" s="1" t="s">
        <v>147</v>
      </c>
    </row>
    <row r="19" spans="1:13" x14ac:dyDescent="0.3">
      <c r="A19" s="8" t="s">
        <v>116</v>
      </c>
      <c r="B19" s="8">
        <v>89.15</v>
      </c>
      <c r="C19" s="8">
        <v>97.44</v>
      </c>
      <c r="D19" s="8">
        <v>97.42</v>
      </c>
      <c r="E19" s="2">
        <v>97.37</v>
      </c>
      <c r="F19" s="8">
        <v>0.88</v>
      </c>
      <c r="G19" s="2">
        <v>0.17</v>
      </c>
      <c r="H19" s="15">
        <v>3.0599999999999999E-2</v>
      </c>
      <c r="I19" s="2" t="s">
        <v>24</v>
      </c>
      <c r="J19" s="2">
        <v>1</v>
      </c>
      <c r="K19" s="2"/>
      <c r="L19" s="2">
        <v>-3</v>
      </c>
      <c r="M19" s="1" t="s">
        <v>147</v>
      </c>
    </row>
    <row r="20" spans="1:13" x14ac:dyDescent="0.3">
      <c r="A20" s="8" t="s">
        <v>117</v>
      </c>
      <c r="B20" s="8">
        <v>88.24</v>
      </c>
      <c r="C20" s="8">
        <v>97.51</v>
      </c>
      <c r="D20" s="8">
        <v>97.47</v>
      </c>
      <c r="E20" s="2">
        <v>97.73</v>
      </c>
      <c r="F20" s="4">
        <v>0.96</v>
      </c>
      <c r="G20" s="2">
        <v>0.19</v>
      </c>
      <c r="H20" s="14">
        <v>3.0700000000000002E-2</v>
      </c>
      <c r="I20" s="2" t="s">
        <v>119</v>
      </c>
      <c r="J20" s="2">
        <v>1</v>
      </c>
      <c r="K20" s="2"/>
      <c r="L20" s="2">
        <v>-3</v>
      </c>
      <c r="M20" s="1" t="s">
        <v>147</v>
      </c>
    </row>
    <row r="21" spans="1:13" x14ac:dyDescent="0.3">
      <c r="A21" s="8" t="s">
        <v>118</v>
      </c>
      <c r="B21" s="8">
        <v>89.73</v>
      </c>
      <c r="C21" s="8">
        <v>97.25</v>
      </c>
      <c r="D21" s="8">
        <v>97.09</v>
      </c>
      <c r="E21" s="2">
        <v>97.32</v>
      </c>
      <c r="F21" s="4">
        <v>0.94</v>
      </c>
      <c r="G21" s="2">
        <v>0.19</v>
      </c>
      <c r="H21" s="14">
        <v>3.09E-2</v>
      </c>
      <c r="I21" s="2" t="s">
        <v>120</v>
      </c>
      <c r="J21" s="2">
        <v>1</v>
      </c>
      <c r="K21" s="2"/>
      <c r="L21" s="2">
        <v>-3</v>
      </c>
      <c r="M21" s="1" t="s">
        <v>147</v>
      </c>
    </row>
    <row r="22" spans="1:13" x14ac:dyDescent="0.3">
      <c r="A22" s="8" t="s">
        <v>121</v>
      </c>
      <c r="B22" s="2">
        <v>87.89</v>
      </c>
      <c r="C22" s="2">
        <v>97.33</v>
      </c>
      <c r="D22" s="2">
        <v>97.27</v>
      </c>
      <c r="E22" s="2">
        <v>97.69</v>
      </c>
      <c r="F22" s="4">
        <v>0.92</v>
      </c>
      <c r="G22" s="2">
        <v>0.18</v>
      </c>
      <c r="H22" s="2">
        <v>3.2099999999999997E-2</v>
      </c>
      <c r="I22" s="2" t="s">
        <v>122</v>
      </c>
      <c r="J22" s="2"/>
      <c r="K22" s="2"/>
      <c r="L22" s="2"/>
      <c r="M22" s="1" t="s">
        <v>147</v>
      </c>
    </row>
    <row r="23" spans="1:13" x14ac:dyDescent="0.3">
      <c r="A23" s="8" t="s">
        <v>124</v>
      </c>
      <c r="B23" s="2">
        <v>89.66</v>
      </c>
      <c r="C23" s="2">
        <v>97.34</v>
      </c>
      <c r="D23" s="2">
        <v>97.64</v>
      </c>
      <c r="E23" s="2">
        <v>97.46</v>
      </c>
      <c r="F23" s="4">
        <v>1.06</v>
      </c>
      <c r="G23" s="2">
        <v>0.19</v>
      </c>
      <c r="H23" s="2">
        <v>3.0200000000000001E-2</v>
      </c>
      <c r="I23" s="2" t="s">
        <v>123</v>
      </c>
      <c r="J23" s="2"/>
      <c r="K23" s="2"/>
      <c r="L23" s="2"/>
      <c r="M23" s="1" t="s">
        <v>147</v>
      </c>
    </row>
    <row r="24" spans="1:13" x14ac:dyDescent="0.3">
      <c r="A24" s="8" t="s">
        <v>125</v>
      </c>
      <c r="B24" s="4">
        <v>88.57</v>
      </c>
      <c r="C24" s="4">
        <v>97.26</v>
      </c>
      <c r="D24" s="4">
        <v>96.95</v>
      </c>
      <c r="E24" s="4">
        <v>97.37</v>
      </c>
      <c r="F24" s="4">
        <v>0.97</v>
      </c>
      <c r="G24" s="2">
        <v>0.16</v>
      </c>
      <c r="H24" s="4">
        <v>3.2899999999999999E-2</v>
      </c>
      <c r="I24" s="2" t="s">
        <v>126</v>
      </c>
      <c r="J24" s="2"/>
      <c r="K24" s="2"/>
      <c r="L24" s="2"/>
      <c r="M24" s="1" t="s">
        <v>147</v>
      </c>
    </row>
    <row r="25" spans="1:13" x14ac:dyDescent="0.3">
      <c r="A25" s="2"/>
      <c r="B25" s="8"/>
      <c r="C25" s="4"/>
      <c r="D25" s="4"/>
      <c r="E25" s="4"/>
      <c r="F25" s="2"/>
      <c r="G25" s="2"/>
      <c r="H25" s="2"/>
      <c r="I25" s="2"/>
      <c r="J25" s="2"/>
      <c r="K25" s="2"/>
      <c r="L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3">
      <c r="A28" s="8" t="s">
        <v>44</v>
      </c>
      <c r="B28" s="8" t="s">
        <v>3</v>
      </c>
      <c r="C28" s="8" t="s">
        <v>0</v>
      </c>
      <c r="D28" s="8" t="s">
        <v>8</v>
      </c>
      <c r="E28" s="8" t="s">
        <v>9</v>
      </c>
      <c r="F28" s="8" t="s">
        <v>37</v>
      </c>
      <c r="G28" s="8" t="s">
        <v>38</v>
      </c>
      <c r="H28" s="8" t="s">
        <v>35</v>
      </c>
      <c r="I28" s="8" t="s">
        <v>10</v>
      </c>
      <c r="J28" s="8" t="s">
        <v>36</v>
      </c>
      <c r="K28" s="8" t="s">
        <v>12</v>
      </c>
      <c r="L28" s="8" t="s">
        <v>40</v>
      </c>
      <c r="M28" s="8" t="s">
        <v>146</v>
      </c>
    </row>
    <row r="29" spans="1:13" x14ac:dyDescent="0.3">
      <c r="A29" s="8" t="s">
        <v>127</v>
      </c>
      <c r="B29" s="2">
        <v>89.97</v>
      </c>
      <c r="C29" s="2">
        <v>98.09</v>
      </c>
      <c r="D29" s="2">
        <v>97.6</v>
      </c>
      <c r="E29" s="2">
        <v>97.86</v>
      </c>
      <c r="F29" s="4">
        <v>0.97</v>
      </c>
      <c r="G29" s="2">
        <v>0.17</v>
      </c>
      <c r="H29" s="2">
        <v>2.6499999999999999E-2</v>
      </c>
      <c r="I29" s="2" t="s">
        <v>132</v>
      </c>
      <c r="J29" s="8">
        <v>1</v>
      </c>
      <c r="K29" s="8"/>
      <c r="L29" s="8">
        <v>-3</v>
      </c>
      <c r="M29" s="1" t="s">
        <v>147</v>
      </c>
    </row>
    <row r="30" spans="1:13" x14ac:dyDescent="0.3">
      <c r="A30" s="8" t="s">
        <v>128</v>
      </c>
      <c r="B30" s="8">
        <v>90.7</v>
      </c>
      <c r="C30" s="8">
        <v>98.16</v>
      </c>
      <c r="D30" s="8">
        <v>97.72</v>
      </c>
      <c r="E30" s="2">
        <v>97.83</v>
      </c>
      <c r="F30" s="8">
        <v>0.93</v>
      </c>
      <c r="G30" s="2">
        <v>0.13</v>
      </c>
      <c r="H30" s="15">
        <v>2.69E-2</v>
      </c>
      <c r="I30" s="2" t="s">
        <v>133</v>
      </c>
      <c r="J30" s="2">
        <v>1</v>
      </c>
      <c r="K30" s="2"/>
      <c r="L30" s="2">
        <v>-3</v>
      </c>
      <c r="M30" s="1" t="s">
        <v>147</v>
      </c>
    </row>
    <row r="31" spans="1:13" x14ac:dyDescent="0.3">
      <c r="A31" s="8" t="s">
        <v>129</v>
      </c>
      <c r="B31" s="8">
        <v>89.78</v>
      </c>
      <c r="C31" s="8">
        <v>98.01</v>
      </c>
      <c r="D31" s="8">
        <v>97.41</v>
      </c>
      <c r="E31" s="2">
        <v>97.51</v>
      </c>
      <c r="F31" s="4">
        <v>0.95</v>
      </c>
      <c r="G31" s="2">
        <v>0.13</v>
      </c>
      <c r="H31" s="14">
        <v>2.8400000000000002E-2</v>
      </c>
      <c r="I31" s="2" t="s">
        <v>134</v>
      </c>
      <c r="J31" s="2">
        <v>1</v>
      </c>
      <c r="K31" s="2"/>
      <c r="L31" s="2">
        <v>-3</v>
      </c>
      <c r="M31" s="1" t="s">
        <v>147</v>
      </c>
    </row>
    <row r="32" spans="1:13" x14ac:dyDescent="0.3">
      <c r="A32" s="8" t="s">
        <v>130</v>
      </c>
      <c r="B32" s="8">
        <v>90.91</v>
      </c>
      <c r="C32" s="8">
        <v>98.02</v>
      </c>
      <c r="D32" s="8">
        <v>97.87</v>
      </c>
      <c r="E32" s="2">
        <v>98.13</v>
      </c>
      <c r="F32" s="4">
        <v>0.95</v>
      </c>
      <c r="G32" s="2">
        <v>0.13</v>
      </c>
      <c r="H32" s="14">
        <v>2.52E-2</v>
      </c>
      <c r="I32" s="2" t="s">
        <v>135</v>
      </c>
      <c r="J32" s="2">
        <v>1</v>
      </c>
      <c r="K32" s="2"/>
      <c r="L32" s="2">
        <v>-3</v>
      </c>
      <c r="M32" s="1" t="s">
        <v>147</v>
      </c>
    </row>
    <row r="33" spans="1:13" x14ac:dyDescent="0.3">
      <c r="A33" s="8" t="s">
        <v>131</v>
      </c>
      <c r="B33" s="2"/>
      <c r="C33" s="2"/>
      <c r="D33" s="2"/>
      <c r="E33" s="2"/>
      <c r="F33" s="4"/>
      <c r="G33" s="2"/>
      <c r="H33" s="2"/>
      <c r="I33" s="2" t="s">
        <v>136</v>
      </c>
      <c r="J33" s="2"/>
      <c r="K33" s="2"/>
      <c r="L33" s="2"/>
      <c r="M33" s="1" t="s">
        <v>147</v>
      </c>
    </row>
    <row r="34" spans="1:13" x14ac:dyDescent="0.3">
      <c r="A34" s="8"/>
      <c r="B34" s="2"/>
      <c r="C34" s="2"/>
      <c r="D34" s="2"/>
      <c r="E34" s="2"/>
      <c r="F34" s="4"/>
      <c r="G34" s="2"/>
      <c r="H34" s="2"/>
      <c r="I34" s="2"/>
      <c r="J34" s="2"/>
      <c r="K34" s="2"/>
      <c r="L34" s="2"/>
    </row>
    <row r="35" spans="1:13" x14ac:dyDescent="0.3">
      <c r="A35" s="8" t="s">
        <v>44</v>
      </c>
      <c r="B35" s="8" t="s">
        <v>3</v>
      </c>
      <c r="C35" s="8" t="s">
        <v>0</v>
      </c>
      <c r="D35" s="8" t="s">
        <v>8</v>
      </c>
      <c r="E35" s="8" t="s">
        <v>9</v>
      </c>
      <c r="F35" s="8" t="s">
        <v>37</v>
      </c>
      <c r="G35" s="8" t="s">
        <v>38</v>
      </c>
      <c r="H35" s="8" t="s">
        <v>35</v>
      </c>
      <c r="I35" s="8" t="s">
        <v>10</v>
      </c>
      <c r="J35" s="8" t="s">
        <v>36</v>
      </c>
      <c r="K35" s="8" t="s">
        <v>12</v>
      </c>
      <c r="L35" s="8" t="s">
        <v>40</v>
      </c>
      <c r="M35" s="8" t="s">
        <v>146</v>
      </c>
    </row>
    <row r="36" spans="1:13" x14ac:dyDescent="0.3">
      <c r="A36" s="8" t="s">
        <v>142</v>
      </c>
      <c r="B36" s="8">
        <v>89.31</v>
      </c>
      <c r="C36" s="8">
        <v>97.91</v>
      </c>
      <c r="D36" s="8">
        <v>97.57</v>
      </c>
      <c r="E36" s="2">
        <v>97.89</v>
      </c>
      <c r="F36" s="4">
        <v>0.97</v>
      </c>
      <c r="G36" s="2">
        <v>0.13</v>
      </c>
      <c r="H36" s="14">
        <v>2.7799999999999998E-2</v>
      </c>
      <c r="I36" s="2" t="s">
        <v>134</v>
      </c>
      <c r="J36" s="2">
        <v>1</v>
      </c>
      <c r="K36" s="2"/>
      <c r="L36" s="2">
        <v>-1</v>
      </c>
      <c r="M36" s="1" t="s">
        <v>147</v>
      </c>
    </row>
    <row r="37" spans="1:13" x14ac:dyDescent="0.3">
      <c r="A37" s="8" t="s">
        <v>141</v>
      </c>
      <c r="B37" s="2"/>
      <c r="C37" s="2"/>
      <c r="D37" s="2"/>
      <c r="E37" s="2"/>
      <c r="F37" s="2"/>
      <c r="G37" s="2"/>
      <c r="H37" s="2"/>
      <c r="I37" s="2" t="s">
        <v>134</v>
      </c>
      <c r="J37" s="2">
        <v>1</v>
      </c>
      <c r="K37" s="2"/>
      <c r="L37" s="2">
        <v>-2</v>
      </c>
      <c r="M37" s="1" t="s">
        <v>147</v>
      </c>
    </row>
    <row r="38" spans="1:13" x14ac:dyDescent="0.3">
      <c r="A38" s="8" t="s">
        <v>137</v>
      </c>
      <c r="B38" s="8">
        <v>89.78</v>
      </c>
      <c r="C38" s="8">
        <v>98.01</v>
      </c>
      <c r="D38" s="8">
        <v>97.41</v>
      </c>
      <c r="E38" s="2">
        <v>97.51</v>
      </c>
      <c r="F38" s="4">
        <v>0.95</v>
      </c>
      <c r="G38" s="2">
        <v>0.13</v>
      </c>
      <c r="H38" s="14">
        <v>2.8400000000000002E-2</v>
      </c>
      <c r="I38" s="2" t="s">
        <v>134</v>
      </c>
      <c r="J38" s="2">
        <v>1</v>
      </c>
      <c r="K38" s="2"/>
      <c r="L38" s="2">
        <v>-3</v>
      </c>
      <c r="M38" s="1" t="s">
        <v>147</v>
      </c>
    </row>
    <row r="39" spans="1:13" x14ac:dyDescent="0.3">
      <c r="A39" s="8" t="s">
        <v>139</v>
      </c>
      <c r="B39" s="2">
        <v>90.26</v>
      </c>
      <c r="C39" s="2">
        <v>97.65</v>
      </c>
      <c r="D39" s="2">
        <v>97.7</v>
      </c>
      <c r="E39" s="2">
        <v>97.76</v>
      </c>
      <c r="F39" s="2">
        <v>0.88</v>
      </c>
      <c r="G39" s="2">
        <v>0.15</v>
      </c>
      <c r="H39" s="2">
        <v>2.9100000000000001E-2</v>
      </c>
      <c r="I39" s="2" t="s">
        <v>134</v>
      </c>
      <c r="J39" s="2">
        <v>1</v>
      </c>
      <c r="K39" s="2"/>
      <c r="L39" s="2">
        <v>-4</v>
      </c>
      <c r="M39" s="1" t="s">
        <v>147</v>
      </c>
    </row>
    <row r="40" spans="1:13" x14ac:dyDescent="0.3">
      <c r="A40" s="8" t="s">
        <v>140</v>
      </c>
      <c r="B40" s="2">
        <v>89.78</v>
      </c>
      <c r="C40" s="2">
        <v>97.42</v>
      </c>
      <c r="D40" s="2">
        <v>97.33</v>
      </c>
      <c r="E40" s="2">
        <v>97.64</v>
      </c>
      <c r="F40" s="2">
        <v>0.97</v>
      </c>
      <c r="G40" s="2">
        <v>0.26</v>
      </c>
      <c r="H40" s="2">
        <v>0.03</v>
      </c>
      <c r="I40" s="2" t="s">
        <v>134</v>
      </c>
      <c r="J40" s="2">
        <v>1</v>
      </c>
      <c r="K40" s="2"/>
      <c r="L40" s="2">
        <v>-5</v>
      </c>
      <c r="M40" s="1" t="s">
        <v>147</v>
      </c>
    </row>
    <row r="41" spans="1:13" x14ac:dyDescent="0.3">
      <c r="A41" s="8" t="s">
        <v>138</v>
      </c>
      <c r="B41" s="2">
        <v>90.17</v>
      </c>
      <c r="C41" s="2">
        <v>97.78</v>
      </c>
      <c r="D41" s="2">
        <v>97.29</v>
      </c>
      <c r="E41" s="2">
        <v>97.84</v>
      </c>
      <c r="F41" s="2">
        <v>0.91</v>
      </c>
      <c r="G41" s="2">
        <v>0.13</v>
      </c>
      <c r="H41" s="2">
        <v>2.7900000000000001E-2</v>
      </c>
      <c r="I41" s="2" t="s">
        <v>134</v>
      </c>
      <c r="J41" s="2">
        <v>1</v>
      </c>
      <c r="K41" s="2"/>
      <c r="L41" s="2">
        <v>-6</v>
      </c>
      <c r="M41" s="1" t="s">
        <v>147</v>
      </c>
    </row>
    <row r="42" spans="1:13" x14ac:dyDescent="0.3">
      <c r="A42" s="8" t="s">
        <v>143</v>
      </c>
      <c r="B42" s="2">
        <v>89.47</v>
      </c>
      <c r="C42" s="2">
        <v>97.86</v>
      </c>
      <c r="D42" s="2">
        <v>97.7</v>
      </c>
      <c r="E42" s="2">
        <v>97.51</v>
      </c>
      <c r="F42" s="2">
        <v>0.9</v>
      </c>
      <c r="G42" s="2">
        <v>0.13</v>
      </c>
      <c r="H42" s="2">
        <v>2.8899999999999999E-2</v>
      </c>
      <c r="I42" s="2" t="s">
        <v>134</v>
      </c>
      <c r="J42" s="2">
        <v>1</v>
      </c>
      <c r="K42" s="2"/>
      <c r="L42" s="2">
        <v>-7</v>
      </c>
      <c r="M42" s="1" t="s">
        <v>147</v>
      </c>
    </row>
    <row r="44" spans="1:13" x14ac:dyDescent="0.3">
      <c r="A44" s="8" t="s">
        <v>44</v>
      </c>
      <c r="B44" s="8" t="s">
        <v>3</v>
      </c>
      <c r="C44" s="8" t="s">
        <v>0</v>
      </c>
      <c r="D44" s="8" t="s">
        <v>8</v>
      </c>
      <c r="E44" s="8" t="s">
        <v>9</v>
      </c>
      <c r="F44" s="8" t="s">
        <v>37</v>
      </c>
      <c r="G44" s="8" t="s">
        <v>38</v>
      </c>
      <c r="H44" s="8" t="s">
        <v>35</v>
      </c>
      <c r="I44" s="8" t="s">
        <v>10</v>
      </c>
      <c r="J44" s="8" t="s">
        <v>36</v>
      </c>
      <c r="K44" s="8" t="s">
        <v>12</v>
      </c>
      <c r="L44" s="8" t="s">
        <v>40</v>
      </c>
      <c r="M44" s="8" t="s">
        <v>146</v>
      </c>
    </row>
    <row r="45" spans="1:13" x14ac:dyDescent="0.3">
      <c r="A45" s="8" t="s">
        <v>144</v>
      </c>
      <c r="B45" s="2">
        <v>90.17</v>
      </c>
      <c r="C45" s="2">
        <v>97.78</v>
      </c>
      <c r="D45" s="2">
        <v>97.29</v>
      </c>
      <c r="E45" s="2">
        <v>97.84</v>
      </c>
      <c r="F45" s="2">
        <v>0.91</v>
      </c>
      <c r="G45" s="2">
        <v>0.13</v>
      </c>
      <c r="H45" s="2">
        <v>2.7900000000000001E-2</v>
      </c>
      <c r="I45" s="2" t="s">
        <v>134</v>
      </c>
      <c r="J45" s="2">
        <v>1</v>
      </c>
      <c r="K45" s="2"/>
      <c r="L45" s="2">
        <v>-6</v>
      </c>
      <c r="M45" s="1" t="s">
        <v>147</v>
      </c>
    </row>
    <row r="46" spans="1:13" x14ac:dyDescent="0.3">
      <c r="B46" s="1">
        <v>90.71</v>
      </c>
      <c r="C46" s="1">
        <v>98.19</v>
      </c>
      <c r="D46" s="1">
        <v>98.23</v>
      </c>
      <c r="E46" s="1">
        <v>98.26</v>
      </c>
      <c r="F46" s="1">
        <v>0.98</v>
      </c>
      <c r="G46" s="1">
        <v>0.09</v>
      </c>
      <c r="H46" s="1">
        <v>2.24E-2</v>
      </c>
      <c r="I46" s="2" t="s">
        <v>134</v>
      </c>
      <c r="J46" s="2">
        <v>1</v>
      </c>
      <c r="K46" s="2"/>
      <c r="L46" s="2">
        <v>-6</v>
      </c>
      <c r="M46" s="1" t="s">
        <v>145</v>
      </c>
    </row>
    <row r="48" spans="1:13" x14ac:dyDescent="0.3">
      <c r="A48" s="8" t="s">
        <v>148</v>
      </c>
      <c r="B48" s="8" t="s">
        <v>3</v>
      </c>
      <c r="C48" s="8" t="s">
        <v>0</v>
      </c>
      <c r="D48" s="8" t="s">
        <v>8</v>
      </c>
      <c r="E48" s="8" t="s">
        <v>9</v>
      </c>
      <c r="F48" s="8" t="s">
        <v>37</v>
      </c>
      <c r="G48" s="8" t="s">
        <v>38</v>
      </c>
      <c r="H48" s="8" t="s">
        <v>35</v>
      </c>
      <c r="I48" s="8" t="s">
        <v>10</v>
      </c>
      <c r="J48" s="8" t="s">
        <v>36</v>
      </c>
      <c r="K48" s="8" t="s">
        <v>12</v>
      </c>
      <c r="L48" s="8" t="s">
        <v>40</v>
      </c>
      <c r="M48" s="8" t="s">
        <v>146</v>
      </c>
    </row>
    <row r="49" spans="1:13" x14ac:dyDescent="0.3">
      <c r="A49" s="8" t="s">
        <v>144</v>
      </c>
      <c r="B49" s="1">
        <v>90.71</v>
      </c>
      <c r="C49" s="1">
        <v>98.19</v>
      </c>
      <c r="D49" s="1">
        <v>98.23</v>
      </c>
      <c r="E49" s="1">
        <v>98.26</v>
      </c>
      <c r="F49" s="1">
        <v>0.98</v>
      </c>
      <c r="G49" s="1">
        <v>0.09</v>
      </c>
      <c r="H49" s="1">
        <v>2.24E-2</v>
      </c>
      <c r="I49" s="2" t="s">
        <v>134</v>
      </c>
      <c r="J49" s="2">
        <v>1</v>
      </c>
      <c r="K49" s="2"/>
      <c r="L49" s="2">
        <v>-6</v>
      </c>
      <c r="M49" s="1" t="s">
        <v>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5B1D-6EC1-4743-9AF1-FCB95807C4B4}">
  <dimension ref="A2:B90"/>
  <sheetViews>
    <sheetView tabSelected="1" topLeftCell="A31" zoomScaleNormal="100" workbookViewId="0">
      <selection activeCell="B59" sqref="B59"/>
    </sheetView>
  </sheetViews>
  <sheetFormatPr defaultRowHeight="16.5" x14ac:dyDescent="0.3"/>
  <cols>
    <col min="1" max="1" width="34.375" bestFit="1" customWidth="1"/>
  </cols>
  <sheetData>
    <row r="2" spans="1:2" x14ac:dyDescent="0.3">
      <c r="A2" s="1" t="s">
        <v>220</v>
      </c>
      <c r="B2" s="11" t="s">
        <v>216</v>
      </c>
    </row>
    <row r="3" spans="1:2" x14ac:dyDescent="0.3">
      <c r="B3" s="11" t="s">
        <v>217</v>
      </c>
    </row>
    <row r="4" spans="1:2" x14ac:dyDescent="0.3">
      <c r="B4" s="11" t="s">
        <v>218</v>
      </c>
    </row>
    <row r="5" spans="1:2" x14ac:dyDescent="0.3">
      <c r="B5" s="11" t="s">
        <v>219</v>
      </c>
    </row>
    <row r="6" spans="1:2" x14ac:dyDescent="0.3">
      <c r="B6" s="11" t="s">
        <v>151</v>
      </c>
    </row>
    <row r="7" spans="1:2" x14ac:dyDescent="0.3">
      <c r="B7" s="11" t="s">
        <v>152</v>
      </c>
    </row>
    <row r="8" spans="1:2" x14ac:dyDescent="0.3">
      <c r="B8" s="11" t="s">
        <v>153</v>
      </c>
    </row>
    <row r="9" spans="1:2" x14ac:dyDescent="0.3">
      <c r="B9" s="11" t="s">
        <v>154</v>
      </c>
    </row>
    <row r="10" spans="1:2" x14ac:dyDescent="0.3">
      <c r="B10" s="11" t="s">
        <v>155</v>
      </c>
    </row>
    <row r="11" spans="1:2" x14ac:dyDescent="0.3">
      <c r="B11" s="11" t="s">
        <v>156</v>
      </c>
    </row>
    <row r="12" spans="1:2" x14ac:dyDescent="0.3">
      <c r="B12" s="11" t="s">
        <v>157</v>
      </c>
    </row>
    <row r="13" spans="1:2" x14ac:dyDescent="0.3">
      <c r="B13" s="11" t="s">
        <v>158</v>
      </c>
    </row>
    <row r="14" spans="1:2" x14ac:dyDescent="0.3">
      <c r="B14" s="11" t="s">
        <v>159</v>
      </c>
    </row>
    <row r="15" spans="1:2" x14ac:dyDescent="0.3">
      <c r="B15" s="11" t="s">
        <v>215</v>
      </c>
    </row>
    <row r="17" spans="1:2" x14ac:dyDescent="0.3">
      <c r="A17" t="s">
        <v>221</v>
      </c>
      <c r="B17" s="11" t="s">
        <v>223</v>
      </c>
    </row>
    <row r="18" spans="1:2" x14ac:dyDescent="0.3">
      <c r="B18" s="11" t="s">
        <v>224</v>
      </c>
    </row>
    <row r="19" spans="1:2" x14ac:dyDescent="0.3">
      <c r="B19" s="11" t="s">
        <v>225</v>
      </c>
    </row>
    <row r="20" spans="1:2" x14ac:dyDescent="0.3">
      <c r="B20" s="11" t="s">
        <v>226</v>
      </c>
    </row>
    <row r="21" spans="1:2" x14ac:dyDescent="0.3">
      <c r="B21" s="11" t="s">
        <v>160</v>
      </c>
    </row>
    <row r="22" spans="1:2" x14ac:dyDescent="0.3">
      <c r="B22" s="11" t="s">
        <v>161</v>
      </c>
    </row>
    <row r="23" spans="1:2" x14ac:dyDescent="0.3">
      <c r="B23" s="11" t="s">
        <v>162</v>
      </c>
    </row>
    <row r="24" spans="1:2" x14ac:dyDescent="0.3">
      <c r="B24" s="11" t="s">
        <v>163</v>
      </c>
    </row>
    <row r="25" spans="1:2" x14ac:dyDescent="0.3">
      <c r="B25" s="11" t="s">
        <v>164</v>
      </c>
    </row>
    <row r="26" spans="1:2" x14ac:dyDescent="0.3">
      <c r="B26" s="11" t="s">
        <v>165</v>
      </c>
    </row>
    <row r="27" spans="1:2" x14ac:dyDescent="0.3">
      <c r="B27" s="11" t="s">
        <v>166</v>
      </c>
    </row>
    <row r="28" spans="1:2" x14ac:dyDescent="0.3">
      <c r="B28" s="11" t="s">
        <v>167</v>
      </c>
    </row>
    <row r="29" spans="1:2" x14ac:dyDescent="0.3">
      <c r="B29" s="11" t="s">
        <v>168</v>
      </c>
    </row>
    <row r="30" spans="1:2" x14ac:dyDescent="0.3">
      <c r="B30" s="11" t="s">
        <v>222</v>
      </c>
    </row>
    <row r="32" spans="1:2" x14ac:dyDescent="0.3">
      <c r="A32" t="s">
        <v>178</v>
      </c>
      <c r="B32" s="11" t="s">
        <v>227</v>
      </c>
    </row>
    <row r="33" spans="1:2" x14ac:dyDescent="0.3">
      <c r="B33" s="11" t="s">
        <v>228</v>
      </c>
    </row>
    <row r="34" spans="1:2" x14ac:dyDescent="0.3">
      <c r="B34" s="11" t="s">
        <v>218</v>
      </c>
    </row>
    <row r="35" spans="1:2" x14ac:dyDescent="0.3">
      <c r="B35" s="11" t="s">
        <v>226</v>
      </c>
    </row>
    <row r="36" spans="1:2" x14ac:dyDescent="0.3">
      <c r="B36" s="11" t="s">
        <v>151</v>
      </c>
    </row>
    <row r="37" spans="1:2" x14ac:dyDescent="0.3">
      <c r="B37" s="11" t="s">
        <v>169</v>
      </c>
    </row>
    <row r="38" spans="1:2" x14ac:dyDescent="0.3">
      <c r="B38" s="11" t="s">
        <v>170</v>
      </c>
    </row>
    <row r="39" spans="1:2" x14ac:dyDescent="0.3">
      <c r="B39" s="11" t="s">
        <v>171</v>
      </c>
    </row>
    <row r="40" spans="1:2" x14ac:dyDescent="0.3">
      <c r="B40" s="11" t="s">
        <v>172</v>
      </c>
    </row>
    <row r="41" spans="1:2" x14ac:dyDescent="0.3">
      <c r="B41" s="11" t="s">
        <v>173</v>
      </c>
    </row>
    <row r="42" spans="1:2" x14ac:dyDescent="0.3">
      <c r="B42" s="11" t="s">
        <v>174</v>
      </c>
    </row>
    <row r="43" spans="1:2" x14ac:dyDescent="0.3">
      <c r="B43" s="11" t="s">
        <v>175</v>
      </c>
    </row>
    <row r="44" spans="1:2" x14ac:dyDescent="0.3">
      <c r="B44" s="11" t="s">
        <v>176</v>
      </c>
    </row>
    <row r="45" spans="1:2" x14ac:dyDescent="0.3">
      <c r="B45" s="11" t="s">
        <v>229</v>
      </c>
    </row>
    <row r="46" spans="1:2" x14ac:dyDescent="0.3">
      <c r="A46" t="s">
        <v>179</v>
      </c>
      <c r="B46" s="11" t="s">
        <v>230</v>
      </c>
    </row>
    <row r="47" spans="1:2" x14ac:dyDescent="0.3">
      <c r="B47" s="11" t="s">
        <v>231</v>
      </c>
    </row>
    <row r="48" spans="1:2" x14ac:dyDescent="0.3">
      <c r="B48" s="11" t="s">
        <v>232</v>
      </c>
    </row>
    <row r="49" spans="1:2" x14ac:dyDescent="0.3">
      <c r="B49" s="11" t="s">
        <v>226</v>
      </c>
    </row>
    <row r="50" spans="1:2" x14ac:dyDescent="0.3">
      <c r="B50" s="11" t="s">
        <v>151</v>
      </c>
    </row>
    <row r="51" spans="1:2" x14ac:dyDescent="0.3">
      <c r="B51" s="11" t="s">
        <v>180</v>
      </c>
    </row>
    <row r="52" spans="1:2" x14ac:dyDescent="0.3">
      <c r="B52" s="11" t="s">
        <v>181</v>
      </c>
    </row>
    <row r="53" spans="1:2" x14ac:dyDescent="0.3">
      <c r="B53" s="11" t="s">
        <v>182</v>
      </c>
    </row>
    <row r="54" spans="1:2" x14ac:dyDescent="0.3">
      <c r="B54" s="11" t="s">
        <v>183</v>
      </c>
    </row>
    <row r="55" spans="1:2" x14ac:dyDescent="0.3">
      <c r="B55" s="11" t="s">
        <v>184</v>
      </c>
    </row>
    <row r="56" spans="1:2" x14ac:dyDescent="0.3">
      <c r="B56" s="11" t="s">
        <v>185</v>
      </c>
    </row>
    <row r="57" spans="1:2" x14ac:dyDescent="0.3">
      <c r="B57" s="11" t="s">
        <v>186</v>
      </c>
    </row>
    <row r="58" spans="1:2" x14ac:dyDescent="0.3">
      <c r="B58" s="11" t="s">
        <v>187</v>
      </c>
    </row>
    <row r="59" spans="1:2" x14ac:dyDescent="0.3">
      <c r="B59" s="11" t="s">
        <v>233</v>
      </c>
    </row>
    <row r="60" spans="1:2" x14ac:dyDescent="0.3">
      <c r="A60" t="s">
        <v>191</v>
      </c>
      <c r="B60" s="11" t="s">
        <v>188</v>
      </c>
    </row>
    <row r="61" spans="1:2" x14ac:dyDescent="0.3">
      <c r="B61" s="11" t="s">
        <v>189</v>
      </c>
    </row>
    <row r="62" spans="1:2" x14ac:dyDescent="0.3">
      <c r="B62" s="11" t="s">
        <v>190</v>
      </c>
    </row>
    <row r="63" spans="1:2" x14ac:dyDescent="0.3">
      <c r="B63" s="11" t="s">
        <v>150</v>
      </c>
    </row>
    <row r="64" spans="1:2" x14ac:dyDescent="0.3">
      <c r="B64" s="11" t="s">
        <v>192</v>
      </c>
    </row>
    <row r="65" spans="1:2" x14ac:dyDescent="0.3">
      <c r="B65" s="11" t="s">
        <v>193</v>
      </c>
    </row>
    <row r="66" spans="1:2" x14ac:dyDescent="0.3">
      <c r="B66" s="11" t="s">
        <v>194</v>
      </c>
    </row>
    <row r="67" spans="1:2" x14ac:dyDescent="0.3">
      <c r="B67" s="11" t="s">
        <v>195</v>
      </c>
    </row>
    <row r="68" spans="1:2" x14ac:dyDescent="0.3">
      <c r="B68" s="11" t="s">
        <v>196</v>
      </c>
    </row>
    <row r="69" spans="1:2" x14ac:dyDescent="0.3">
      <c r="B69" s="11" t="s">
        <v>197</v>
      </c>
    </row>
    <row r="70" spans="1:2" x14ac:dyDescent="0.3">
      <c r="B70" s="11" t="s">
        <v>198</v>
      </c>
    </row>
    <row r="71" spans="1:2" x14ac:dyDescent="0.3">
      <c r="B71" s="11" t="s">
        <v>199</v>
      </c>
    </row>
    <row r="72" spans="1:2" x14ac:dyDescent="0.3">
      <c r="B72" s="11" t="s">
        <v>177</v>
      </c>
    </row>
    <row r="73" spans="1:2" x14ac:dyDescent="0.3">
      <c r="A73" t="s">
        <v>200</v>
      </c>
      <c r="B73" s="11" t="s">
        <v>188</v>
      </c>
    </row>
    <row r="74" spans="1:2" x14ac:dyDescent="0.3">
      <c r="B74" s="11" t="s">
        <v>189</v>
      </c>
    </row>
    <row r="75" spans="1:2" x14ac:dyDescent="0.3">
      <c r="B75" s="11" t="s">
        <v>190</v>
      </c>
    </row>
    <row r="76" spans="1:2" x14ac:dyDescent="0.3">
      <c r="B76" s="11" t="s">
        <v>150</v>
      </c>
    </row>
    <row r="77" spans="1:2" x14ac:dyDescent="0.3">
      <c r="B77" s="11" t="s">
        <v>151</v>
      </c>
    </row>
    <row r="78" spans="1:2" x14ac:dyDescent="0.3">
      <c r="B78" s="11" t="s">
        <v>201</v>
      </c>
    </row>
    <row r="79" spans="1:2" x14ac:dyDescent="0.3">
      <c r="B79" s="11" t="s">
        <v>202</v>
      </c>
    </row>
    <row r="80" spans="1:2" x14ac:dyDescent="0.3">
      <c r="B80" s="11" t="s">
        <v>203</v>
      </c>
    </row>
    <row r="81" spans="1:2" x14ac:dyDescent="0.3">
      <c r="B81" s="11" t="s">
        <v>204</v>
      </c>
    </row>
    <row r="82" spans="1:2" x14ac:dyDescent="0.3">
      <c r="B82" s="11" t="s">
        <v>205</v>
      </c>
    </row>
    <row r="83" spans="1:2" x14ac:dyDescent="0.3">
      <c r="B83" s="11" t="s">
        <v>206</v>
      </c>
    </row>
    <row r="84" spans="1:2" x14ac:dyDescent="0.3">
      <c r="B84" s="11" t="s">
        <v>207</v>
      </c>
    </row>
    <row r="85" spans="1:2" x14ac:dyDescent="0.3">
      <c r="B85" s="11" t="s">
        <v>199</v>
      </c>
    </row>
    <row r="86" spans="1:2" x14ac:dyDescent="0.3">
      <c r="B86" s="11" t="s">
        <v>208</v>
      </c>
    </row>
    <row r="87" spans="1:2" x14ac:dyDescent="0.3">
      <c r="A87" t="s">
        <v>214</v>
      </c>
      <c r="B87" s="11" t="s">
        <v>211</v>
      </c>
    </row>
    <row r="88" spans="1:2" x14ac:dyDescent="0.3">
      <c r="B88" s="11" t="s">
        <v>212</v>
      </c>
    </row>
    <row r="89" spans="1:2" x14ac:dyDescent="0.3">
      <c r="B89" s="11" t="s">
        <v>149</v>
      </c>
    </row>
    <row r="90" spans="1:2" x14ac:dyDescent="0.3">
      <c r="B90" s="11" t="s">
        <v>213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EEB1-3C16-4C1B-8323-259C54D652F3}">
  <dimension ref="A1:F6"/>
  <sheetViews>
    <sheetView workbookViewId="0">
      <selection activeCell="E7" sqref="E7"/>
    </sheetView>
  </sheetViews>
  <sheetFormatPr defaultRowHeight="16.5" x14ac:dyDescent="0.3"/>
  <cols>
    <col min="1" max="1" width="10.125" style="2" bestFit="1" customWidth="1"/>
    <col min="2" max="3" width="9" style="2"/>
  </cols>
  <sheetData>
    <row r="1" spans="1:6" x14ac:dyDescent="0.3">
      <c r="A1" s="2" t="s">
        <v>209</v>
      </c>
      <c r="B1" s="2" t="s">
        <v>0</v>
      </c>
      <c r="C1" s="2" t="s">
        <v>210</v>
      </c>
      <c r="E1" s="2" t="s">
        <v>0</v>
      </c>
      <c r="F1" s="2" t="s">
        <v>210</v>
      </c>
    </row>
    <row r="2" spans="1:6" x14ac:dyDescent="0.3">
      <c r="B2" s="2">
        <v>0</v>
      </c>
      <c r="C2" s="2">
        <v>25</v>
      </c>
      <c r="E2">
        <v>8</v>
      </c>
      <c r="F2" s="2">
        <v>150</v>
      </c>
    </row>
    <row r="3" spans="1:6" x14ac:dyDescent="0.3">
      <c r="B3" s="2">
        <v>0</v>
      </c>
      <c r="C3" s="2">
        <v>35</v>
      </c>
      <c r="E3">
        <v>8</v>
      </c>
      <c r="F3" s="2">
        <v>210</v>
      </c>
    </row>
    <row r="4" spans="1:6" x14ac:dyDescent="0.3">
      <c r="B4" s="2">
        <v>0</v>
      </c>
      <c r="C4" s="2">
        <v>60</v>
      </c>
      <c r="E4">
        <v>8</v>
      </c>
      <c r="F4" s="2">
        <v>270</v>
      </c>
    </row>
    <row r="5" spans="1:6" x14ac:dyDescent="0.3">
      <c r="B5" s="2">
        <v>0</v>
      </c>
      <c r="C5" s="2">
        <v>80</v>
      </c>
      <c r="E5">
        <v>8</v>
      </c>
      <c r="F5" s="2">
        <v>300</v>
      </c>
    </row>
    <row r="6" spans="1:6" x14ac:dyDescent="0.3">
      <c r="E6">
        <v>128</v>
      </c>
      <c r="F6" s="2"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ReLU</vt:lpstr>
      <vt:lpstr>ELU</vt:lpstr>
      <vt:lpstr>PReLU</vt:lpstr>
      <vt:lpstr>PReLU_Data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2024-01-04T10:00:38Z</dcterms:modified>
</cp:coreProperties>
</file>