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nkno\Desktop\JCAP\Docs\Other\"/>
    </mc:Choice>
  </mc:AlternateContent>
  <xr:revisionPtr revIDLastSave="0" documentId="13_ncr:1_{06CE2A1A-80A4-4B21-83FB-A0C9144FC658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andbox" sheetId="1" r:id="rId1"/>
    <sheet name="Vertical Sprite Mgmt" sheetId="5" r:id="rId2"/>
    <sheet name="LONG-to-LONG (Bad) - Table 1-1" sheetId="2" r:id="rId3"/>
    <sheet name="LONG-to-LONG (Good) - Table 1-1" sheetId="3" r:id="rId4"/>
    <sheet name="Buffer-to-buffer - Table 1-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5" l="1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3" i="5"/>
  <c r="B5" i="5"/>
  <c r="G48" i="4" l="1"/>
  <c r="G49" i="4" s="1"/>
  <c r="G50" i="4" s="1"/>
  <c r="G51" i="4" s="1"/>
  <c r="G52" i="4" s="1"/>
  <c r="G53" i="4" s="1"/>
  <c r="G54" i="4" s="1"/>
  <c r="C38" i="4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G22" i="4"/>
  <c r="G23" i="4" s="1"/>
  <c r="G24" i="4" s="1"/>
  <c r="G25" i="4" s="1"/>
  <c r="G26" i="4" s="1"/>
  <c r="G27" i="4" s="1"/>
  <c r="G28" i="4" s="1"/>
  <c r="G29" i="4" s="1"/>
  <c r="G30" i="4" s="1"/>
  <c r="G31" i="4" s="1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G22" i="3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G23" i="2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2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M50" i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G32" i="4" l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</calcChain>
</file>

<file path=xl/sharedStrings.xml><?xml version="1.0" encoding="utf-8"?>
<sst xmlns="http://schemas.openxmlformats.org/spreadsheetml/2006/main" count="413" uniqueCount="139">
  <si>
    <t>PASM Line</t>
  </si>
  <si>
    <t>temp</t>
  </si>
  <si>
    <t>Vertical Visibility</t>
  </si>
  <si>
    <t>cursl</t>
  </si>
  <si>
    <t>offset</t>
  </si>
  <si>
    <t xml:space="preserve"> = spypos</t>
  </si>
  <si>
    <t>Range:</t>
  </si>
  <si>
    <t>0 - 255</t>
  </si>
  <si>
    <t xml:space="preserve"> + spysz</t>
  </si>
  <si>
    <t>spypos:</t>
  </si>
  <si>
    <t xml:space="preserve"> - 1</t>
  </si>
  <si>
    <t>spysz:</t>
  </si>
  <si>
    <t>temp &lt; cursl ?</t>
  </si>
  <si>
    <t>cursl:</t>
  </si>
  <si>
    <t>VERTICAL</t>
  </si>
  <si>
    <t>HORIZONTAL</t>
  </si>
  <si>
    <t>nc ? : cursl &lt; spypos ?</t>
  </si>
  <si>
    <t>tgt:</t>
  </si>
  <si>
    <t>nc ? : JMP CONTX</t>
  </si>
  <si>
    <t>temp:</t>
  </si>
  <si>
    <t>(256 &lt;= temp) ? : temp = temp - 256 &amp; c</t>
  </si>
  <si>
    <t>c ? : (cursl &lt; temp+1) ? &amp; c</t>
  </si>
  <si>
    <t>offset = spxsz - temp - 1</t>
  </si>
  <si>
    <t>nc ? : JMP SKIP</t>
  </si>
  <si>
    <t>offset = spysz - (temp - cursl) - 1</t>
  </si>
  <si>
    <t>Horizontal Visibility</t>
  </si>
  <si>
    <t>?</t>
  </si>
  <si>
    <t xml:space="preserve"> = spxpos</t>
  </si>
  <si>
    <t>0 - 511</t>
  </si>
  <si>
    <t>…</t>
  </si>
  <si>
    <t xml:space="preserve"> + spxsz</t>
  </si>
  <si>
    <t>spxpos:</t>
  </si>
  <si>
    <t>spxsz:</t>
  </si>
  <si>
    <t>spxpos &lt; 320 ?</t>
  </si>
  <si>
    <t>nc ? : JMP CONT</t>
  </si>
  <si>
    <t>(512 &lt;= temp) ? : temp = temp - 512 &amp; c</t>
  </si>
  <si>
    <t xml:space="preserve">SCREEN PIXEL: </t>
  </si>
  <si>
    <t>SLBUFF INDEX:</t>
  </si>
  <si>
    <t>SLBUFF+0</t>
  </si>
  <si>
    <t>SLBUFF+1</t>
  </si>
  <si>
    <t>SLBUFF+2</t>
  </si>
  <si>
    <t>SLBUFF+3</t>
  </si>
  <si>
    <t>SLBUFF+4</t>
  </si>
  <si>
    <t>BUFFER PIXEL:</t>
  </si>
  <si>
    <t>ITERATION</t>
  </si>
  <si>
    <t>TARGET</t>
  </si>
  <si>
    <t>SLBUFF+?</t>
  </si>
  <si>
    <t>PIXEL</t>
  </si>
  <si>
    <t>pxmask:</t>
  </si>
  <si>
    <t>%11111111_11111111_11111111_00000000</t>
  </si>
  <si>
    <t>TILE 0</t>
  </si>
  <si>
    <t>TILE 1</t>
  </si>
  <si>
    <t>TILE 2</t>
  </si>
  <si>
    <t>TILE 3</t>
  </si>
  <si>
    <t>LONG 0</t>
  </si>
  <si>
    <t>LONG 1</t>
  </si>
  <si>
    <t xml:space="preserve">PIXEL: </t>
  </si>
  <si>
    <t>X POSITION:</t>
  </si>
  <si>
    <t>x</t>
  </si>
  <si>
    <t>x/8</t>
  </si>
  <si>
    <t>x%8</t>
  </si>
  <si>
    <t>get x</t>
  </si>
  <si>
    <t>get tile</t>
  </si>
  <si>
    <t>&gt;</t>
  </si>
  <si>
    <t>tmptr + tile#*2</t>
  </si>
  <si>
    <t>get pixel</t>
  </si>
  <si>
    <t>vga_tx</t>
  </si>
  <si>
    <t>vga_rx</t>
  </si>
  <si>
    <t>INSTR</t>
  </si>
  <si>
    <t>CLK</t>
  </si>
  <si>
    <t>LONG #1</t>
  </si>
  <si>
    <t>mov</t>
  </si>
  <si>
    <t>waitpeq</t>
  </si>
  <si>
    <t>-n</t>
  </si>
  <si>
    <t>-n+1</t>
  </si>
  <si>
    <t>-n+2</t>
  </si>
  <si>
    <t>LIVE REGISTERS SAMPLED</t>
  </si>
  <si>
    <t>&lt;— ACK</t>
  </si>
  <si>
    <t>EXITING</t>
  </si>
  <si>
    <t>&lt;— BIT 0 ON PIN</t>
  </si>
  <si>
    <t>test #0</t>
  </si>
  <si>
    <t>shl #1</t>
  </si>
  <si>
    <t>&lt;— BIT 0 READ</t>
  </si>
  <si>
    <t>&lt;— BIT 1 ON PIN</t>
  </si>
  <si>
    <t>rcl #0</t>
  </si>
  <si>
    <t>djnz #1</t>
  </si>
  <si>
    <t>&lt;— BIT 2 ON PIN</t>
  </si>
  <si>
    <t>test #1</t>
  </si>
  <si>
    <t>shl #2</t>
  </si>
  <si>
    <t>test #31</t>
  </si>
  <si>
    <t>djnz #31</t>
  </si>
  <si>
    <t>&lt;— BIT 31 ON PIN</t>
  </si>
  <si>
    <t>&lt;— BIT 31 READ</t>
  </si>
  <si>
    <t>rcl #31</t>
  </si>
  <si>
    <t>wrlong</t>
  </si>
  <si>
    <t>&lt;— WORST-CASE: 23 CYCLES</t>
  </si>
  <si>
    <t>add</t>
  </si>
  <si>
    <t>LONG #2</t>
  </si>
  <si>
    <t xml:space="preserve">djnz </t>
  </si>
  <si>
    <t>djnz</t>
  </si>
  <si>
    <t>rdlong</t>
  </si>
  <si>
    <t>&lt;— WORST-CASE:</t>
  </si>
  <si>
    <t>8 CYCLES</t>
  </si>
  <si>
    <t>&lt;—————</t>
  </si>
  <si>
    <t>THIS WILL MISS THE ACK BY 8 CYCLES</t>
  </si>
  <si>
    <t>nop</t>
  </si>
  <si>
    <t>LONG #32</t>
  </si>
  <si>
    <t>andn</t>
  </si>
  <si>
    <t>or</t>
  </si>
  <si>
    <t>SAMPLE</t>
  </si>
  <si>
    <t>jmp</t>
  </si>
  <si>
    <t>spyoff:</t>
  </si>
  <si>
    <t>spysz = tall  ? 16 : 8</t>
  </si>
  <si>
    <t>spysz</t>
  </si>
  <si>
    <t>spypos</t>
  </si>
  <si>
    <t>spyoff</t>
  </si>
  <si>
    <t>mirrored</t>
  </si>
  <si>
    <t>visible</t>
  </si>
  <si>
    <t>cursl - spypos &lt;= spysz ?</t>
  </si>
  <si>
    <t>NO: Skip sprite</t>
  </si>
  <si>
    <t>SP 1 L 0</t>
  </si>
  <si>
    <t>SP 1 L 1</t>
  </si>
  <si>
    <t>SP 1 L 2</t>
  </si>
  <si>
    <t>SP 1 L 3</t>
  </si>
  <si>
    <t>SP 1 L 4</t>
  </si>
  <si>
    <t>SP 1 L 5</t>
  </si>
  <si>
    <t>SP 1 L 6</t>
  </si>
  <si>
    <t>SP 1 L 7</t>
  </si>
  <si>
    <t>SP 2 L 0</t>
  </si>
  <si>
    <t>SP 2 L 1</t>
  </si>
  <si>
    <t>SP 2 L 2</t>
  </si>
  <si>
    <t>SP 2 L 3</t>
  </si>
  <si>
    <t>SP 2 L 4</t>
  </si>
  <si>
    <t>SP 2 L 5</t>
  </si>
  <si>
    <t>SP 2 L 6</t>
  </si>
  <si>
    <t>SP 2 L 7</t>
  </si>
  <si>
    <t>NORMAL:</t>
  </si>
  <si>
    <t>MIRRORED:</t>
  </si>
  <si>
    <t>spyoff = mir ? spysz - (cursl - spypos) - 1 : cursl - spypos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</si>
</sst>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</font>
    <font>
      <b/>
      <sz val="11"/>
      <color indexed="9"/>
      <name val="Calibri"/>
    </font>
    <font>
      <b/>
      <u/>
      <sz val="11"/>
      <color indexed="8"/>
      <name val="Calibri"/>
    </font>
    <font>
      <sz val="11"/>
      <color indexed="9"/>
      <name val="Calibri"/>
    </font>
    <font>
      <b/>
      <sz val="11"/>
      <color indexed="8"/>
      <name val="Calibri"/>
    </font>
    <font>
      <b/>
      <i/>
      <sz val="11"/>
      <color indexed="8"/>
      <name val="Calibri"/>
    </font>
    <font>
      <i/>
      <sz val="11"/>
      <color indexed="8"/>
      <name val="Calibri"/>
    </font>
    <font>
      <sz val="14"/>
      <color indexed="8"/>
      <name val="Calibri"/>
    </font>
    <font>
      <sz val="11"/>
      <color indexed="28"/>
      <name val="Calibri"/>
    </font>
    <font>
      <sz val="8"/>
      <name val="Calibri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1"/>
      </right>
      <top style="medium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9"/>
      </bottom>
      <diagonal/>
    </border>
    <border>
      <left style="thin">
        <color indexed="11"/>
      </left>
      <right style="thin">
        <color indexed="19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 style="thin">
        <color indexed="11"/>
      </right>
      <top style="thin">
        <color indexed="19"/>
      </top>
      <bottom style="thin">
        <color indexed="1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27"/>
      </right>
      <top style="thin">
        <color indexed="11"/>
      </top>
      <bottom style="thin">
        <color indexed="11"/>
      </bottom>
      <diagonal/>
    </border>
    <border>
      <left style="thin">
        <color indexed="27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7"/>
      </left>
      <right style="thin">
        <color indexed="11"/>
      </right>
      <top style="thin">
        <color indexed="11"/>
      </top>
      <bottom style="thin">
        <color indexed="27"/>
      </bottom>
      <diagonal/>
    </border>
    <border>
      <left style="thin">
        <color indexed="11"/>
      </left>
      <right style="thin">
        <color indexed="27"/>
      </right>
      <top style="thin">
        <color indexed="11"/>
      </top>
      <bottom style="thin">
        <color indexed="27"/>
      </bottom>
      <diagonal/>
    </border>
    <border>
      <left style="thin">
        <color indexed="11"/>
      </left>
      <right style="thin">
        <color indexed="11"/>
      </right>
      <top style="thin">
        <color indexed="27"/>
      </top>
      <bottom style="thin">
        <color indexed="1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2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/>
    <xf numFmtId="0" fontId="0" fillId="0" borderId="5" xfId="0" applyFont="1" applyBorder="1" applyAlignment="1"/>
    <xf numFmtId="49" fontId="2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49" fontId="0" fillId="3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5" borderId="11" xfId="0" applyNumberFormat="1" applyFont="1" applyFill="1" applyBorder="1" applyAlignment="1">
      <alignment horizontal="left"/>
    </xf>
    <xf numFmtId="0" fontId="0" fillId="0" borderId="12" xfId="0" applyFont="1" applyBorder="1" applyAlignment="1"/>
    <xf numFmtId="0" fontId="0" fillId="0" borderId="13" xfId="0" applyNumberFormat="1" applyFont="1" applyBorder="1" applyAlignment="1"/>
    <xf numFmtId="0" fontId="0" fillId="6" borderId="14" xfId="0" applyFont="1" applyFill="1" applyBorder="1" applyAlignment="1"/>
    <xf numFmtId="0" fontId="0" fillId="7" borderId="15" xfId="0" applyFont="1" applyFill="1" applyBorder="1" applyAlignment="1"/>
    <xf numFmtId="0" fontId="0" fillId="6" borderId="16" xfId="0" applyFont="1" applyFill="1" applyBorder="1" applyAlignment="1"/>
    <xf numFmtId="0" fontId="0" fillId="0" borderId="12" xfId="0" applyNumberFormat="1" applyFont="1" applyBorder="1" applyAlignment="1"/>
    <xf numFmtId="49" fontId="0" fillId="4" borderId="17" xfId="0" applyNumberFormat="1" applyFont="1" applyFill="1" applyBorder="1" applyAlignment="1"/>
    <xf numFmtId="0" fontId="0" fillId="5" borderId="18" xfId="0" applyNumberFormat="1" applyFont="1" applyFill="1" applyBorder="1" applyAlignment="1">
      <alignment horizontal="left"/>
    </xf>
    <xf numFmtId="0" fontId="0" fillId="0" borderId="5" xfId="0" applyNumberFormat="1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49" fontId="0" fillId="4" borderId="21" xfId="0" applyNumberFormat="1" applyFont="1" applyFill="1" applyBorder="1" applyAlignment="1"/>
    <xf numFmtId="0" fontId="0" fillId="5" borderId="22" xfId="0" applyNumberFormat="1" applyFont="1" applyFill="1" applyBorder="1" applyAlignment="1">
      <alignment horizontal="left"/>
    </xf>
    <xf numFmtId="49" fontId="0" fillId="0" borderId="5" xfId="0" applyNumberFormat="1" applyFont="1" applyBorder="1" applyAlignment="1"/>
    <xf numFmtId="49" fontId="0" fillId="3" borderId="23" xfId="0" applyNumberFormat="1" applyFont="1" applyFill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49" fontId="0" fillId="0" borderId="7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right"/>
    </xf>
    <xf numFmtId="0" fontId="0" fillId="0" borderId="27" xfId="0" applyFont="1" applyBorder="1" applyAlignment="1"/>
    <xf numFmtId="0" fontId="0" fillId="0" borderId="5" xfId="0" applyNumberFormat="1" applyFont="1" applyBorder="1" applyAlignment="1">
      <alignment horizontal="right"/>
    </xf>
    <xf numFmtId="0" fontId="0" fillId="0" borderId="28" xfId="0" applyFont="1" applyBorder="1" applyAlignment="1"/>
    <xf numFmtId="0" fontId="0" fillId="0" borderId="29" xfId="0" applyFont="1" applyBorder="1" applyAlignment="1"/>
    <xf numFmtId="49" fontId="0" fillId="0" borderId="30" xfId="0" applyNumberFormat="1" applyFont="1" applyBorder="1" applyAlignment="1">
      <alignment horizontal="right"/>
    </xf>
    <xf numFmtId="0" fontId="0" fillId="8" borderId="31" xfId="0" applyNumberFormat="1" applyFont="1" applyFill="1" applyBorder="1" applyAlignment="1">
      <alignment horizontal="center"/>
    </xf>
    <xf numFmtId="0" fontId="0" fillId="0" borderId="32" xfId="0" applyFont="1" applyBorder="1" applyAlignment="1"/>
    <xf numFmtId="0" fontId="0" fillId="5" borderId="31" xfId="0" applyNumberFormat="1" applyFont="1" applyFill="1" applyBorder="1" applyAlignment="1">
      <alignment horizontal="center"/>
    </xf>
    <xf numFmtId="0" fontId="0" fillId="4" borderId="31" xfId="0" applyNumberFormat="1" applyFont="1" applyFill="1" applyBorder="1" applyAlignment="1">
      <alignment horizontal="center"/>
    </xf>
    <xf numFmtId="0" fontId="0" fillId="0" borderId="33" xfId="0" applyFont="1" applyBorder="1" applyAlignment="1"/>
    <xf numFmtId="49" fontId="0" fillId="0" borderId="34" xfId="0" applyNumberFormat="1" applyFont="1" applyBorder="1" applyAlignment="1"/>
    <xf numFmtId="0" fontId="0" fillId="0" borderId="34" xfId="0" applyNumberFormat="1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49" fontId="1" fillId="10" borderId="36" xfId="0" applyNumberFormat="1" applyFont="1" applyFill="1" applyBorder="1" applyAlignment="1"/>
    <xf numFmtId="49" fontId="1" fillId="10" borderId="37" xfId="0" applyNumberFormat="1" applyFont="1" applyFill="1" applyBorder="1" applyAlignment="1"/>
    <xf numFmtId="49" fontId="1" fillId="10" borderId="38" xfId="0" applyNumberFormat="1" applyFont="1" applyFill="1" applyBorder="1" applyAlignment="1"/>
    <xf numFmtId="0" fontId="0" fillId="0" borderId="39" xfId="0" applyFont="1" applyBorder="1" applyAlignment="1"/>
    <xf numFmtId="0" fontId="0" fillId="0" borderId="40" xfId="0" applyNumberFormat="1" applyFont="1" applyBorder="1" applyAlignment="1"/>
    <xf numFmtId="0" fontId="0" fillId="0" borderId="41" xfId="0" applyNumberFormat="1" applyFont="1" applyBorder="1" applyAlignment="1"/>
    <xf numFmtId="0" fontId="0" fillId="0" borderId="42" xfId="0" applyNumberFormat="1" applyFont="1" applyBorder="1" applyAlignment="1"/>
    <xf numFmtId="0" fontId="0" fillId="0" borderId="43" xfId="0" applyFont="1" applyBorder="1" applyAlignment="1"/>
    <xf numFmtId="0" fontId="0" fillId="0" borderId="13" xfId="0" applyFont="1" applyBorder="1" applyAlignment="1"/>
    <xf numFmtId="0" fontId="0" fillId="3" borderId="31" xfId="0" applyNumberFormat="1" applyFont="1" applyFill="1" applyBorder="1" applyAlignment="1">
      <alignment horizontal="center"/>
    </xf>
    <xf numFmtId="0" fontId="0" fillId="12" borderId="31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0" xfId="0" applyFont="1" applyBorder="1" applyAlignment="1"/>
    <xf numFmtId="0" fontId="0" fillId="0" borderId="48" xfId="0" applyNumberFormat="1" applyFont="1" applyBorder="1" applyAlignment="1">
      <alignment horizontal="center"/>
    </xf>
    <xf numFmtId="0" fontId="3" fillId="13" borderId="49" xfId="0" applyNumberFormat="1" applyFont="1" applyFill="1" applyBorder="1" applyAlignment="1">
      <alignment horizontal="center"/>
    </xf>
    <xf numFmtId="0" fontId="0" fillId="0" borderId="50" xfId="0" applyNumberFormat="1" applyFont="1" applyBorder="1" applyAlignment="1">
      <alignment horizontal="center"/>
    </xf>
    <xf numFmtId="0" fontId="0" fillId="0" borderId="0" xfId="0" applyNumberFormat="1" applyFont="1" applyAlignment="1"/>
    <xf numFmtId="49" fontId="4" fillId="14" borderId="5" xfId="0" applyNumberFormat="1" applyFont="1" applyFill="1" applyBorder="1" applyAlignment="1"/>
    <xf numFmtId="0" fontId="4" fillId="0" borderId="5" xfId="0" applyFont="1" applyBorder="1" applyAlignment="1"/>
    <xf numFmtId="49" fontId="5" fillId="15" borderId="5" xfId="0" applyNumberFormat="1" applyFont="1" applyFill="1" applyBorder="1" applyAlignment="1"/>
    <xf numFmtId="0" fontId="5" fillId="0" borderId="5" xfId="0" applyFont="1" applyBorder="1" applyAlignment="1"/>
    <xf numFmtId="49" fontId="0" fillId="17" borderId="5" xfId="0" applyNumberFormat="1" applyFont="1" applyFill="1" applyBorder="1" applyAlignment="1"/>
    <xf numFmtId="49" fontId="0" fillId="17" borderId="5" xfId="0" applyNumberFormat="1" applyFont="1" applyFill="1" applyBorder="1" applyAlignment="1">
      <alignment horizontal="center"/>
    </xf>
    <xf numFmtId="0" fontId="0" fillId="16" borderId="5" xfId="0" applyFont="1" applyFill="1" applyBorder="1" applyAlignment="1"/>
    <xf numFmtId="49" fontId="6" fillId="17" borderId="5" xfId="0" applyNumberFormat="1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6" borderId="51" xfId="0" applyFont="1" applyFill="1" applyBorder="1" applyAlignment="1"/>
    <xf numFmtId="49" fontId="0" fillId="17" borderId="52" xfId="0" applyNumberFormat="1" applyFont="1" applyFill="1" applyBorder="1" applyAlignment="1"/>
    <xf numFmtId="49" fontId="6" fillId="17" borderId="51" xfId="0" applyNumberFormat="1" applyFont="1" applyFill="1" applyBorder="1" applyAlignment="1">
      <alignment horizontal="center"/>
    </xf>
    <xf numFmtId="0" fontId="0" fillId="16" borderId="52" xfId="0" applyFont="1" applyFill="1" applyBorder="1" applyAlignment="1"/>
    <xf numFmtId="0" fontId="0" fillId="17" borderId="5" xfId="0" applyFont="1" applyFill="1" applyBorder="1" applyAlignment="1"/>
    <xf numFmtId="0" fontId="0" fillId="17" borderId="52" xfId="0" applyFont="1" applyFill="1" applyBorder="1" applyAlignment="1"/>
    <xf numFmtId="0" fontId="0" fillId="17" borderId="53" xfId="0" applyFont="1" applyFill="1" applyBorder="1" applyAlignment="1"/>
    <xf numFmtId="49" fontId="6" fillId="17" borderId="54" xfId="0" applyNumberFormat="1" applyFont="1" applyFill="1" applyBorder="1" applyAlignment="1">
      <alignment horizontal="center"/>
    </xf>
    <xf numFmtId="49" fontId="0" fillId="16" borderId="5" xfId="0" applyNumberFormat="1" applyFont="1" applyFill="1" applyBorder="1" applyAlignment="1"/>
    <xf numFmtId="0" fontId="0" fillId="17" borderId="55" xfId="0" applyFont="1" applyFill="1" applyBorder="1" applyAlignment="1"/>
    <xf numFmtId="49" fontId="6" fillId="17" borderId="55" xfId="0" applyNumberFormat="1" applyFont="1" applyFill="1" applyBorder="1" applyAlignment="1">
      <alignment horizontal="center"/>
    </xf>
    <xf numFmtId="0" fontId="7" fillId="16" borderId="5" xfId="0" applyFont="1" applyFill="1" applyBorder="1" applyAlignment="1"/>
    <xf numFmtId="49" fontId="8" fillId="16" borderId="5" xfId="0" applyNumberFormat="1" applyFont="1" applyFill="1" applyBorder="1" applyAlignment="1"/>
    <xf numFmtId="0" fontId="0" fillId="14" borderId="5" xfId="0" applyFont="1" applyFill="1" applyBorder="1" applyAlignment="1"/>
    <xf numFmtId="49" fontId="8" fillId="14" borderId="5" xfId="0" applyNumberFormat="1" applyFont="1" applyFill="1" applyBorder="1" applyAlignment="1"/>
    <xf numFmtId="0" fontId="8" fillId="14" borderId="5" xfId="0" applyFont="1" applyFill="1" applyBorder="1" applyAlignment="1"/>
    <xf numFmtId="49" fontId="0" fillId="14" borderId="5" xfId="0" applyNumberFormat="1" applyFont="1" applyFill="1" applyBorder="1" applyAlignment="1"/>
    <xf numFmtId="0" fontId="0" fillId="17" borderId="5" xfId="0" applyFont="1" applyFill="1" applyBorder="1" applyAlignment="1">
      <alignment horizontal="center"/>
    </xf>
    <xf numFmtId="0" fontId="0" fillId="0" borderId="0" xfId="0" applyNumberFormat="1" applyFont="1" applyAlignment="1"/>
    <xf numFmtId="0" fontId="8" fillId="16" borderId="5" xfId="0" applyFont="1" applyFill="1" applyBorder="1" applyAlignment="1"/>
    <xf numFmtId="0" fontId="0" fillId="0" borderId="0" xfId="0" applyNumberFormat="1" applyFont="1" applyAlignment="1"/>
    <xf numFmtId="49" fontId="0" fillId="9" borderId="31" xfId="0" applyNumberFormat="1" applyFont="1" applyFill="1" applyBorder="1" applyAlignment="1">
      <alignment horizontal="center"/>
    </xf>
    <xf numFmtId="0" fontId="0" fillId="9" borderId="31" xfId="0" applyFont="1" applyFill="1" applyBorder="1" applyAlignment="1">
      <alignment horizontal="center"/>
    </xf>
    <xf numFmtId="49" fontId="0" fillId="0" borderId="45" xfId="0" applyNumberFormat="1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49" fontId="0" fillId="11" borderId="14" xfId="0" applyNumberFormat="1" applyFont="1" applyFill="1" applyBorder="1" applyAlignment="1">
      <alignment horizontal="center"/>
    </xf>
    <xf numFmtId="0" fontId="0" fillId="11" borderId="44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49" fontId="0" fillId="14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49" fontId="0" fillId="16" borderId="5" xfId="0" applyNumberFormat="1" applyFont="1" applyFill="1" applyBorder="1" applyAlignment="1">
      <alignment horizontal="center" vertical="center"/>
    </xf>
    <xf numFmtId="0" fontId="10" fillId="19" borderId="59" xfId="0" applyFont="1" applyFill="1" applyBorder="1" applyAlignment="1"/>
    <xf numFmtId="0" fontId="0" fillId="20" borderId="60" xfId="0" applyFont="1" applyFill="1" applyBorder="1" applyAlignment="1"/>
    <xf numFmtId="0" fontId="10" fillId="19" borderId="61" xfId="0" applyFont="1" applyFill="1" applyBorder="1" applyAlignment="1"/>
    <xf numFmtId="0" fontId="0" fillId="20" borderId="62" xfId="0" applyFont="1" applyFill="1" applyBorder="1" applyAlignment="1"/>
    <xf numFmtId="0" fontId="0" fillId="21" borderId="56" xfId="0" applyFont="1" applyFill="1" applyBorder="1" applyAlignment="1">
      <alignment horizontal="left" vertical="top"/>
    </xf>
    <xf numFmtId="0" fontId="0" fillId="21" borderId="57" xfId="0" applyFont="1" applyFill="1" applyBorder="1" applyAlignment="1">
      <alignment horizontal="left" vertical="top"/>
    </xf>
    <xf numFmtId="0" fontId="0" fillId="21" borderId="58" xfId="0" applyFont="1" applyFill="1" applyBorder="1" applyAlignment="1">
      <alignment horizontal="left" vertical="top"/>
    </xf>
    <xf numFmtId="0" fontId="0" fillId="23" borderId="58" xfId="0" applyFont="1" applyFill="1" applyBorder="1" applyAlignment="1">
      <alignment horizontal="left" vertical="top"/>
    </xf>
    <xf numFmtId="0" fontId="11" fillId="18" borderId="57" xfId="0" applyFont="1" applyFill="1" applyBorder="1" applyAlignment="1"/>
    <xf numFmtId="0" fontId="11" fillId="18" borderId="56" xfId="0" applyFont="1" applyFill="1" applyBorder="1" applyAlignment="1"/>
    <xf numFmtId="0" fontId="11" fillId="22" borderId="56" xfId="0" applyFont="1" applyFill="1" applyBorder="1" applyAlignment="1"/>
    <xf numFmtId="0" fontId="11" fillId="18" borderId="58" xfId="0" applyFont="1" applyFill="1" applyBorder="1" applyAlignment="1"/>
    <xf numFmtId="0" fontId="11" fillId="22" borderId="58" xfId="0" applyFont="1" applyFill="1" applyBorder="1" applyAlignment="1"/>
    <xf numFmtId="0" fontId="11" fillId="20" borderId="62" xfId="0" applyFont="1" applyFill="1" applyBorder="1" applyAlignment="1"/>
    <xf numFmtId="0" fontId="11" fillId="0" borderId="0" xfId="0" applyFont="1" applyAlignment="1"/>
    <xf numFmtId="0" fontId="11" fillId="24" borderId="56" xfId="0" applyFont="1" applyFill="1" applyBorder="1" applyAlignment="1"/>
    <xf numFmtId="0" fontId="11" fillId="24" borderId="57" xfId="0" applyFont="1" applyFill="1" applyBorder="1" applyAlignment="1"/>
    <xf numFmtId="0" fontId="11" fillId="24" borderId="58" xfId="0" applyFont="1" applyFill="1" applyBorder="1" applyAlignment="1"/>
    <xf numFmtId="0" fontId="11" fillId="23" borderId="56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0AD47"/>
      <rgbColor rgb="FFAAAAAA"/>
      <rgbColor rgb="FFC5DEB5"/>
      <rgbColor rgb="FFF7CAAC"/>
      <rgbColor rgb="FFBDD6EE"/>
      <rgbColor rgb="FFFFFF00"/>
      <rgbColor rgb="FFFF0000"/>
      <rgbColor rgb="FFCFCFCF"/>
      <rgbColor rgb="FF92D050"/>
      <rgbColor rgb="FF5B9BD5"/>
      <rgbColor rgb="FF8EAADB"/>
      <rgbColor rgb="FFFFD965"/>
      <rgbColor rgb="FF0C0C0C"/>
      <rgbColor rgb="FFB7D6A3"/>
      <rgbColor rgb="FFF6BE98"/>
      <rgbColor rgb="FFADCDEA"/>
      <rgbColor rgb="FFFFDF7F"/>
      <rgbColor rgb="FFAA96A6"/>
      <rgbColor rgb="FFFF2600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2301</xdr:colOff>
      <xdr:row>34</xdr:row>
      <xdr:rowOff>5868</xdr:rowOff>
    </xdr:from>
    <xdr:to>
      <xdr:col>6</xdr:col>
      <xdr:colOff>310650</xdr:colOff>
      <xdr:row>40</xdr:row>
      <xdr:rowOff>94101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2694701" y="6581293"/>
          <a:ext cx="1654550" cy="1231234"/>
        </a:xfrm>
        <a:prstGeom prst="line">
          <a:avLst/>
        </a:prstGeom>
        <a:noFill/>
        <a:ln w="25400" cap="flat">
          <a:solidFill>
            <a:schemeClr val="accent2"/>
          </a:solidFill>
          <a:prstDash val="solid"/>
          <a:miter lim="400000"/>
          <a:headEnd type="arrow" w="med" len="med"/>
          <a:tailEnd type="arrow" w="med" len="med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0"/>
  <sheetViews>
    <sheetView showGridLines="0" workbookViewId="0">
      <selection activeCell="B10" sqref="B10"/>
    </sheetView>
  </sheetViews>
  <sheetFormatPr defaultColWidth="8.88671875" defaultRowHeight="14.85" customHeight="1" x14ac:dyDescent="0.3"/>
  <cols>
    <col min="1" max="1" width="12.6640625" style="1" customWidth="1"/>
    <col min="2" max="2" width="8.88671875" style="1" customWidth="1"/>
    <col min="3" max="3" width="37.33203125" style="1" customWidth="1"/>
    <col min="4" max="4" width="9.109375" style="1" customWidth="1"/>
    <col min="5" max="5" width="9.44140625" style="1" customWidth="1"/>
    <col min="6" max="6" width="9" style="1" customWidth="1"/>
    <col min="7" max="256" width="8.88671875" style="1" customWidth="1"/>
  </cols>
  <sheetData>
    <row r="1" spans="1:35" ht="15.75" customHeight="1" x14ac:dyDescent="0.3">
      <c r="A1" s="2" t="s">
        <v>0</v>
      </c>
      <c r="B1" s="3" t="s">
        <v>1</v>
      </c>
      <c r="C1" s="4" t="s">
        <v>2</v>
      </c>
      <c r="D1" s="5"/>
      <c r="E1" s="5"/>
      <c r="F1" s="6"/>
      <c r="G1" s="7" t="s">
        <v>3</v>
      </c>
      <c r="H1" s="5"/>
      <c r="I1" s="8"/>
      <c r="J1" s="5"/>
      <c r="K1" s="7" t="s">
        <v>4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5.75" customHeight="1" x14ac:dyDescent="0.3">
      <c r="A2" s="9">
        <v>162</v>
      </c>
      <c r="B2" s="10">
        <v>249</v>
      </c>
      <c r="C2" s="11" t="s">
        <v>5</v>
      </c>
      <c r="D2" s="12" t="s">
        <v>6</v>
      </c>
      <c r="E2" s="13" t="s">
        <v>7</v>
      </c>
      <c r="F2" s="14"/>
      <c r="G2" s="15">
        <v>0</v>
      </c>
      <c r="H2" s="16"/>
      <c r="I2" s="17"/>
      <c r="J2" s="18"/>
      <c r="K2" s="19">
        <v>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5.6" customHeight="1" x14ac:dyDescent="0.3">
      <c r="A3" s="9">
        <v>163</v>
      </c>
      <c r="B3" s="10">
        <v>257</v>
      </c>
      <c r="C3" s="11" t="s">
        <v>8</v>
      </c>
      <c r="D3" s="20" t="s">
        <v>9</v>
      </c>
      <c r="E3" s="21">
        <v>249</v>
      </c>
      <c r="F3" s="14"/>
      <c r="G3" s="22">
        <v>1</v>
      </c>
      <c r="H3" s="23"/>
      <c r="I3" s="24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15" customHeight="1" x14ac:dyDescent="0.3">
      <c r="A4" s="9">
        <v>164</v>
      </c>
      <c r="B4" s="10">
        <v>256</v>
      </c>
      <c r="C4" s="11" t="s">
        <v>10</v>
      </c>
      <c r="D4" s="20" t="s">
        <v>11</v>
      </c>
      <c r="E4" s="21">
        <v>8</v>
      </c>
      <c r="F4" s="14"/>
      <c r="G4" s="22">
        <v>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15.75" customHeight="1" x14ac:dyDescent="0.3">
      <c r="A5" s="9">
        <v>165</v>
      </c>
      <c r="B5" s="10">
        <v>256</v>
      </c>
      <c r="C5" s="11" t="s">
        <v>12</v>
      </c>
      <c r="D5" s="25" t="s">
        <v>13</v>
      </c>
      <c r="E5" s="26">
        <v>0</v>
      </c>
      <c r="F5" s="14"/>
      <c r="G5" s="22">
        <v>3</v>
      </c>
      <c r="H5" s="6"/>
      <c r="I5" s="6"/>
      <c r="J5" s="6"/>
      <c r="K5" s="6"/>
      <c r="L5" s="6"/>
      <c r="M5" s="6"/>
      <c r="N5" s="27" t="s">
        <v>14</v>
      </c>
      <c r="O5" s="6"/>
      <c r="P5" s="6"/>
      <c r="Q5" s="6"/>
      <c r="R5" s="27" t="s">
        <v>15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15.6" customHeight="1" x14ac:dyDescent="0.3">
      <c r="A6" s="9">
        <v>166</v>
      </c>
      <c r="B6" s="10">
        <v>256</v>
      </c>
      <c r="C6" s="28" t="s">
        <v>16</v>
      </c>
      <c r="D6" s="29"/>
      <c r="E6" s="23"/>
      <c r="F6" s="6"/>
      <c r="G6" s="22">
        <v>4</v>
      </c>
      <c r="H6" s="6"/>
      <c r="I6" s="6"/>
      <c r="J6" s="6"/>
      <c r="K6" s="6"/>
      <c r="L6" s="6"/>
      <c r="M6" s="6"/>
      <c r="N6" s="27" t="s">
        <v>17</v>
      </c>
      <c r="O6" s="22">
        <v>7</v>
      </c>
      <c r="P6" s="6"/>
      <c r="Q6" s="6"/>
      <c r="R6" s="27" t="s">
        <v>17</v>
      </c>
      <c r="S6" s="22">
        <v>1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" customHeight="1" x14ac:dyDescent="0.3">
      <c r="A7" s="9">
        <v>167</v>
      </c>
      <c r="B7" s="10">
        <v>256</v>
      </c>
      <c r="C7" s="28" t="s">
        <v>18</v>
      </c>
      <c r="D7" s="30"/>
      <c r="E7" s="6"/>
      <c r="F7" s="6"/>
      <c r="G7" s="22">
        <v>5</v>
      </c>
      <c r="H7" s="6"/>
      <c r="I7" s="6"/>
      <c r="J7" s="6"/>
      <c r="K7" s="6"/>
      <c r="L7" s="6"/>
      <c r="M7" s="6"/>
      <c r="N7" s="27" t="s">
        <v>13</v>
      </c>
      <c r="O7" s="22">
        <v>0</v>
      </c>
      <c r="P7" s="6"/>
      <c r="Q7" s="6"/>
      <c r="R7" s="27" t="s">
        <v>19</v>
      </c>
      <c r="S7" s="22">
        <v>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15" customHeight="1" x14ac:dyDescent="0.3">
      <c r="A8" s="9">
        <v>168</v>
      </c>
      <c r="B8" s="10">
        <v>0</v>
      </c>
      <c r="C8" s="28" t="s">
        <v>20</v>
      </c>
      <c r="D8" s="30"/>
      <c r="E8" s="6"/>
      <c r="F8" s="6"/>
      <c r="G8" s="22">
        <v>6</v>
      </c>
      <c r="H8" s="6"/>
      <c r="I8" s="6"/>
      <c r="J8" s="6"/>
      <c r="K8" s="6"/>
      <c r="L8" s="6"/>
      <c r="M8" s="6"/>
      <c r="N8" s="27" t="s">
        <v>19</v>
      </c>
      <c r="O8" s="22">
        <v>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5" customHeight="1" x14ac:dyDescent="0.3">
      <c r="A9" s="9">
        <v>169</v>
      </c>
      <c r="B9" s="10">
        <v>0</v>
      </c>
      <c r="C9" s="28" t="s">
        <v>21</v>
      </c>
      <c r="D9" s="30"/>
      <c r="E9" s="6"/>
      <c r="F9" s="6"/>
      <c r="G9" s="22">
        <v>7</v>
      </c>
      <c r="H9" s="6"/>
      <c r="I9" s="6"/>
      <c r="J9" s="6"/>
      <c r="K9" s="6"/>
      <c r="L9" s="6"/>
      <c r="M9" s="6"/>
      <c r="N9" s="6"/>
      <c r="O9" s="6"/>
      <c r="P9" s="6"/>
      <c r="Q9" s="6"/>
      <c r="R9" s="27" t="s">
        <v>22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15" customHeight="1" x14ac:dyDescent="0.3">
      <c r="A10" s="9">
        <v>170</v>
      </c>
      <c r="B10" s="10">
        <v>0</v>
      </c>
      <c r="C10" s="28" t="s">
        <v>23</v>
      </c>
      <c r="D10" s="30"/>
      <c r="E10" s="6"/>
      <c r="F10" s="6"/>
      <c r="G10" s="22">
        <v>8</v>
      </c>
      <c r="H10" s="6"/>
      <c r="I10" s="6"/>
      <c r="J10" s="6"/>
      <c r="K10" s="6"/>
      <c r="L10" s="6"/>
      <c r="M10" s="6"/>
      <c r="N10" s="27" t="s">
        <v>24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15" customHeight="1" x14ac:dyDescent="0.3">
      <c r="A11" s="31"/>
      <c r="B11" s="31"/>
      <c r="C11" s="24"/>
      <c r="D11" s="6"/>
      <c r="E11" s="6"/>
      <c r="F11" s="6"/>
      <c r="G11" s="22">
        <v>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5.75" customHeight="1" x14ac:dyDescent="0.3">
      <c r="A12" s="2" t="s">
        <v>0</v>
      </c>
      <c r="B12" s="3" t="s">
        <v>1</v>
      </c>
      <c r="C12" s="4" t="s">
        <v>25</v>
      </c>
      <c r="D12" s="5"/>
      <c r="E12" s="5"/>
      <c r="F12" s="6"/>
      <c r="G12" s="22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5.6" customHeight="1" x14ac:dyDescent="0.3">
      <c r="A13" s="32" t="s">
        <v>26</v>
      </c>
      <c r="B13" s="10">
        <v>505</v>
      </c>
      <c r="C13" s="11" t="s">
        <v>27</v>
      </c>
      <c r="D13" s="12" t="s">
        <v>6</v>
      </c>
      <c r="E13" s="13" t="s">
        <v>28</v>
      </c>
      <c r="F13" s="14"/>
      <c r="G13" s="33" t="s">
        <v>29</v>
      </c>
      <c r="H13" s="6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5" customHeight="1" x14ac:dyDescent="0.3">
      <c r="A14" s="32" t="s">
        <v>26</v>
      </c>
      <c r="B14" s="10">
        <v>513</v>
      </c>
      <c r="C14" s="11" t="s">
        <v>30</v>
      </c>
      <c r="D14" s="20" t="s">
        <v>31</v>
      </c>
      <c r="E14" s="21">
        <v>505</v>
      </c>
      <c r="F14" s="14"/>
      <c r="G14" s="22">
        <v>249</v>
      </c>
      <c r="H14" s="34"/>
      <c r="I14" s="17"/>
      <c r="J14" s="30"/>
      <c r="K14" s="22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5.75" customHeight="1" x14ac:dyDescent="0.3">
      <c r="A15" s="32" t="s">
        <v>26</v>
      </c>
      <c r="B15" s="10">
        <v>512</v>
      </c>
      <c r="C15" s="11" t="s">
        <v>10</v>
      </c>
      <c r="D15" s="25" t="s">
        <v>32</v>
      </c>
      <c r="E15" s="26">
        <v>8</v>
      </c>
      <c r="F15" s="14"/>
      <c r="G15" s="35">
        <v>250</v>
      </c>
      <c r="H15" s="34"/>
      <c r="I15" s="17"/>
      <c r="J15" s="30"/>
      <c r="K15" s="22"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5.6" customHeight="1" x14ac:dyDescent="0.3">
      <c r="A16" s="32" t="s">
        <v>26</v>
      </c>
      <c r="B16" s="10">
        <v>512</v>
      </c>
      <c r="C16" s="28" t="s">
        <v>33</v>
      </c>
      <c r="D16" s="29"/>
      <c r="E16" s="23"/>
      <c r="F16" s="6"/>
      <c r="G16" s="22">
        <v>251</v>
      </c>
      <c r="H16" s="34"/>
      <c r="I16" s="17"/>
      <c r="J16" s="30"/>
      <c r="K16" s="22">
        <v>2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5" customHeight="1" x14ac:dyDescent="0.3">
      <c r="A17" s="32" t="s">
        <v>26</v>
      </c>
      <c r="B17" s="10">
        <v>512</v>
      </c>
      <c r="C17" s="28" t="s">
        <v>34</v>
      </c>
      <c r="D17" s="30"/>
      <c r="E17" s="6"/>
      <c r="F17" s="6"/>
      <c r="G17" s="35">
        <v>252</v>
      </c>
      <c r="H17" s="34"/>
      <c r="I17" s="17"/>
      <c r="J17" s="30"/>
      <c r="K17" s="22">
        <v>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5" customHeight="1" x14ac:dyDescent="0.3">
      <c r="A18" s="32" t="s">
        <v>26</v>
      </c>
      <c r="B18" s="10">
        <v>0</v>
      </c>
      <c r="C18" s="28" t="s">
        <v>35</v>
      </c>
      <c r="D18" s="30"/>
      <c r="E18" s="6"/>
      <c r="F18" s="6"/>
      <c r="G18" s="22">
        <v>253</v>
      </c>
      <c r="H18" s="34"/>
      <c r="I18" s="17"/>
      <c r="J18" s="30"/>
      <c r="K18" s="22">
        <v>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15" customHeight="1" x14ac:dyDescent="0.3">
      <c r="A19" s="32" t="s">
        <v>26</v>
      </c>
      <c r="B19" s="10">
        <v>0</v>
      </c>
      <c r="C19" s="28" t="s">
        <v>23</v>
      </c>
      <c r="D19" s="30"/>
      <c r="E19" s="6"/>
      <c r="F19" s="6"/>
      <c r="G19" s="35">
        <v>254</v>
      </c>
      <c r="H19" s="34"/>
      <c r="I19" s="17"/>
      <c r="J19" s="30"/>
      <c r="K19" s="22">
        <v>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5" customHeight="1" x14ac:dyDescent="0.3">
      <c r="A20" s="36"/>
      <c r="B20" s="36"/>
      <c r="C20" s="24"/>
      <c r="D20" s="6"/>
      <c r="E20" s="6"/>
      <c r="F20" s="6"/>
      <c r="G20" s="22">
        <v>255</v>
      </c>
      <c r="H20" s="34"/>
      <c r="I20" s="17"/>
      <c r="J20" s="30"/>
      <c r="K20" s="22">
        <v>6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5" customHeight="1" x14ac:dyDescent="0.3">
      <c r="A21" s="6"/>
      <c r="B21" s="6"/>
      <c r="C21" s="6"/>
      <c r="D21" s="6"/>
      <c r="E21" s="6"/>
      <c r="F21" s="6"/>
      <c r="G21" s="6"/>
      <c r="H21" s="6"/>
      <c r="I21" s="2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5" customHeight="1" x14ac:dyDescent="0.3">
      <c r="A25" s="6"/>
      <c r="B25" s="6"/>
      <c r="C25" s="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5" customHeight="1" x14ac:dyDescent="0.3">
      <c r="A26" s="6"/>
      <c r="B26" s="6"/>
      <c r="C26" s="38" t="s">
        <v>36</v>
      </c>
      <c r="D26" s="39">
        <v>0</v>
      </c>
      <c r="E26" s="39">
        <v>1</v>
      </c>
      <c r="F26" s="39">
        <v>2</v>
      </c>
      <c r="G26" s="39">
        <v>3</v>
      </c>
      <c r="H26" s="39">
        <v>4</v>
      </c>
      <c r="I26" s="39">
        <v>5</v>
      </c>
      <c r="J26" s="39">
        <v>6</v>
      </c>
      <c r="K26" s="39">
        <v>7</v>
      </c>
      <c r="L26" s="39">
        <v>8</v>
      </c>
      <c r="M26" s="39">
        <v>9</v>
      </c>
      <c r="N26" s="39">
        <v>10</v>
      </c>
      <c r="O26" s="39">
        <v>11</v>
      </c>
      <c r="P26" s="39">
        <v>12</v>
      </c>
      <c r="Q26" s="39">
        <v>13</v>
      </c>
      <c r="R26" s="39">
        <v>14</v>
      </c>
      <c r="S26" s="39">
        <v>15</v>
      </c>
      <c r="T26" s="39">
        <v>16</v>
      </c>
      <c r="U26" s="39">
        <v>17</v>
      </c>
      <c r="V26" s="39">
        <v>18</v>
      </c>
      <c r="W26" s="39">
        <v>19</v>
      </c>
      <c r="X26" s="40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5" customHeight="1" x14ac:dyDescent="0.3">
      <c r="A27" s="6"/>
      <c r="B27" s="6"/>
      <c r="C27" s="38" t="s">
        <v>37</v>
      </c>
      <c r="D27" s="95" t="s">
        <v>38</v>
      </c>
      <c r="E27" s="96"/>
      <c r="F27" s="96"/>
      <c r="G27" s="96"/>
      <c r="H27" s="95" t="s">
        <v>39</v>
      </c>
      <c r="I27" s="96"/>
      <c r="J27" s="96"/>
      <c r="K27" s="96"/>
      <c r="L27" s="95" t="s">
        <v>40</v>
      </c>
      <c r="M27" s="96"/>
      <c r="N27" s="96"/>
      <c r="O27" s="96"/>
      <c r="P27" s="95" t="s">
        <v>41</v>
      </c>
      <c r="Q27" s="96"/>
      <c r="R27" s="96"/>
      <c r="S27" s="96"/>
      <c r="T27" s="95" t="s">
        <v>42</v>
      </c>
      <c r="U27" s="96"/>
      <c r="V27" s="96"/>
      <c r="W27" s="96"/>
      <c r="X27" s="40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5" customHeight="1" x14ac:dyDescent="0.3">
      <c r="A28" s="6"/>
      <c r="B28" s="6"/>
      <c r="C28" s="38" t="s">
        <v>43</v>
      </c>
      <c r="D28" s="41">
        <v>3</v>
      </c>
      <c r="E28" s="41">
        <v>2</v>
      </c>
      <c r="F28" s="41">
        <v>1</v>
      </c>
      <c r="G28" s="41">
        <v>0</v>
      </c>
      <c r="H28" s="42">
        <v>3</v>
      </c>
      <c r="I28" s="42">
        <v>2</v>
      </c>
      <c r="J28" s="42">
        <v>1</v>
      </c>
      <c r="K28" s="42">
        <v>0</v>
      </c>
      <c r="L28" s="41">
        <v>3</v>
      </c>
      <c r="M28" s="41">
        <v>2</v>
      </c>
      <c r="N28" s="41">
        <v>1</v>
      </c>
      <c r="O28" s="41">
        <v>0</v>
      </c>
      <c r="P28" s="42">
        <v>3</v>
      </c>
      <c r="Q28" s="42">
        <v>2</v>
      </c>
      <c r="R28" s="42">
        <v>1</v>
      </c>
      <c r="S28" s="42">
        <v>0</v>
      </c>
      <c r="T28" s="41">
        <v>3</v>
      </c>
      <c r="U28" s="41">
        <v>2</v>
      </c>
      <c r="V28" s="41">
        <v>1</v>
      </c>
      <c r="W28" s="41">
        <v>0</v>
      </c>
      <c r="X28" s="40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5" customHeight="1" x14ac:dyDescent="0.3">
      <c r="A29" s="6"/>
      <c r="B29" s="6"/>
      <c r="C29" s="6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5" customHeight="1" x14ac:dyDescent="0.3">
      <c r="A30" s="6"/>
      <c r="B30" s="6"/>
      <c r="C30" s="6"/>
      <c r="D30" s="44" t="s">
        <v>31</v>
      </c>
      <c r="E30" s="45">
        <v>34</v>
      </c>
      <c r="F30" s="46"/>
      <c r="G30" s="4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5" customHeight="1" x14ac:dyDescent="0.3">
      <c r="A31" s="6"/>
      <c r="B31" s="6"/>
      <c r="C31" s="47"/>
      <c r="D31" s="48" t="s">
        <v>44</v>
      </c>
      <c r="E31" s="49" t="s">
        <v>45</v>
      </c>
      <c r="F31" s="49" t="s">
        <v>46</v>
      </c>
      <c r="G31" s="50" t="s">
        <v>47</v>
      </c>
      <c r="H31" s="51"/>
      <c r="I31" s="27" t="s">
        <v>48</v>
      </c>
      <c r="J31" s="27" t="s">
        <v>49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15" customHeight="1" x14ac:dyDescent="0.3">
      <c r="A32" s="6"/>
      <c r="B32" s="6"/>
      <c r="C32" s="47"/>
      <c r="D32" s="52">
        <v>8</v>
      </c>
      <c r="E32" s="53">
        <f t="shared" ref="E32:E39" si="0">($E$30+D32-1)</f>
        <v>41</v>
      </c>
      <c r="F32" s="53">
        <v>10</v>
      </c>
      <c r="G32" s="54">
        <f t="shared" ref="G32:G39" si="1">MOD(E32:E32,4)</f>
        <v>1</v>
      </c>
      <c r="H32" s="5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5" customHeight="1" x14ac:dyDescent="0.3">
      <c r="A33" s="6"/>
      <c r="B33" s="6"/>
      <c r="C33" s="47"/>
      <c r="D33" s="52">
        <v>7</v>
      </c>
      <c r="E33" s="53">
        <f t="shared" si="0"/>
        <v>40</v>
      </c>
      <c r="F33" s="53">
        <v>10</v>
      </c>
      <c r="G33" s="54">
        <f t="shared" si="1"/>
        <v>0</v>
      </c>
      <c r="H33" s="5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15" customHeight="1" x14ac:dyDescent="0.3">
      <c r="A34" s="6"/>
      <c r="B34" s="6"/>
      <c r="C34" s="47"/>
      <c r="D34" s="52">
        <v>6</v>
      </c>
      <c r="E34" s="53">
        <f t="shared" si="0"/>
        <v>39</v>
      </c>
      <c r="F34" s="53">
        <v>9</v>
      </c>
      <c r="G34" s="54">
        <f t="shared" si="1"/>
        <v>3</v>
      </c>
      <c r="H34" s="5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15" customHeight="1" x14ac:dyDescent="0.3">
      <c r="A35" s="6"/>
      <c r="B35" s="6"/>
      <c r="C35" s="47"/>
      <c r="D35" s="52">
        <v>5</v>
      </c>
      <c r="E35" s="53">
        <f t="shared" si="0"/>
        <v>38</v>
      </c>
      <c r="F35" s="53">
        <v>9</v>
      </c>
      <c r="G35" s="54">
        <f t="shared" si="1"/>
        <v>2</v>
      </c>
      <c r="H35" s="5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5" customHeight="1" x14ac:dyDescent="0.3">
      <c r="A36" s="6"/>
      <c r="B36" s="6"/>
      <c r="C36" s="47"/>
      <c r="D36" s="52">
        <v>4</v>
      </c>
      <c r="E36" s="53">
        <f t="shared" si="0"/>
        <v>37</v>
      </c>
      <c r="F36" s="53">
        <v>9</v>
      </c>
      <c r="G36" s="54">
        <f t="shared" si="1"/>
        <v>1</v>
      </c>
      <c r="H36" s="5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15" customHeight="1" x14ac:dyDescent="0.3">
      <c r="A37" s="6"/>
      <c r="B37" s="6"/>
      <c r="C37" s="47"/>
      <c r="D37" s="52">
        <v>3</v>
      </c>
      <c r="E37" s="53">
        <f t="shared" si="0"/>
        <v>36</v>
      </c>
      <c r="F37" s="53">
        <v>9</v>
      </c>
      <c r="G37" s="54">
        <f t="shared" si="1"/>
        <v>0</v>
      </c>
      <c r="H37" s="5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15" customHeight="1" x14ac:dyDescent="0.3">
      <c r="A38" s="6"/>
      <c r="B38" s="6"/>
      <c r="C38" s="47"/>
      <c r="D38" s="52">
        <v>2</v>
      </c>
      <c r="E38" s="53">
        <f t="shared" si="0"/>
        <v>35</v>
      </c>
      <c r="F38" s="53">
        <v>8</v>
      </c>
      <c r="G38" s="54">
        <f t="shared" si="1"/>
        <v>3</v>
      </c>
      <c r="H38" s="5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5" customHeight="1" x14ac:dyDescent="0.3">
      <c r="A39" s="6"/>
      <c r="B39" s="6"/>
      <c r="C39" s="47"/>
      <c r="D39" s="52">
        <v>1</v>
      </c>
      <c r="E39" s="53">
        <f t="shared" si="0"/>
        <v>34</v>
      </c>
      <c r="F39" s="53">
        <v>8</v>
      </c>
      <c r="G39" s="54">
        <f t="shared" si="1"/>
        <v>2</v>
      </c>
      <c r="H39" s="5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5" customHeight="1" x14ac:dyDescent="0.3">
      <c r="A40" s="6"/>
      <c r="B40" s="6"/>
      <c r="C40" s="6"/>
      <c r="D40" s="55"/>
      <c r="E40" s="55"/>
      <c r="F40" s="55"/>
      <c r="G40" s="5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1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15.75" customHeight="1" x14ac:dyDescent="0.3">
      <c r="A42" s="6"/>
      <c r="B42" s="6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5.75" customHeight="1" x14ac:dyDescent="0.3">
      <c r="A43" s="6"/>
      <c r="B43" s="6"/>
      <c r="C43" s="56"/>
      <c r="D43" s="100" t="s">
        <v>50</v>
      </c>
      <c r="E43" s="101"/>
      <c r="F43" s="101"/>
      <c r="G43" s="101"/>
      <c r="H43" s="101"/>
      <c r="I43" s="101"/>
      <c r="J43" s="101"/>
      <c r="K43" s="102"/>
      <c r="L43" s="100" t="s">
        <v>51</v>
      </c>
      <c r="M43" s="101"/>
      <c r="N43" s="101"/>
      <c r="O43" s="101"/>
      <c r="P43" s="101"/>
      <c r="Q43" s="101"/>
      <c r="R43" s="101"/>
      <c r="S43" s="102"/>
      <c r="T43" s="100" t="s">
        <v>52</v>
      </c>
      <c r="U43" s="101"/>
      <c r="V43" s="101"/>
      <c r="W43" s="101"/>
      <c r="X43" s="101"/>
      <c r="Y43" s="101"/>
      <c r="Z43" s="101"/>
      <c r="AA43" s="102"/>
      <c r="AB43" s="100" t="s">
        <v>53</v>
      </c>
      <c r="AC43" s="101"/>
      <c r="AD43" s="101"/>
      <c r="AE43" s="101"/>
      <c r="AF43" s="101"/>
      <c r="AG43" s="101"/>
      <c r="AH43" s="101"/>
      <c r="AI43" s="102"/>
    </row>
    <row r="44" spans="1:35" ht="15.75" customHeight="1" x14ac:dyDescent="0.3">
      <c r="A44" s="6"/>
      <c r="B44" s="6"/>
      <c r="C44" s="56"/>
      <c r="D44" s="97" t="s">
        <v>54</v>
      </c>
      <c r="E44" s="98"/>
      <c r="F44" s="98"/>
      <c r="G44" s="99"/>
      <c r="H44" s="97" t="s">
        <v>55</v>
      </c>
      <c r="I44" s="98"/>
      <c r="J44" s="98"/>
      <c r="K44" s="99"/>
      <c r="L44" s="97" t="s">
        <v>54</v>
      </c>
      <c r="M44" s="98"/>
      <c r="N44" s="98"/>
      <c r="O44" s="99"/>
      <c r="P44" s="97" t="s">
        <v>55</v>
      </c>
      <c r="Q44" s="98"/>
      <c r="R44" s="98"/>
      <c r="S44" s="99"/>
      <c r="T44" s="97" t="s">
        <v>54</v>
      </c>
      <c r="U44" s="98"/>
      <c r="V44" s="98"/>
      <c r="W44" s="99"/>
      <c r="X44" s="97" t="s">
        <v>55</v>
      </c>
      <c r="Y44" s="98"/>
      <c r="Z44" s="98"/>
      <c r="AA44" s="99"/>
      <c r="AB44" s="97" t="s">
        <v>54</v>
      </c>
      <c r="AC44" s="98"/>
      <c r="AD44" s="98"/>
      <c r="AE44" s="99"/>
      <c r="AF44" s="97" t="s">
        <v>55</v>
      </c>
      <c r="AG44" s="98"/>
      <c r="AH44" s="98"/>
      <c r="AI44" s="99"/>
    </row>
    <row r="45" spans="1:35" ht="15" customHeight="1" x14ac:dyDescent="0.3">
      <c r="A45" s="6"/>
      <c r="B45" s="6"/>
      <c r="C45" s="38" t="s">
        <v>56</v>
      </c>
      <c r="D45" s="57">
        <v>0</v>
      </c>
      <c r="E45" s="57">
        <v>1</v>
      </c>
      <c r="F45" s="57">
        <v>2</v>
      </c>
      <c r="G45" s="57">
        <v>3</v>
      </c>
      <c r="H45" s="58">
        <v>4</v>
      </c>
      <c r="I45" s="58">
        <v>5</v>
      </c>
      <c r="J45" s="58">
        <v>6</v>
      </c>
      <c r="K45" s="58">
        <v>7</v>
      </c>
      <c r="L45" s="57">
        <v>0</v>
      </c>
      <c r="M45" s="57">
        <v>1</v>
      </c>
      <c r="N45" s="57">
        <v>2</v>
      </c>
      <c r="O45" s="57">
        <v>3</v>
      </c>
      <c r="P45" s="58">
        <v>4</v>
      </c>
      <c r="Q45" s="58">
        <v>5</v>
      </c>
      <c r="R45" s="58">
        <v>6</v>
      </c>
      <c r="S45" s="58">
        <v>7</v>
      </c>
      <c r="T45" s="57">
        <v>0</v>
      </c>
      <c r="U45" s="57">
        <v>1</v>
      </c>
      <c r="V45" s="57">
        <v>2</v>
      </c>
      <c r="W45" s="57">
        <v>3</v>
      </c>
      <c r="X45" s="58">
        <v>4</v>
      </c>
      <c r="Y45" s="58">
        <v>5</v>
      </c>
      <c r="Z45" s="58">
        <v>6</v>
      </c>
      <c r="AA45" s="58">
        <v>7</v>
      </c>
      <c r="AB45" s="57">
        <v>0</v>
      </c>
      <c r="AC45" s="57">
        <v>1</v>
      </c>
      <c r="AD45" s="57">
        <v>2</v>
      </c>
      <c r="AE45" s="57">
        <v>3</v>
      </c>
      <c r="AF45" s="58">
        <v>4</v>
      </c>
      <c r="AG45" s="58">
        <v>5</v>
      </c>
      <c r="AH45" s="58">
        <v>6</v>
      </c>
      <c r="AI45" s="58">
        <v>7</v>
      </c>
    </row>
    <row r="46" spans="1:35" ht="15" customHeight="1" x14ac:dyDescent="0.3">
      <c r="A46" s="6"/>
      <c r="B46" s="6"/>
      <c r="C46" s="33" t="s">
        <v>57</v>
      </c>
      <c r="D46" s="59">
        <v>0</v>
      </c>
      <c r="E46" s="59">
        <v>1</v>
      </c>
      <c r="F46" s="59">
        <v>2</v>
      </c>
      <c r="G46" s="59">
        <v>3</v>
      </c>
      <c r="H46" s="59">
        <v>4</v>
      </c>
      <c r="I46" s="59">
        <v>5</v>
      </c>
      <c r="J46" s="59">
        <v>6</v>
      </c>
      <c r="K46" s="59">
        <v>7</v>
      </c>
      <c r="L46" s="59">
        <v>8</v>
      </c>
      <c r="M46" s="59">
        <v>9</v>
      </c>
      <c r="N46" s="59">
        <v>10</v>
      </c>
      <c r="O46" s="59">
        <v>11</v>
      </c>
      <c r="P46" s="59">
        <v>12</v>
      </c>
      <c r="Q46" s="59">
        <v>13</v>
      </c>
      <c r="R46" s="59">
        <v>14</v>
      </c>
      <c r="S46" s="59">
        <v>15</v>
      </c>
      <c r="T46" s="59">
        <v>16</v>
      </c>
      <c r="U46" s="59">
        <v>17</v>
      </c>
      <c r="V46" s="59">
        <v>18</v>
      </c>
      <c r="W46" s="59">
        <v>19</v>
      </c>
      <c r="X46" s="59">
        <v>20</v>
      </c>
      <c r="Y46" s="59">
        <v>21</v>
      </c>
      <c r="Z46" s="59">
        <v>22</v>
      </c>
      <c r="AA46" s="59">
        <v>23</v>
      </c>
      <c r="AB46" s="59">
        <v>24</v>
      </c>
      <c r="AC46" s="59">
        <v>25</v>
      </c>
      <c r="AD46" s="59">
        <v>26</v>
      </c>
      <c r="AE46" s="59">
        <v>27</v>
      </c>
      <c r="AF46" s="59">
        <v>28</v>
      </c>
      <c r="AG46" s="59">
        <v>29</v>
      </c>
      <c r="AH46" s="59">
        <v>30</v>
      </c>
      <c r="AI46" s="59">
        <v>31</v>
      </c>
    </row>
    <row r="47" spans="1:35" ht="1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ht="1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7" t="s">
        <v>58</v>
      </c>
      <c r="M48" s="22">
        <v>14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ht="1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7" t="s">
        <v>59</v>
      </c>
      <c r="M49" s="22">
        <v>1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ht="1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7" t="s">
        <v>60</v>
      </c>
      <c r="M50" s="22">
        <f>MOD(M48,8)</f>
        <v>6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5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/>
      <c r="AC51" s="6"/>
      <c r="AD51" s="6"/>
      <c r="AE51" s="6"/>
      <c r="AF51" s="6"/>
      <c r="AG51" s="6"/>
      <c r="AH51" s="6"/>
      <c r="AI51" s="6"/>
    </row>
    <row r="52" spans="1:35" ht="15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56"/>
      <c r="L52" s="100" t="s">
        <v>51</v>
      </c>
      <c r="M52" s="101"/>
      <c r="N52" s="101"/>
      <c r="O52" s="101"/>
      <c r="P52" s="101"/>
      <c r="Q52" s="101"/>
      <c r="R52" s="101"/>
      <c r="S52" s="102"/>
      <c r="T52" s="100" t="s">
        <v>52</v>
      </c>
      <c r="U52" s="101"/>
      <c r="V52" s="101"/>
      <c r="W52" s="101"/>
      <c r="X52" s="101"/>
      <c r="Y52" s="101"/>
      <c r="Z52" s="101"/>
      <c r="AA52" s="102"/>
      <c r="AB52" s="14"/>
      <c r="AC52" s="6"/>
      <c r="AD52" s="6"/>
      <c r="AE52" s="6"/>
      <c r="AF52" s="6"/>
      <c r="AG52" s="6"/>
      <c r="AH52" s="6"/>
      <c r="AI52" s="6"/>
    </row>
    <row r="53" spans="1:35" ht="15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56"/>
      <c r="L53" s="97" t="s">
        <v>54</v>
      </c>
      <c r="M53" s="98"/>
      <c r="N53" s="98"/>
      <c r="O53" s="99"/>
      <c r="P53" s="97" t="s">
        <v>55</v>
      </c>
      <c r="Q53" s="98"/>
      <c r="R53" s="98"/>
      <c r="S53" s="99"/>
      <c r="T53" s="97" t="s">
        <v>54</v>
      </c>
      <c r="U53" s="98"/>
      <c r="V53" s="98"/>
      <c r="W53" s="99"/>
      <c r="X53" s="97" t="s">
        <v>55</v>
      </c>
      <c r="Y53" s="98"/>
      <c r="Z53" s="98"/>
      <c r="AA53" s="99"/>
      <c r="AB53" s="14"/>
      <c r="AC53" s="6"/>
      <c r="AD53" s="6"/>
      <c r="AE53" s="6"/>
      <c r="AF53" s="6"/>
      <c r="AG53" s="6"/>
      <c r="AH53" s="6"/>
      <c r="AI53" s="6"/>
    </row>
    <row r="54" spans="1:35" ht="1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0"/>
      <c r="L54" s="57">
        <v>0</v>
      </c>
      <c r="M54" s="57">
        <v>1</v>
      </c>
      <c r="N54" s="57">
        <v>2</v>
      </c>
      <c r="O54" s="57">
        <v>3</v>
      </c>
      <c r="P54" s="58">
        <v>4</v>
      </c>
      <c r="Q54" s="58">
        <v>5</v>
      </c>
      <c r="R54" s="58">
        <v>6</v>
      </c>
      <c r="S54" s="58">
        <v>7</v>
      </c>
      <c r="T54" s="57">
        <v>0</v>
      </c>
      <c r="U54" s="57">
        <v>1</v>
      </c>
      <c r="V54" s="57">
        <v>2</v>
      </c>
      <c r="W54" s="57">
        <v>3</v>
      </c>
      <c r="X54" s="58">
        <v>4</v>
      </c>
      <c r="Y54" s="58">
        <v>5</v>
      </c>
      <c r="Z54" s="58">
        <v>6</v>
      </c>
      <c r="AA54" s="58">
        <v>7</v>
      </c>
      <c r="AB54" s="40"/>
      <c r="AC54" s="6"/>
      <c r="AD54" s="6"/>
      <c r="AE54" s="6"/>
      <c r="AF54" s="6"/>
      <c r="AG54" s="6"/>
      <c r="AH54" s="6"/>
      <c r="AI54" s="6"/>
    </row>
    <row r="55" spans="1:35" ht="1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59">
        <v>8</v>
      </c>
      <c r="M55" s="59">
        <v>9</v>
      </c>
      <c r="N55" s="59">
        <v>10</v>
      </c>
      <c r="O55" s="59">
        <v>11</v>
      </c>
      <c r="P55" s="59">
        <v>12</v>
      </c>
      <c r="Q55" s="61">
        <v>13</v>
      </c>
      <c r="R55" s="62">
        <v>14</v>
      </c>
      <c r="S55" s="62">
        <v>15</v>
      </c>
      <c r="T55" s="62">
        <v>16</v>
      </c>
      <c r="U55" s="62">
        <v>17</v>
      </c>
      <c r="V55" s="62">
        <v>18</v>
      </c>
      <c r="W55" s="62">
        <v>19</v>
      </c>
      <c r="X55" s="62">
        <v>20</v>
      </c>
      <c r="Y55" s="62">
        <v>21</v>
      </c>
      <c r="Z55" s="63">
        <v>22</v>
      </c>
      <c r="AA55" s="59">
        <v>23</v>
      </c>
      <c r="AB55" s="6"/>
      <c r="AC55" s="6"/>
      <c r="AD55" s="6"/>
      <c r="AE55" s="6"/>
      <c r="AF55" s="6"/>
      <c r="AG55" s="6"/>
      <c r="AH55" s="6"/>
      <c r="AI55" s="6"/>
    </row>
    <row r="56" spans="1:35" ht="1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4"/>
      <c r="S56" s="24"/>
      <c r="T56" s="24"/>
      <c r="U56" s="24"/>
      <c r="V56" s="24"/>
      <c r="W56" s="24"/>
      <c r="X56" s="24"/>
      <c r="Y56" s="24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ht="1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1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7" t="s">
        <v>61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1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7" t="s">
        <v>62</v>
      </c>
      <c r="M59" s="27" t="s">
        <v>63</v>
      </c>
      <c r="N59" s="27" t="s">
        <v>64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ht="1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7" t="s">
        <v>65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</sheetData>
  <mergeCells count="23">
    <mergeCell ref="AB43:AI43"/>
    <mergeCell ref="T27:W27"/>
    <mergeCell ref="X53:AA53"/>
    <mergeCell ref="AF44:AI44"/>
    <mergeCell ref="AB44:AE44"/>
    <mergeCell ref="T53:W53"/>
    <mergeCell ref="T52:AA52"/>
    <mergeCell ref="L27:O27"/>
    <mergeCell ref="D27:G27"/>
    <mergeCell ref="P53:S53"/>
    <mergeCell ref="X44:AA44"/>
    <mergeCell ref="L53:O53"/>
    <mergeCell ref="T44:W44"/>
    <mergeCell ref="P44:S44"/>
    <mergeCell ref="L44:O44"/>
    <mergeCell ref="L52:S52"/>
    <mergeCell ref="T43:AA43"/>
    <mergeCell ref="P27:S27"/>
    <mergeCell ref="L43:S43"/>
    <mergeCell ref="H27:K27"/>
    <mergeCell ref="D43:K43"/>
    <mergeCell ref="H44:K44"/>
    <mergeCell ref="D44:G44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3D44-BCD1-44CE-9C40-D1F7D97CC6C2}">
  <dimension ref="A1:L39"/>
  <sheetViews>
    <sheetView tabSelected="1" workbookViewId="0">
      <selection activeCell="E2" sqref="E2"/>
    </sheetView>
  </sheetViews>
  <sheetFormatPr defaultRowHeight="14.4" x14ac:dyDescent="0.3"/>
  <cols>
    <col min="1" max="1" width="8.88671875" customWidth="1"/>
    <col min="2" max="2" width="11" bestFit="1" customWidth="1"/>
    <col min="4" max="4" width="5.5546875" style="108" customWidth="1"/>
    <col min="5" max="5" width="46.109375" style="109" bestFit="1" customWidth="1"/>
  </cols>
  <sheetData>
    <row r="1" spans="1:12" x14ac:dyDescent="0.3">
      <c r="A1" s="115" t="s">
        <v>3</v>
      </c>
      <c r="B1" s="110">
        <v>15</v>
      </c>
      <c r="D1" s="106">
        <v>1</v>
      </c>
      <c r="E1" s="107" t="s">
        <v>112</v>
      </c>
    </row>
    <row r="2" spans="1:12" ht="15" thickBot="1" x14ac:dyDescent="0.35">
      <c r="A2" s="114" t="s">
        <v>114</v>
      </c>
      <c r="B2" s="111">
        <v>0</v>
      </c>
      <c r="D2" s="108">
        <v>2</v>
      </c>
      <c r="E2" s="119" t="s">
        <v>118</v>
      </c>
      <c r="G2" s="120" t="s">
        <v>136</v>
      </c>
      <c r="H2" s="120" t="s">
        <v>111</v>
      </c>
      <c r="J2" s="120" t="s">
        <v>137</v>
      </c>
    </row>
    <row r="3" spans="1:12" x14ac:dyDescent="0.3">
      <c r="A3" s="114" t="s">
        <v>113</v>
      </c>
      <c r="B3" s="111">
        <v>16</v>
      </c>
      <c r="D3" s="108">
        <v>3</v>
      </c>
      <c r="E3" s="119" t="s">
        <v>119</v>
      </c>
      <c r="G3" s="115" t="s">
        <v>120</v>
      </c>
      <c r="H3">
        <v>0</v>
      </c>
      <c r="I3">
        <f>_xlfn.FLOOR.MATH(H3/8)</f>
        <v>0</v>
      </c>
      <c r="J3" s="121" t="s">
        <v>135</v>
      </c>
      <c r="K3">
        <v>15</v>
      </c>
      <c r="L3">
        <f>_xlfn.FLOOR.MATH(K3/8)</f>
        <v>1</v>
      </c>
    </row>
    <row r="4" spans="1:12" ht="15" thickBot="1" x14ac:dyDescent="0.35">
      <c r="A4" s="117" t="s">
        <v>116</v>
      </c>
      <c r="B4" s="112" t="b">
        <v>1</v>
      </c>
      <c r="D4" s="108">
        <v>4</v>
      </c>
      <c r="E4" s="119" t="s">
        <v>138</v>
      </c>
      <c r="G4" s="114" t="s">
        <v>121</v>
      </c>
      <c r="H4">
        <v>1</v>
      </c>
      <c r="I4">
        <f t="shared" ref="I4:I18" si="0">_xlfn.FLOOR.MATH(H4/8)</f>
        <v>0</v>
      </c>
      <c r="J4" s="122" t="s">
        <v>134</v>
      </c>
      <c r="K4">
        <v>14</v>
      </c>
      <c r="L4">
        <f t="shared" ref="L4:L18" si="1">_xlfn.FLOOR.MATH(K4/8)</f>
        <v>1</v>
      </c>
    </row>
    <row r="5" spans="1:12" x14ac:dyDescent="0.3">
      <c r="A5" s="116" t="s">
        <v>115</v>
      </c>
      <c r="B5" s="124">
        <f>IF(B4,B3-(B1-B2)-1,B1-B2)</f>
        <v>0</v>
      </c>
      <c r="D5" s="108">
        <v>5</v>
      </c>
      <c r="G5" s="114" t="s">
        <v>122</v>
      </c>
      <c r="H5">
        <v>2</v>
      </c>
      <c r="I5">
        <f t="shared" si="0"/>
        <v>0</v>
      </c>
      <c r="J5" s="122" t="s">
        <v>133</v>
      </c>
      <c r="K5">
        <v>13</v>
      </c>
      <c r="L5">
        <f t="shared" si="1"/>
        <v>1</v>
      </c>
    </row>
    <row r="6" spans="1:12" ht="15" thickBot="1" x14ac:dyDescent="0.35">
      <c r="A6" s="118" t="s">
        <v>117</v>
      </c>
      <c r="B6" s="113" t="str">
        <f>IF(IF((B1-B2)&lt;0, 4294967295, B1-B2)&lt;B3, "YES", "NO")</f>
        <v>YES</v>
      </c>
      <c r="D6" s="108">
        <v>6</v>
      </c>
      <c r="G6" s="114" t="s">
        <v>123</v>
      </c>
      <c r="H6">
        <v>3</v>
      </c>
      <c r="I6">
        <f t="shared" si="0"/>
        <v>0</v>
      </c>
      <c r="J6" s="122" t="s">
        <v>132</v>
      </c>
      <c r="K6">
        <v>12</v>
      </c>
      <c r="L6">
        <f t="shared" si="1"/>
        <v>1</v>
      </c>
    </row>
    <row r="7" spans="1:12" x14ac:dyDescent="0.3">
      <c r="D7" s="108">
        <v>7</v>
      </c>
      <c r="G7" s="114" t="s">
        <v>124</v>
      </c>
      <c r="H7">
        <v>4</v>
      </c>
      <c r="I7">
        <f t="shared" si="0"/>
        <v>0</v>
      </c>
      <c r="J7" s="122" t="s">
        <v>131</v>
      </c>
      <c r="K7">
        <v>11</v>
      </c>
      <c r="L7">
        <f t="shared" si="1"/>
        <v>1</v>
      </c>
    </row>
    <row r="8" spans="1:12" x14ac:dyDescent="0.3">
      <c r="D8" s="108">
        <v>8</v>
      </c>
      <c r="G8" s="114" t="s">
        <v>125</v>
      </c>
      <c r="H8">
        <v>5</v>
      </c>
      <c r="I8">
        <f t="shared" si="0"/>
        <v>0</v>
      </c>
      <c r="J8" s="122" t="s">
        <v>130</v>
      </c>
      <c r="K8">
        <v>10</v>
      </c>
      <c r="L8">
        <f t="shared" si="1"/>
        <v>1</v>
      </c>
    </row>
    <row r="9" spans="1:12" x14ac:dyDescent="0.3">
      <c r="D9" s="108">
        <v>9</v>
      </c>
      <c r="G9" s="114" t="s">
        <v>126</v>
      </c>
      <c r="H9">
        <v>6</v>
      </c>
      <c r="I9">
        <f t="shared" si="0"/>
        <v>0</v>
      </c>
      <c r="J9" s="122" t="s">
        <v>129</v>
      </c>
      <c r="K9">
        <v>9</v>
      </c>
      <c r="L9">
        <f t="shared" si="1"/>
        <v>1</v>
      </c>
    </row>
    <row r="10" spans="1:12" ht="15" thickBot="1" x14ac:dyDescent="0.35">
      <c r="D10" s="108">
        <v>10</v>
      </c>
      <c r="G10" s="117" t="s">
        <v>127</v>
      </c>
      <c r="H10">
        <v>7</v>
      </c>
      <c r="I10">
        <f t="shared" si="0"/>
        <v>0</v>
      </c>
      <c r="J10" s="123" t="s">
        <v>128</v>
      </c>
      <c r="K10">
        <v>8</v>
      </c>
      <c r="L10">
        <f t="shared" si="1"/>
        <v>1</v>
      </c>
    </row>
    <row r="11" spans="1:12" x14ac:dyDescent="0.3">
      <c r="D11" s="108">
        <v>11</v>
      </c>
      <c r="G11" s="121" t="s">
        <v>128</v>
      </c>
      <c r="H11">
        <v>8</v>
      </c>
      <c r="I11">
        <f t="shared" si="0"/>
        <v>1</v>
      </c>
      <c r="J11" s="115" t="s">
        <v>127</v>
      </c>
      <c r="K11">
        <v>7</v>
      </c>
      <c r="L11">
        <f t="shared" si="1"/>
        <v>0</v>
      </c>
    </row>
    <row r="12" spans="1:12" x14ac:dyDescent="0.3">
      <c r="D12" s="108">
        <v>12</v>
      </c>
      <c r="G12" s="122" t="s">
        <v>129</v>
      </c>
      <c r="H12">
        <v>9</v>
      </c>
      <c r="I12">
        <f t="shared" si="0"/>
        <v>1</v>
      </c>
      <c r="J12" s="114" t="s">
        <v>126</v>
      </c>
      <c r="K12">
        <v>6</v>
      </c>
      <c r="L12">
        <f t="shared" si="1"/>
        <v>0</v>
      </c>
    </row>
    <row r="13" spans="1:12" x14ac:dyDescent="0.3">
      <c r="D13" s="108">
        <v>13</v>
      </c>
      <c r="G13" s="122" t="s">
        <v>130</v>
      </c>
      <c r="H13">
        <v>10</v>
      </c>
      <c r="I13">
        <f t="shared" si="0"/>
        <v>1</v>
      </c>
      <c r="J13" s="114" t="s">
        <v>125</v>
      </c>
      <c r="K13">
        <v>5</v>
      </c>
      <c r="L13">
        <f t="shared" si="1"/>
        <v>0</v>
      </c>
    </row>
    <row r="14" spans="1:12" x14ac:dyDescent="0.3">
      <c r="D14" s="108">
        <v>14</v>
      </c>
      <c r="G14" s="122" t="s">
        <v>131</v>
      </c>
      <c r="H14">
        <v>11</v>
      </c>
      <c r="I14">
        <f t="shared" si="0"/>
        <v>1</v>
      </c>
      <c r="J14" s="114" t="s">
        <v>124</v>
      </c>
      <c r="K14">
        <v>4</v>
      </c>
      <c r="L14">
        <f t="shared" si="1"/>
        <v>0</v>
      </c>
    </row>
    <row r="15" spans="1:12" x14ac:dyDescent="0.3">
      <c r="D15" s="108">
        <v>15</v>
      </c>
      <c r="G15" s="122" t="s">
        <v>132</v>
      </c>
      <c r="H15">
        <v>12</v>
      </c>
      <c r="I15">
        <f t="shared" si="0"/>
        <v>1</v>
      </c>
      <c r="J15" s="114" t="s">
        <v>123</v>
      </c>
      <c r="K15">
        <v>3</v>
      </c>
      <c r="L15">
        <f t="shared" si="1"/>
        <v>0</v>
      </c>
    </row>
    <row r="16" spans="1:12" x14ac:dyDescent="0.3">
      <c r="D16" s="108">
        <v>16</v>
      </c>
      <c r="G16" s="122" t="s">
        <v>133</v>
      </c>
      <c r="H16">
        <v>13</v>
      </c>
      <c r="I16">
        <f t="shared" si="0"/>
        <v>1</v>
      </c>
      <c r="J16" s="114" t="s">
        <v>122</v>
      </c>
      <c r="K16">
        <v>2</v>
      </c>
      <c r="L16">
        <f t="shared" si="1"/>
        <v>0</v>
      </c>
    </row>
    <row r="17" spans="4:12" x14ac:dyDescent="0.3">
      <c r="D17" s="108">
        <v>17</v>
      </c>
      <c r="G17" s="122" t="s">
        <v>134</v>
      </c>
      <c r="H17">
        <v>14</v>
      </c>
      <c r="I17">
        <f t="shared" si="0"/>
        <v>1</v>
      </c>
      <c r="J17" s="114" t="s">
        <v>121</v>
      </c>
      <c r="K17">
        <v>1</v>
      </c>
      <c r="L17">
        <f t="shared" si="1"/>
        <v>0</v>
      </c>
    </row>
    <row r="18" spans="4:12" ht="15" thickBot="1" x14ac:dyDescent="0.35">
      <c r="D18" s="108">
        <v>18</v>
      </c>
      <c r="G18" s="123" t="s">
        <v>135</v>
      </c>
      <c r="H18">
        <v>15</v>
      </c>
      <c r="I18">
        <f t="shared" si="0"/>
        <v>1</v>
      </c>
      <c r="J18" s="117" t="s">
        <v>120</v>
      </c>
      <c r="K18">
        <v>0</v>
      </c>
      <c r="L18">
        <f t="shared" si="1"/>
        <v>0</v>
      </c>
    </row>
    <row r="19" spans="4:12" x14ac:dyDescent="0.3">
      <c r="D19" s="108">
        <v>19</v>
      </c>
    </row>
    <row r="20" spans="4:12" x14ac:dyDescent="0.3">
      <c r="D20" s="108">
        <v>20</v>
      </c>
    </row>
    <row r="21" spans="4:12" x14ac:dyDescent="0.3">
      <c r="D21" s="108">
        <v>21</v>
      </c>
    </row>
    <row r="22" spans="4:12" x14ac:dyDescent="0.3">
      <c r="D22" s="108">
        <v>22</v>
      </c>
    </row>
    <row r="23" spans="4:12" x14ac:dyDescent="0.3">
      <c r="D23" s="108">
        <v>23</v>
      </c>
    </row>
    <row r="24" spans="4:12" x14ac:dyDescent="0.3">
      <c r="D24" s="108">
        <v>24</v>
      </c>
    </row>
    <row r="25" spans="4:12" x14ac:dyDescent="0.3">
      <c r="D25" s="108">
        <v>25</v>
      </c>
    </row>
    <row r="26" spans="4:12" x14ac:dyDescent="0.3">
      <c r="D26" s="108">
        <v>26</v>
      </c>
    </row>
    <row r="27" spans="4:12" x14ac:dyDescent="0.3">
      <c r="D27" s="108">
        <v>27</v>
      </c>
    </row>
    <row r="28" spans="4:12" x14ac:dyDescent="0.3">
      <c r="D28" s="108">
        <v>28</v>
      </c>
    </row>
    <row r="29" spans="4:12" x14ac:dyDescent="0.3">
      <c r="D29" s="108">
        <v>29</v>
      </c>
    </row>
    <row r="30" spans="4:12" x14ac:dyDescent="0.3">
      <c r="D30" s="108">
        <v>30</v>
      </c>
    </row>
    <row r="31" spans="4:12" x14ac:dyDescent="0.3">
      <c r="D31" s="108">
        <v>31</v>
      </c>
    </row>
    <row r="32" spans="4:12" x14ac:dyDescent="0.3">
      <c r="D32" s="108">
        <v>32</v>
      </c>
    </row>
    <row r="33" spans="4:4" x14ac:dyDescent="0.3">
      <c r="D33" s="108">
        <v>33</v>
      </c>
    </row>
    <row r="34" spans="4:4" x14ac:dyDescent="0.3">
      <c r="D34" s="108">
        <v>34</v>
      </c>
    </row>
    <row r="35" spans="4:4" x14ac:dyDescent="0.3">
      <c r="D35" s="108">
        <v>35</v>
      </c>
    </row>
    <row r="36" spans="4:4" x14ac:dyDescent="0.3">
      <c r="D36" s="108">
        <v>36</v>
      </c>
    </row>
    <row r="37" spans="4:4" x14ac:dyDescent="0.3">
      <c r="D37" s="108">
        <v>37</v>
      </c>
    </row>
    <row r="38" spans="4:4" x14ac:dyDescent="0.3">
      <c r="D38" s="108">
        <v>38</v>
      </c>
    </row>
    <row r="39" spans="4:4" x14ac:dyDescent="0.3">
      <c r="D39" s="108">
        <v>39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7"/>
  <sheetViews>
    <sheetView showGridLines="0" workbookViewId="0"/>
  </sheetViews>
  <sheetFormatPr defaultColWidth="8.88671875" defaultRowHeight="14.85" customHeight="1" x14ac:dyDescent="0.3"/>
  <cols>
    <col min="1" max="256" width="8.88671875" style="64" customWidth="1"/>
  </cols>
  <sheetData>
    <row r="1" spans="1:12" ht="15.75" customHeight="1" x14ac:dyDescent="0.3">
      <c r="A1" s="6"/>
      <c r="B1" s="65" t="s">
        <v>66</v>
      </c>
      <c r="C1" s="66"/>
      <c r="D1" s="66"/>
      <c r="E1" s="6"/>
      <c r="F1" s="65" t="s">
        <v>67</v>
      </c>
      <c r="G1" s="66"/>
      <c r="H1" s="6"/>
      <c r="I1" s="6"/>
      <c r="J1" s="6"/>
      <c r="K1" s="6"/>
      <c r="L1" s="6"/>
    </row>
    <row r="2" spans="1:12" ht="15.75" customHeight="1" x14ac:dyDescent="0.3">
      <c r="A2" s="6"/>
      <c r="B2" s="67" t="s">
        <v>68</v>
      </c>
      <c r="C2" s="67" t="s">
        <v>69</v>
      </c>
      <c r="D2" s="68"/>
      <c r="E2" s="6"/>
      <c r="F2" s="67" t="s">
        <v>68</v>
      </c>
      <c r="G2" s="67" t="s">
        <v>69</v>
      </c>
      <c r="H2" s="6"/>
      <c r="I2" s="6"/>
      <c r="J2" s="6"/>
      <c r="K2" s="6"/>
      <c r="L2" s="6"/>
    </row>
    <row r="3" spans="1:12" ht="15" customHeight="1" x14ac:dyDescent="0.3">
      <c r="A3" s="105" t="s">
        <v>70</v>
      </c>
      <c r="B3" s="69" t="s">
        <v>29</v>
      </c>
      <c r="C3" s="70" t="s">
        <v>29</v>
      </c>
      <c r="D3" s="71"/>
      <c r="E3" s="71"/>
      <c r="F3" s="69" t="s">
        <v>29</v>
      </c>
      <c r="G3" s="72" t="s">
        <v>29</v>
      </c>
      <c r="H3" s="71"/>
      <c r="I3" s="71"/>
      <c r="J3" s="71"/>
      <c r="K3" s="71"/>
      <c r="L3" s="71"/>
    </row>
    <row r="4" spans="1:12" ht="15" customHeight="1" x14ac:dyDescent="0.3">
      <c r="A4" s="104"/>
      <c r="B4" s="69" t="s">
        <v>71</v>
      </c>
      <c r="C4" s="73">
        <v>-3</v>
      </c>
      <c r="D4" s="71"/>
      <c r="E4" s="74"/>
      <c r="F4" s="75" t="s">
        <v>72</v>
      </c>
      <c r="G4" s="76" t="s">
        <v>73</v>
      </c>
      <c r="H4" s="77"/>
      <c r="I4" s="71"/>
      <c r="J4" s="71"/>
      <c r="K4" s="71"/>
      <c r="L4" s="71"/>
    </row>
    <row r="5" spans="1:12" ht="15.75" customHeight="1" x14ac:dyDescent="0.3">
      <c r="A5" s="104"/>
      <c r="B5" s="78"/>
      <c r="C5" s="73">
        <f t="shared" ref="C5:C20" si="0">C4+1</f>
        <v>-2</v>
      </c>
      <c r="D5" s="71"/>
      <c r="E5" s="74"/>
      <c r="F5" s="79"/>
      <c r="G5" s="76" t="s">
        <v>74</v>
      </c>
      <c r="H5" s="77"/>
      <c r="I5" s="71"/>
      <c r="J5" s="71"/>
      <c r="K5" s="71"/>
      <c r="L5" s="71"/>
    </row>
    <row r="6" spans="1:12" ht="15" customHeight="1" x14ac:dyDescent="0.3">
      <c r="A6" s="104"/>
      <c r="B6" s="78"/>
      <c r="C6" s="73">
        <f t="shared" si="0"/>
        <v>-1</v>
      </c>
      <c r="D6" s="71"/>
      <c r="E6" s="74"/>
      <c r="F6" s="80"/>
      <c r="G6" s="81" t="s">
        <v>75</v>
      </c>
      <c r="H6" s="77"/>
      <c r="I6" s="82" t="s">
        <v>76</v>
      </c>
      <c r="J6" s="71"/>
      <c r="K6" s="71"/>
      <c r="L6" s="71"/>
    </row>
    <row r="7" spans="1:12" ht="15" customHeight="1" x14ac:dyDescent="0.3">
      <c r="A7" s="104"/>
      <c r="B7" s="78"/>
      <c r="C7" s="73">
        <f t="shared" si="0"/>
        <v>0</v>
      </c>
      <c r="D7" s="82" t="s">
        <v>77</v>
      </c>
      <c r="E7" s="71"/>
      <c r="F7" s="83"/>
      <c r="G7" s="84" t="s">
        <v>29</v>
      </c>
      <c r="H7" s="71"/>
      <c r="I7" s="71"/>
      <c r="J7" s="71"/>
      <c r="K7" s="71"/>
      <c r="L7" s="71"/>
    </row>
    <row r="8" spans="1:12" ht="15" customHeight="1" x14ac:dyDescent="0.3">
      <c r="A8" s="104"/>
      <c r="B8" s="69" t="s">
        <v>71</v>
      </c>
      <c r="C8" s="73">
        <f t="shared" si="0"/>
        <v>1</v>
      </c>
      <c r="D8" s="82" t="s">
        <v>77</v>
      </c>
      <c r="E8" s="71"/>
      <c r="F8" s="78"/>
      <c r="G8" s="73">
        <v>0</v>
      </c>
      <c r="H8" s="82" t="s">
        <v>77</v>
      </c>
      <c r="I8" s="82" t="s">
        <v>76</v>
      </c>
      <c r="J8" s="71"/>
      <c r="K8" s="71"/>
      <c r="L8" s="71"/>
    </row>
    <row r="9" spans="1:12" ht="15" customHeight="1" x14ac:dyDescent="0.3">
      <c r="A9" s="104"/>
      <c r="B9" s="78"/>
      <c r="C9" s="73">
        <f t="shared" si="0"/>
        <v>2</v>
      </c>
      <c r="D9" s="82" t="s">
        <v>77</v>
      </c>
      <c r="E9" s="71"/>
      <c r="F9" s="78"/>
      <c r="G9" s="73">
        <f t="shared" ref="G9:G19" si="1">G8+1</f>
        <v>1</v>
      </c>
      <c r="H9" s="71"/>
      <c r="I9" s="82" t="s">
        <v>78</v>
      </c>
      <c r="J9" s="71"/>
      <c r="K9" s="71"/>
      <c r="L9" s="71"/>
    </row>
    <row r="10" spans="1:12" ht="15" customHeight="1" x14ac:dyDescent="0.3">
      <c r="A10" s="104"/>
      <c r="B10" s="78"/>
      <c r="C10" s="73">
        <f t="shared" si="0"/>
        <v>3</v>
      </c>
      <c r="D10" s="82" t="s">
        <v>77</v>
      </c>
      <c r="E10" s="71"/>
      <c r="F10" s="78"/>
      <c r="G10" s="73">
        <f t="shared" si="1"/>
        <v>2</v>
      </c>
      <c r="H10" s="71"/>
      <c r="I10" s="82" t="s">
        <v>78</v>
      </c>
      <c r="J10" s="71"/>
      <c r="K10" s="71"/>
      <c r="L10" s="71"/>
    </row>
    <row r="11" spans="1:12" ht="15" customHeight="1" x14ac:dyDescent="0.3">
      <c r="A11" s="104"/>
      <c r="B11" s="78"/>
      <c r="C11" s="73">
        <f t="shared" si="0"/>
        <v>4</v>
      </c>
      <c r="D11" s="82" t="s">
        <v>79</v>
      </c>
      <c r="E11" s="71"/>
      <c r="F11" s="69" t="s">
        <v>80</v>
      </c>
      <c r="G11" s="73">
        <f t="shared" si="1"/>
        <v>3</v>
      </c>
      <c r="H11" s="71"/>
      <c r="I11" s="71"/>
      <c r="J11" s="71"/>
      <c r="K11" s="71"/>
      <c r="L11" s="71"/>
    </row>
    <row r="12" spans="1:12" ht="15.75" customHeight="1" x14ac:dyDescent="0.3">
      <c r="A12" s="104"/>
      <c r="B12" s="69" t="s">
        <v>81</v>
      </c>
      <c r="C12" s="73">
        <f t="shared" si="0"/>
        <v>5</v>
      </c>
      <c r="D12" s="82" t="s">
        <v>79</v>
      </c>
      <c r="E12" s="71"/>
      <c r="F12" s="78"/>
      <c r="G12" s="73">
        <f t="shared" si="1"/>
        <v>4</v>
      </c>
      <c r="H12" s="71"/>
      <c r="I12" s="71"/>
      <c r="J12" s="71"/>
      <c r="K12" s="71"/>
      <c r="L12" s="71"/>
    </row>
    <row r="13" spans="1:12" ht="15" customHeight="1" x14ac:dyDescent="0.3">
      <c r="A13" s="104"/>
      <c r="B13" s="78"/>
      <c r="C13" s="73">
        <f t="shared" si="0"/>
        <v>6</v>
      </c>
      <c r="D13" s="82" t="s">
        <v>79</v>
      </c>
      <c r="E13" s="71"/>
      <c r="F13" s="78"/>
      <c r="G13" s="73">
        <f t="shared" si="1"/>
        <v>5</v>
      </c>
      <c r="H13" s="82" t="s">
        <v>82</v>
      </c>
      <c r="I13" s="71"/>
      <c r="J13" s="71"/>
      <c r="K13" s="71"/>
      <c r="L13" s="71"/>
    </row>
    <row r="14" spans="1:12" ht="15" customHeight="1" x14ac:dyDescent="0.3">
      <c r="A14" s="104"/>
      <c r="B14" s="78"/>
      <c r="C14" s="73">
        <f t="shared" si="0"/>
        <v>7</v>
      </c>
      <c r="D14" s="82" t="s">
        <v>79</v>
      </c>
      <c r="E14" s="71"/>
      <c r="F14" s="78"/>
      <c r="G14" s="73">
        <f t="shared" si="1"/>
        <v>6</v>
      </c>
      <c r="H14" s="71"/>
      <c r="I14" s="71"/>
      <c r="J14" s="71"/>
      <c r="K14" s="71"/>
      <c r="L14" s="71"/>
    </row>
    <row r="15" spans="1:12" ht="15.75" customHeight="1" x14ac:dyDescent="0.3">
      <c r="A15" s="104"/>
      <c r="B15" s="78"/>
      <c r="C15" s="73">
        <f t="shared" si="0"/>
        <v>8</v>
      </c>
      <c r="D15" s="82" t="s">
        <v>83</v>
      </c>
      <c r="E15" s="71"/>
      <c r="F15" s="69" t="s">
        <v>84</v>
      </c>
      <c r="G15" s="73">
        <f t="shared" si="1"/>
        <v>7</v>
      </c>
      <c r="H15" s="71"/>
      <c r="I15" s="71"/>
      <c r="J15" s="71"/>
      <c r="K15" s="71"/>
      <c r="L15" s="71"/>
    </row>
    <row r="16" spans="1:12" ht="15" customHeight="1" x14ac:dyDescent="0.3">
      <c r="A16" s="104"/>
      <c r="B16" s="69" t="s">
        <v>85</v>
      </c>
      <c r="C16" s="73">
        <f t="shared" si="0"/>
        <v>9</v>
      </c>
      <c r="D16" s="82" t="s">
        <v>83</v>
      </c>
      <c r="E16" s="71"/>
      <c r="F16" s="78"/>
      <c r="G16" s="73">
        <f t="shared" si="1"/>
        <v>8</v>
      </c>
      <c r="H16" s="71"/>
      <c r="I16" s="71"/>
      <c r="J16" s="71"/>
      <c r="K16" s="71"/>
      <c r="L16" s="71"/>
    </row>
    <row r="17" spans="1:12" ht="15" customHeight="1" x14ac:dyDescent="0.3">
      <c r="A17" s="104"/>
      <c r="B17" s="78"/>
      <c r="C17" s="73">
        <f t="shared" si="0"/>
        <v>10</v>
      </c>
      <c r="D17" s="82" t="s">
        <v>83</v>
      </c>
      <c r="E17" s="71"/>
      <c r="F17" s="78"/>
      <c r="G17" s="73">
        <f t="shared" si="1"/>
        <v>9</v>
      </c>
      <c r="H17" s="71"/>
      <c r="I17" s="71"/>
      <c r="J17" s="71"/>
      <c r="K17" s="71"/>
      <c r="L17" s="71"/>
    </row>
    <row r="18" spans="1:12" ht="15" customHeight="1" x14ac:dyDescent="0.3">
      <c r="A18" s="104"/>
      <c r="B18" s="78"/>
      <c r="C18" s="73">
        <f t="shared" si="0"/>
        <v>11</v>
      </c>
      <c r="D18" s="82" t="s">
        <v>83</v>
      </c>
      <c r="E18" s="71"/>
      <c r="F18" s="78"/>
      <c r="G18" s="73">
        <f t="shared" si="1"/>
        <v>10</v>
      </c>
      <c r="H18" s="71"/>
      <c r="I18" s="71"/>
      <c r="J18" s="71"/>
      <c r="K18" s="71"/>
      <c r="L18" s="71"/>
    </row>
    <row r="19" spans="1:12" ht="15" customHeight="1" x14ac:dyDescent="0.3">
      <c r="A19" s="104"/>
      <c r="B19" s="78"/>
      <c r="C19" s="73">
        <f t="shared" si="0"/>
        <v>12</v>
      </c>
      <c r="D19" s="82" t="s">
        <v>86</v>
      </c>
      <c r="E19" s="71"/>
      <c r="F19" s="69" t="s">
        <v>87</v>
      </c>
      <c r="G19" s="73">
        <f t="shared" si="1"/>
        <v>11</v>
      </c>
      <c r="H19" s="71"/>
      <c r="I19" s="71"/>
      <c r="J19" s="71"/>
      <c r="K19" s="71"/>
      <c r="L19" s="71"/>
    </row>
    <row r="20" spans="1:12" ht="18.899999999999999" customHeight="1" x14ac:dyDescent="0.35">
      <c r="A20" s="104"/>
      <c r="B20" s="69" t="s">
        <v>88</v>
      </c>
      <c r="C20" s="73">
        <f t="shared" si="0"/>
        <v>13</v>
      </c>
      <c r="D20" s="82" t="s">
        <v>86</v>
      </c>
      <c r="E20" s="71"/>
      <c r="F20" s="78"/>
      <c r="G20" s="70" t="s">
        <v>29</v>
      </c>
      <c r="H20" s="85"/>
      <c r="I20" s="71"/>
      <c r="J20" s="71"/>
      <c r="K20" s="71"/>
      <c r="L20" s="71"/>
    </row>
    <row r="21" spans="1:12" ht="15" customHeight="1" x14ac:dyDescent="0.3">
      <c r="A21" s="104"/>
      <c r="B21" s="78"/>
      <c r="C21" s="70" t="s">
        <v>29</v>
      </c>
      <c r="D21" s="71"/>
      <c r="E21" s="71"/>
      <c r="F21" s="69" t="s">
        <v>89</v>
      </c>
      <c r="G21" s="73">
        <v>251</v>
      </c>
      <c r="H21" s="71"/>
      <c r="I21" s="71"/>
      <c r="J21" s="71"/>
      <c r="K21" s="71"/>
      <c r="L21" s="71"/>
    </row>
    <row r="22" spans="1:12" ht="15" customHeight="1" x14ac:dyDescent="0.3">
      <c r="A22" s="104"/>
      <c r="B22" s="69" t="s">
        <v>90</v>
      </c>
      <c r="C22" s="73">
        <f>C20+(4*30)+(4*29)</f>
        <v>249</v>
      </c>
      <c r="D22" s="82" t="s">
        <v>91</v>
      </c>
      <c r="E22" s="71"/>
      <c r="F22" s="78"/>
      <c r="G22" s="73">
        <f t="shared" ref="G22:G29" si="2">G21+1</f>
        <v>252</v>
      </c>
      <c r="H22" s="71"/>
      <c r="I22" s="71"/>
      <c r="J22" s="71"/>
      <c r="K22" s="71"/>
      <c r="L22" s="71"/>
    </row>
    <row r="23" spans="1:12" ht="15" customHeight="1" x14ac:dyDescent="0.3">
      <c r="A23" s="104"/>
      <c r="B23" s="78"/>
      <c r="C23" s="73">
        <f t="shared" ref="C23:C31" si="3">C22+1</f>
        <v>250</v>
      </c>
      <c r="D23" s="82" t="s">
        <v>91</v>
      </c>
      <c r="E23" s="71"/>
      <c r="F23" s="78"/>
      <c r="G23" s="73">
        <f t="shared" si="2"/>
        <v>253</v>
      </c>
      <c r="H23" s="82" t="s">
        <v>92</v>
      </c>
      <c r="I23" s="71"/>
      <c r="J23" s="71"/>
      <c r="K23" s="71"/>
      <c r="L23" s="71"/>
    </row>
    <row r="24" spans="1:12" ht="15" customHeight="1" x14ac:dyDescent="0.3">
      <c r="A24" s="104"/>
      <c r="B24" s="78"/>
      <c r="C24" s="73">
        <f t="shared" si="3"/>
        <v>251</v>
      </c>
      <c r="D24" s="82" t="s">
        <v>91</v>
      </c>
      <c r="E24" s="71"/>
      <c r="F24" s="78"/>
      <c r="G24" s="73">
        <f t="shared" si="2"/>
        <v>254</v>
      </c>
      <c r="H24" s="71"/>
      <c r="I24" s="71"/>
      <c r="J24" s="71"/>
      <c r="K24" s="71"/>
      <c r="L24" s="71"/>
    </row>
    <row r="25" spans="1:12" ht="15" customHeight="1" x14ac:dyDescent="0.3">
      <c r="A25" s="104"/>
      <c r="B25" s="78"/>
      <c r="C25" s="73">
        <f t="shared" si="3"/>
        <v>252</v>
      </c>
      <c r="D25" s="82" t="s">
        <v>91</v>
      </c>
      <c r="E25" s="71"/>
      <c r="F25" s="69" t="s">
        <v>93</v>
      </c>
      <c r="G25" s="73">
        <f t="shared" si="2"/>
        <v>255</v>
      </c>
      <c r="H25" s="71"/>
      <c r="I25" s="71"/>
      <c r="J25" s="71"/>
      <c r="K25" s="71"/>
      <c r="L25" s="71"/>
    </row>
    <row r="26" spans="1:12" ht="15" customHeight="1" x14ac:dyDescent="0.3">
      <c r="A26" s="104"/>
      <c r="B26" s="78"/>
      <c r="C26" s="73">
        <f t="shared" si="3"/>
        <v>253</v>
      </c>
      <c r="D26" s="82" t="s">
        <v>91</v>
      </c>
      <c r="E26" s="71"/>
      <c r="F26" s="78"/>
      <c r="G26" s="73">
        <f t="shared" si="2"/>
        <v>256</v>
      </c>
      <c r="H26" s="71"/>
      <c r="I26" s="71"/>
      <c r="J26" s="71"/>
      <c r="K26" s="71"/>
      <c r="L26" s="71"/>
    </row>
    <row r="27" spans="1:12" ht="15" customHeight="1" x14ac:dyDescent="0.3">
      <c r="A27" s="104"/>
      <c r="B27" s="78"/>
      <c r="C27" s="73">
        <f t="shared" si="3"/>
        <v>254</v>
      </c>
      <c r="D27" s="71"/>
      <c r="E27" s="71"/>
      <c r="F27" s="78"/>
      <c r="G27" s="73">
        <f t="shared" si="2"/>
        <v>257</v>
      </c>
      <c r="H27" s="71"/>
      <c r="I27" s="71"/>
      <c r="J27" s="71"/>
      <c r="K27" s="71"/>
      <c r="L27" s="71"/>
    </row>
    <row r="28" spans="1:12" ht="15" customHeight="1" x14ac:dyDescent="0.3">
      <c r="A28" s="104"/>
      <c r="B28" s="78"/>
      <c r="C28" s="73">
        <f t="shared" si="3"/>
        <v>255</v>
      </c>
      <c r="D28" s="71"/>
      <c r="E28" s="71"/>
      <c r="F28" s="78"/>
      <c r="G28" s="73">
        <f t="shared" si="2"/>
        <v>258</v>
      </c>
      <c r="H28" s="71"/>
      <c r="I28" s="71"/>
      <c r="J28" s="71"/>
      <c r="K28" s="71"/>
      <c r="L28" s="71"/>
    </row>
    <row r="29" spans="1:12" ht="15" customHeight="1" x14ac:dyDescent="0.3">
      <c r="A29" s="104"/>
      <c r="B29" s="78"/>
      <c r="C29" s="73">
        <f t="shared" si="3"/>
        <v>256</v>
      </c>
      <c r="D29" s="71"/>
      <c r="E29" s="71"/>
      <c r="F29" s="69" t="s">
        <v>94</v>
      </c>
      <c r="G29" s="73">
        <f t="shared" si="2"/>
        <v>259</v>
      </c>
      <c r="H29" s="86" t="s">
        <v>95</v>
      </c>
      <c r="I29" s="71"/>
      <c r="J29" s="71"/>
      <c r="K29" s="71"/>
      <c r="L29" s="71"/>
    </row>
    <row r="30" spans="1:12" ht="15" customHeight="1" x14ac:dyDescent="0.3">
      <c r="A30" s="104"/>
      <c r="B30" s="69" t="s">
        <v>71</v>
      </c>
      <c r="C30" s="73">
        <f t="shared" si="3"/>
        <v>257</v>
      </c>
      <c r="D30" s="71"/>
      <c r="E30" s="71"/>
      <c r="F30" s="69" t="s">
        <v>96</v>
      </c>
      <c r="G30" s="73">
        <f>G29+23</f>
        <v>282</v>
      </c>
      <c r="H30" s="71"/>
      <c r="I30" s="71"/>
      <c r="J30" s="71"/>
      <c r="K30" s="71"/>
      <c r="L30" s="71"/>
    </row>
    <row r="31" spans="1:12" ht="15" customHeight="1" x14ac:dyDescent="0.3">
      <c r="A31" s="103" t="s">
        <v>97</v>
      </c>
      <c r="B31" s="69" t="s">
        <v>98</v>
      </c>
      <c r="C31" s="73">
        <f t="shared" si="3"/>
        <v>258</v>
      </c>
      <c r="D31" s="87"/>
      <c r="E31" s="87"/>
      <c r="F31" s="69" t="s">
        <v>99</v>
      </c>
      <c r="G31" s="73">
        <f>G30+4</f>
        <v>286</v>
      </c>
      <c r="H31" s="87"/>
      <c r="I31" s="87"/>
      <c r="J31" s="87"/>
      <c r="K31" s="87"/>
      <c r="L31" s="87"/>
    </row>
    <row r="32" spans="1:12" ht="15" customHeight="1" x14ac:dyDescent="0.3">
      <c r="A32" s="104"/>
      <c r="B32" s="69" t="s">
        <v>100</v>
      </c>
      <c r="C32" s="73">
        <f>C31+4</f>
        <v>262</v>
      </c>
      <c r="D32" s="88" t="s">
        <v>101</v>
      </c>
      <c r="E32" s="89"/>
      <c r="F32" s="69" t="s">
        <v>72</v>
      </c>
      <c r="G32" s="73">
        <f>G31+4</f>
        <v>290</v>
      </c>
      <c r="H32" s="87"/>
      <c r="I32" s="87"/>
      <c r="J32" s="87"/>
      <c r="K32" s="87"/>
      <c r="L32" s="87"/>
    </row>
    <row r="33" spans="1:12" ht="15" customHeight="1" x14ac:dyDescent="0.3">
      <c r="A33" s="104"/>
      <c r="B33" s="69" t="s">
        <v>96</v>
      </c>
      <c r="C33" s="73">
        <f>C32+8</f>
        <v>270</v>
      </c>
      <c r="D33" s="89"/>
      <c r="E33" s="88" t="s">
        <v>102</v>
      </c>
      <c r="F33" s="78"/>
      <c r="G33" s="73">
        <f>G32+1</f>
        <v>291</v>
      </c>
      <c r="H33" s="87"/>
      <c r="I33" s="87"/>
      <c r="J33" s="87"/>
      <c r="K33" s="87"/>
      <c r="L33" s="87"/>
    </row>
    <row r="34" spans="1:12" ht="15" customHeight="1" x14ac:dyDescent="0.3">
      <c r="A34" s="104"/>
      <c r="B34" s="69" t="s">
        <v>71</v>
      </c>
      <c r="C34" s="73">
        <f>C33+4</f>
        <v>274</v>
      </c>
      <c r="D34" s="87"/>
      <c r="E34" s="87"/>
      <c r="F34" s="78"/>
      <c r="G34" s="73">
        <f>G33+1</f>
        <v>292</v>
      </c>
      <c r="H34" s="90" t="s">
        <v>103</v>
      </c>
      <c r="I34" s="90" t="s">
        <v>76</v>
      </c>
      <c r="J34" s="87"/>
      <c r="K34" s="87"/>
      <c r="L34" s="87"/>
    </row>
    <row r="35" spans="1:12" ht="15" customHeight="1" x14ac:dyDescent="0.3">
      <c r="A35" s="104"/>
      <c r="B35" s="69" t="s">
        <v>71</v>
      </c>
      <c r="C35" s="73">
        <f>C34+4</f>
        <v>278</v>
      </c>
      <c r="D35" s="87"/>
      <c r="E35" s="87"/>
      <c r="F35" s="78"/>
      <c r="G35" s="91"/>
      <c r="H35" s="87"/>
      <c r="I35" s="88" t="s">
        <v>104</v>
      </c>
      <c r="J35" s="87"/>
      <c r="K35" s="87"/>
      <c r="L35" s="87"/>
    </row>
    <row r="36" spans="1:12" ht="15" customHeight="1" x14ac:dyDescent="0.3">
      <c r="A36" s="104"/>
      <c r="B36" s="78"/>
      <c r="C36" s="73">
        <f t="shared" ref="C36:C47" si="4">C35+1</f>
        <v>279</v>
      </c>
      <c r="D36" s="87"/>
      <c r="E36" s="87"/>
      <c r="F36" s="78"/>
      <c r="G36" s="91"/>
      <c r="H36" s="87"/>
      <c r="I36" s="87"/>
      <c r="J36" s="87"/>
      <c r="K36" s="87"/>
      <c r="L36" s="87"/>
    </row>
    <row r="37" spans="1:12" ht="15" customHeight="1" x14ac:dyDescent="0.3">
      <c r="A37" s="104"/>
      <c r="B37" s="78"/>
      <c r="C37" s="73">
        <f t="shared" si="4"/>
        <v>280</v>
      </c>
      <c r="D37" s="87"/>
      <c r="E37" s="87"/>
      <c r="F37" s="78"/>
      <c r="G37" s="91"/>
      <c r="H37" s="87"/>
      <c r="I37" s="87"/>
      <c r="J37" s="87"/>
      <c r="K37" s="87"/>
      <c r="L37" s="87"/>
    </row>
    <row r="38" spans="1:12" ht="15" customHeight="1" x14ac:dyDescent="0.3">
      <c r="A38" s="104"/>
      <c r="B38" s="78"/>
      <c r="C38" s="73">
        <f t="shared" si="4"/>
        <v>281</v>
      </c>
      <c r="D38" s="90" t="s">
        <v>77</v>
      </c>
      <c r="E38" s="87"/>
      <c r="F38" s="78"/>
      <c r="G38" s="91"/>
      <c r="H38" s="87"/>
      <c r="I38" s="87"/>
      <c r="J38" s="87"/>
      <c r="K38" s="87"/>
      <c r="L38" s="87"/>
    </row>
    <row r="39" spans="1:12" ht="15" customHeight="1" x14ac:dyDescent="0.3">
      <c r="A39" s="104"/>
      <c r="B39" s="69" t="s">
        <v>71</v>
      </c>
      <c r="C39" s="73">
        <f t="shared" si="4"/>
        <v>282</v>
      </c>
      <c r="D39" s="90" t="s">
        <v>77</v>
      </c>
      <c r="E39" s="87"/>
      <c r="F39" s="78"/>
      <c r="G39" s="91"/>
      <c r="H39" s="87"/>
      <c r="I39" s="87"/>
      <c r="J39" s="87"/>
      <c r="K39" s="87"/>
      <c r="L39" s="87"/>
    </row>
    <row r="40" spans="1:12" ht="15" customHeight="1" x14ac:dyDescent="0.3">
      <c r="A40" s="104"/>
      <c r="B40" s="78"/>
      <c r="C40" s="73">
        <f t="shared" si="4"/>
        <v>283</v>
      </c>
      <c r="D40" s="90" t="s">
        <v>77</v>
      </c>
      <c r="E40" s="87"/>
      <c r="F40" s="78"/>
      <c r="G40" s="91"/>
      <c r="H40" s="87"/>
      <c r="I40" s="87"/>
      <c r="J40" s="87"/>
      <c r="K40" s="87"/>
      <c r="L40" s="87"/>
    </row>
    <row r="41" spans="1:12" ht="15" customHeight="1" x14ac:dyDescent="0.3">
      <c r="A41" s="104"/>
      <c r="B41" s="78"/>
      <c r="C41" s="73">
        <f t="shared" si="4"/>
        <v>284</v>
      </c>
      <c r="D41" s="90" t="s">
        <v>77</v>
      </c>
      <c r="E41" s="87"/>
      <c r="F41" s="78"/>
      <c r="G41" s="91"/>
      <c r="H41" s="87"/>
      <c r="I41" s="87"/>
      <c r="J41" s="87"/>
      <c r="K41" s="87"/>
      <c r="L41" s="87"/>
    </row>
    <row r="42" spans="1:12" ht="15.75" customHeight="1" x14ac:dyDescent="0.3">
      <c r="A42" s="104"/>
      <c r="B42" s="78"/>
      <c r="C42" s="73">
        <f t="shared" si="4"/>
        <v>285</v>
      </c>
      <c r="D42" s="90" t="s">
        <v>79</v>
      </c>
      <c r="E42" s="87"/>
      <c r="F42" s="78"/>
      <c r="G42" s="91"/>
      <c r="H42" s="87"/>
      <c r="I42" s="87"/>
      <c r="J42" s="87"/>
      <c r="K42" s="87"/>
      <c r="L42" s="87"/>
    </row>
    <row r="43" spans="1:12" ht="15.75" customHeight="1" x14ac:dyDescent="0.3">
      <c r="A43" s="104"/>
      <c r="B43" s="69" t="s">
        <v>81</v>
      </c>
      <c r="C43" s="73">
        <f t="shared" si="4"/>
        <v>286</v>
      </c>
      <c r="D43" s="90" t="s">
        <v>79</v>
      </c>
      <c r="E43" s="87"/>
      <c r="F43" s="78"/>
      <c r="G43" s="91"/>
      <c r="H43" s="87"/>
      <c r="I43" s="87"/>
      <c r="J43" s="87"/>
      <c r="K43" s="87"/>
      <c r="L43" s="87"/>
    </row>
    <row r="44" spans="1:12" ht="15.75" customHeight="1" x14ac:dyDescent="0.3">
      <c r="A44" s="104"/>
      <c r="B44" s="78"/>
      <c r="C44" s="73">
        <f t="shared" si="4"/>
        <v>287</v>
      </c>
      <c r="D44" s="90" t="s">
        <v>79</v>
      </c>
      <c r="E44" s="87"/>
      <c r="F44" s="78"/>
      <c r="G44" s="91"/>
      <c r="H44" s="87"/>
      <c r="I44" s="87"/>
      <c r="J44" s="87"/>
      <c r="K44" s="87"/>
      <c r="L44" s="87"/>
    </row>
    <row r="45" spans="1:12" ht="15.75" customHeight="1" x14ac:dyDescent="0.3">
      <c r="A45" s="104"/>
      <c r="B45" s="78"/>
      <c r="C45" s="73">
        <f t="shared" si="4"/>
        <v>288</v>
      </c>
      <c r="D45" s="90" t="s">
        <v>79</v>
      </c>
      <c r="E45" s="87"/>
      <c r="F45" s="78"/>
      <c r="G45" s="91"/>
      <c r="H45" s="87"/>
      <c r="I45" s="87"/>
      <c r="J45" s="87"/>
      <c r="K45" s="87"/>
      <c r="L45" s="87"/>
    </row>
    <row r="46" spans="1:12" ht="15.75" customHeight="1" x14ac:dyDescent="0.3">
      <c r="A46" s="104"/>
      <c r="B46" s="78"/>
      <c r="C46" s="73">
        <f t="shared" si="4"/>
        <v>289</v>
      </c>
      <c r="D46" s="90" t="s">
        <v>83</v>
      </c>
      <c r="E46" s="87"/>
      <c r="F46" s="78"/>
      <c r="G46" s="91"/>
      <c r="H46" s="87"/>
      <c r="I46" s="87"/>
      <c r="J46" s="87"/>
      <c r="K46" s="87"/>
      <c r="L46" s="87"/>
    </row>
    <row r="47" spans="1:12" ht="15.75" customHeight="1" x14ac:dyDescent="0.3">
      <c r="A47" s="104"/>
      <c r="B47" s="69" t="s">
        <v>85</v>
      </c>
      <c r="C47" s="73">
        <f t="shared" si="4"/>
        <v>290</v>
      </c>
      <c r="D47" s="90" t="s">
        <v>83</v>
      </c>
      <c r="E47" s="87"/>
      <c r="F47" s="78"/>
      <c r="G47" s="91"/>
      <c r="H47" s="87"/>
      <c r="I47" s="87"/>
      <c r="J47" s="87"/>
      <c r="K47" s="87"/>
      <c r="L47" s="87"/>
    </row>
  </sheetData>
  <mergeCells count="2">
    <mergeCell ref="A31:A47"/>
    <mergeCell ref="A3:A30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50"/>
  <sheetViews>
    <sheetView showGridLines="0" workbookViewId="0"/>
  </sheetViews>
  <sheetFormatPr defaultColWidth="8.88671875" defaultRowHeight="14.85" customHeight="1" x14ac:dyDescent="0.3"/>
  <cols>
    <col min="1" max="256" width="8.88671875" style="92" customWidth="1"/>
  </cols>
  <sheetData>
    <row r="1" spans="1:11" ht="15.75" customHeight="1" x14ac:dyDescent="0.3">
      <c r="A1" s="6"/>
      <c r="B1" s="65" t="s">
        <v>66</v>
      </c>
      <c r="C1" s="66"/>
      <c r="D1" s="66"/>
      <c r="E1" s="6"/>
      <c r="F1" s="65" t="s">
        <v>67</v>
      </c>
      <c r="G1" s="66"/>
      <c r="H1" s="6"/>
      <c r="I1" s="6"/>
      <c r="J1" s="6"/>
      <c r="K1" s="6"/>
    </row>
    <row r="2" spans="1:11" ht="15.75" customHeight="1" x14ac:dyDescent="0.3">
      <c r="A2" s="6"/>
      <c r="B2" s="67" t="s">
        <v>68</v>
      </c>
      <c r="C2" s="67" t="s">
        <v>69</v>
      </c>
      <c r="D2" s="68"/>
      <c r="E2" s="6"/>
      <c r="F2" s="67" t="s">
        <v>68</v>
      </c>
      <c r="G2" s="67" t="s">
        <v>69</v>
      </c>
      <c r="H2" s="6"/>
      <c r="I2" s="6"/>
      <c r="J2" s="6"/>
      <c r="K2" s="6"/>
    </row>
    <row r="3" spans="1:11" ht="15" customHeight="1" x14ac:dyDescent="0.3">
      <c r="A3" s="105" t="s">
        <v>70</v>
      </c>
      <c r="B3" s="69" t="s">
        <v>29</v>
      </c>
      <c r="C3" s="70" t="s">
        <v>29</v>
      </c>
      <c r="D3" s="71"/>
      <c r="E3" s="71"/>
      <c r="F3" s="69" t="s">
        <v>29</v>
      </c>
      <c r="G3" s="72" t="s">
        <v>29</v>
      </c>
      <c r="H3" s="71"/>
      <c r="I3" s="71"/>
      <c r="J3" s="71"/>
      <c r="K3" s="71"/>
    </row>
    <row r="4" spans="1:11" ht="15" customHeight="1" x14ac:dyDescent="0.3">
      <c r="A4" s="104"/>
      <c r="B4" s="69" t="s">
        <v>71</v>
      </c>
      <c r="C4" s="73">
        <v>-3</v>
      </c>
      <c r="D4" s="71"/>
      <c r="E4" s="74"/>
      <c r="F4" s="75" t="s">
        <v>72</v>
      </c>
      <c r="G4" s="76" t="s">
        <v>73</v>
      </c>
      <c r="H4" s="77"/>
      <c r="I4" s="71"/>
      <c r="J4" s="71"/>
      <c r="K4" s="71"/>
    </row>
    <row r="5" spans="1:11" ht="15.75" customHeight="1" x14ac:dyDescent="0.3">
      <c r="A5" s="104"/>
      <c r="B5" s="78"/>
      <c r="C5" s="73">
        <f t="shared" ref="C5:C20" si="0">C4+1</f>
        <v>-2</v>
      </c>
      <c r="D5" s="71"/>
      <c r="E5" s="74"/>
      <c r="F5" s="79"/>
      <c r="G5" s="76" t="s">
        <v>74</v>
      </c>
      <c r="H5" s="77"/>
      <c r="I5" s="71"/>
      <c r="J5" s="71"/>
      <c r="K5" s="71"/>
    </row>
    <row r="6" spans="1:11" ht="15" customHeight="1" x14ac:dyDescent="0.3">
      <c r="A6" s="104"/>
      <c r="B6" s="78"/>
      <c r="C6" s="73">
        <f t="shared" si="0"/>
        <v>-1</v>
      </c>
      <c r="D6" s="71"/>
      <c r="E6" s="74"/>
      <c r="F6" s="80"/>
      <c r="G6" s="81" t="s">
        <v>75</v>
      </c>
      <c r="H6" s="77"/>
      <c r="I6" s="82" t="s">
        <v>76</v>
      </c>
      <c r="J6" s="71"/>
      <c r="K6" s="71"/>
    </row>
    <row r="7" spans="1:11" ht="15" customHeight="1" x14ac:dyDescent="0.3">
      <c r="A7" s="104"/>
      <c r="B7" s="78"/>
      <c r="C7" s="73">
        <f t="shared" si="0"/>
        <v>0</v>
      </c>
      <c r="D7" s="82" t="s">
        <v>77</v>
      </c>
      <c r="E7" s="71"/>
      <c r="F7" s="83"/>
      <c r="G7" s="84" t="s">
        <v>29</v>
      </c>
      <c r="H7" s="71"/>
      <c r="I7" s="71"/>
      <c r="J7" s="71"/>
      <c r="K7" s="71"/>
    </row>
    <row r="8" spans="1:11" ht="15" customHeight="1" x14ac:dyDescent="0.3">
      <c r="A8" s="104"/>
      <c r="B8" s="69" t="s">
        <v>71</v>
      </c>
      <c r="C8" s="73">
        <f t="shared" si="0"/>
        <v>1</v>
      </c>
      <c r="D8" s="82" t="s">
        <v>77</v>
      </c>
      <c r="E8" s="71"/>
      <c r="F8" s="78"/>
      <c r="G8" s="73">
        <v>0</v>
      </c>
      <c r="H8" s="82" t="s">
        <v>77</v>
      </c>
      <c r="I8" s="82" t="s">
        <v>76</v>
      </c>
      <c r="J8" s="71"/>
      <c r="K8" s="71"/>
    </row>
    <row r="9" spans="1:11" ht="15" customHeight="1" x14ac:dyDescent="0.3">
      <c r="A9" s="104"/>
      <c r="B9" s="78"/>
      <c r="C9" s="73">
        <f t="shared" si="0"/>
        <v>2</v>
      </c>
      <c r="D9" s="82" t="s">
        <v>77</v>
      </c>
      <c r="E9" s="71"/>
      <c r="F9" s="78"/>
      <c r="G9" s="73">
        <f t="shared" ref="G9:G19" si="1">G8+1</f>
        <v>1</v>
      </c>
      <c r="H9" s="71"/>
      <c r="I9" s="82" t="s">
        <v>78</v>
      </c>
      <c r="J9" s="71"/>
      <c r="K9" s="71"/>
    </row>
    <row r="10" spans="1:11" ht="15" customHeight="1" x14ac:dyDescent="0.3">
      <c r="A10" s="104"/>
      <c r="B10" s="78"/>
      <c r="C10" s="73">
        <f t="shared" si="0"/>
        <v>3</v>
      </c>
      <c r="D10" s="82" t="s">
        <v>77</v>
      </c>
      <c r="E10" s="71"/>
      <c r="F10" s="78"/>
      <c r="G10" s="73">
        <f t="shared" si="1"/>
        <v>2</v>
      </c>
      <c r="H10" s="71"/>
      <c r="I10" s="82" t="s">
        <v>78</v>
      </c>
      <c r="J10" s="71"/>
      <c r="K10" s="71"/>
    </row>
    <row r="11" spans="1:11" ht="15" customHeight="1" x14ac:dyDescent="0.3">
      <c r="A11" s="104"/>
      <c r="B11" s="78"/>
      <c r="C11" s="73">
        <f t="shared" si="0"/>
        <v>4</v>
      </c>
      <c r="D11" s="82" t="s">
        <v>79</v>
      </c>
      <c r="E11" s="71"/>
      <c r="F11" s="69" t="s">
        <v>80</v>
      </c>
      <c r="G11" s="73">
        <f t="shared" si="1"/>
        <v>3</v>
      </c>
      <c r="H11" s="71"/>
      <c r="I11" s="71"/>
      <c r="J11" s="71"/>
      <c r="K11" s="71"/>
    </row>
    <row r="12" spans="1:11" ht="15.75" customHeight="1" x14ac:dyDescent="0.3">
      <c r="A12" s="104"/>
      <c r="B12" s="69" t="s">
        <v>81</v>
      </c>
      <c r="C12" s="73">
        <f t="shared" si="0"/>
        <v>5</v>
      </c>
      <c r="D12" s="82" t="s">
        <v>79</v>
      </c>
      <c r="E12" s="71"/>
      <c r="F12" s="78"/>
      <c r="G12" s="73">
        <f t="shared" si="1"/>
        <v>4</v>
      </c>
      <c r="H12" s="71"/>
      <c r="I12" s="71"/>
      <c r="J12" s="71"/>
      <c r="K12" s="71"/>
    </row>
    <row r="13" spans="1:11" ht="15" customHeight="1" x14ac:dyDescent="0.3">
      <c r="A13" s="104"/>
      <c r="B13" s="78"/>
      <c r="C13" s="73">
        <f t="shared" si="0"/>
        <v>6</v>
      </c>
      <c r="D13" s="82" t="s">
        <v>79</v>
      </c>
      <c r="E13" s="71"/>
      <c r="F13" s="78"/>
      <c r="G13" s="73">
        <f t="shared" si="1"/>
        <v>5</v>
      </c>
      <c r="H13" s="82" t="s">
        <v>82</v>
      </c>
      <c r="I13" s="71"/>
      <c r="J13" s="71"/>
      <c r="K13" s="71"/>
    </row>
    <row r="14" spans="1:11" ht="15" customHeight="1" x14ac:dyDescent="0.3">
      <c r="A14" s="104"/>
      <c r="B14" s="78"/>
      <c r="C14" s="73">
        <f t="shared" si="0"/>
        <v>7</v>
      </c>
      <c r="D14" s="82" t="s">
        <v>79</v>
      </c>
      <c r="E14" s="71"/>
      <c r="F14" s="78"/>
      <c r="G14" s="73">
        <f t="shared" si="1"/>
        <v>6</v>
      </c>
      <c r="H14" s="71"/>
      <c r="I14" s="71"/>
      <c r="J14" s="71"/>
      <c r="K14" s="71"/>
    </row>
    <row r="15" spans="1:11" ht="15.75" customHeight="1" x14ac:dyDescent="0.3">
      <c r="A15" s="104"/>
      <c r="B15" s="78"/>
      <c r="C15" s="73">
        <f t="shared" si="0"/>
        <v>8</v>
      </c>
      <c r="D15" s="82" t="s">
        <v>83</v>
      </c>
      <c r="E15" s="71"/>
      <c r="F15" s="69" t="s">
        <v>84</v>
      </c>
      <c r="G15" s="73">
        <f t="shared" si="1"/>
        <v>7</v>
      </c>
      <c r="H15" s="71"/>
      <c r="I15" s="71"/>
      <c r="J15" s="71"/>
      <c r="K15" s="71"/>
    </row>
    <row r="16" spans="1:11" ht="15" customHeight="1" x14ac:dyDescent="0.3">
      <c r="A16" s="104"/>
      <c r="B16" s="69" t="s">
        <v>85</v>
      </c>
      <c r="C16" s="73">
        <f t="shared" si="0"/>
        <v>9</v>
      </c>
      <c r="D16" s="82" t="s">
        <v>83</v>
      </c>
      <c r="E16" s="71"/>
      <c r="F16" s="78"/>
      <c r="G16" s="73">
        <f t="shared" si="1"/>
        <v>8</v>
      </c>
      <c r="H16" s="71"/>
      <c r="I16" s="71"/>
      <c r="J16" s="71"/>
      <c r="K16" s="71"/>
    </row>
    <row r="17" spans="1:11" ht="15" customHeight="1" x14ac:dyDescent="0.3">
      <c r="A17" s="104"/>
      <c r="B17" s="78"/>
      <c r="C17" s="73">
        <f t="shared" si="0"/>
        <v>10</v>
      </c>
      <c r="D17" s="82" t="s">
        <v>83</v>
      </c>
      <c r="E17" s="71"/>
      <c r="F17" s="78"/>
      <c r="G17" s="73">
        <f t="shared" si="1"/>
        <v>9</v>
      </c>
      <c r="H17" s="71"/>
      <c r="I17" s="71"/>
      <c r="J17" s="71"/>
      <c r="K17" s="71"/>
    </row>
    <row r="18" spans="1:11" ht="15" customHeight="1" x14ac:dyDescent="0.3">
      <c r="A18" s="104"/>
      <c r="B18" s="78"/>
      <c r="C18" s="73">
        <f t="shared" si="0"/>
        <v>11</v>
      </c>
      <c r="D18" s="82" t="s">
        <v>83</v>
      </c>
      <c r="E18" s="71"/>
      <c r="F18" s="78"/>
      <c r="G18" s="73">
        <f t="shared" si="1"/>
        <v>10</v>
      </c>
      <c r="H18" s="71"/>
      <c r="I18" s="71"/>
      <c r="J18" s="71"/>
      <c r="K18" s="71"/>
    </row>
    <row r="19" spans="1:11" ht="15" customHeight="1" x14ac:dyDescent="0.3">
      <c r="A19" s="104"/>
      <c r="B19" s="78"/>
      <c r="C19" s="73">
        <f t="shared" si="0"/>
        <v>12</v>
      </c>
      <c r="D19" s="82" t="s">
        <v>86</v>
      </c>
      <c r="E19" s="71"/>
      <c r="F19" s="69" t="s">
        <v>87</v>
      </c>
      <c r="G19" s="73">
        <f t="shared" si="1"/>
        <v>11</v>
      </c>
      <c r="H19" s="71"/>
      <c r="I19" s="71"/>
      <c r="J19" s="71"/>
      <c r="K19" s="71"/>
    </row>
    <row r="20" spans="1:11" ht="18.899999999999999" customHeight="1" x14ac:dyDescent="0.35">
      <c r="A20" s="104"/>
      <c r="B20" s="69" t="s">
        <v>88</v>
      </c>
      <c r="C20" s="73">
        <f t="shared" si="0"/>
        <v>13</v>
      </c>
      <c r="D20" s="82" t="s">
        <v>86</v>
      </c>
      <c r="E20" s="71"/>
      <c r="F20" s="78"/>
      <c r="G20" s="70" t="s">
        <v>29</v>
      </c>
      <c r="H20" s="85"/>
      <c r="I20" s="71"/>
      <c r="J20" s="71"/>
      <c r="K20" s="71"/>
    </row>
    <row r="21" spans="1:11" ht="15" customHeight="1" x14ac:dyDescent="0.3">
      <c r="A21" s="104"/>
      <c r="B21" s="78"/>
      <c r="C21" s="70" t="s">
        <v>29</v>
      </c>
      <c r="D21" s="71"/>
      <c r="E21" s="71"/>
      <c r="F21" s="69" t="s">
        <v>89</v>
      </c>
      <c r="G21" s="73">
        <v>251</v>
      </c>
      <c r="H21" s="71"/>
      <c r="I21" s="71"/>
      <c r="J21" s="71"/>
      <c r="K21" s="71"/>
    </row>
    <row r="22" spans="1:11" ht="15" customHeight="1" x14ac:dyDescent="0.3">
      <c r="A22" s="104"/>
      <c r="B22" s="69" t="s">
        <v>90</v>
      </c>
      <c r="C22" s="73">
        <f>C20+(4*30)+(4*29)</f>
        <v>249</v>
      </c>
      <c r="D22" s="82" t="s">
        <v>91</v>
      </c>
      <c r="E22" s="71"/>
      <c r="F22" s="78"/>
      <c r="G22" s="73">
        <f t="shared" ref="G22:G29" si="2">G21+1</f>
        <v>252</v>
      </c>
      <c r="H22" s="71"/>
      <c r="I22" s="71"/>
      <c r="J22" s="71"/>
      <c r="K22" s="71"/>
    </row>
    <row r="23" spans="1:11" ht="15" customHeight="1" x14ac:dyDescent="0.3">
      <c r="A23" s="104"/>
      <c r="B23" s="78"/>
      <c r="C23" s="73">
        <f t="shared" ref="C23:C31" si="3">C22+1</f>
        <v>250</v>
      </c>
      <c r="D23" s="82" t="s">
        <v>91</v>
      </c>
      <c r="E23" s="71"/>
      <c r="F23" s="78"/>
      <c r="G23" s="73">
        <f t="shared" si="2"/>
        <v>253</v>
      </c>
      <c r="H23" s="82" t="s">
        <v>92</v>
      </c>
      <c r="I23" s="71"/>
      <c r="J23" s="71"/>
      <c r="K23" s="71"/>
    </row>
    <row r="24" spans="1:11" ht="15" customHeight="1" x14ac:dyDescent="0.3">
      <c r="A24" s="104"/>
      <c r="B24" s="78"/>
      <c r="C24" s="73">
        <f t="shared" si="3"/>
        <v>251</v>
      </c>
      <c r="D24" s="82" t="s">
        <v>91</v>
      </c>
      <c r="E24" s="71"/>
      <c r="F24" s="78"/>
      <c r="G24" s="73">
        <f t="shared" si="2"/>
        <v>254</v>
      </c>
      <c r="H24" s="71"/>
      <c r="I24" s="71"/>
      <c r="J24" s="71"/>
      <c r="K24" s="71"/>
    </row>
    <row r="25" spans="1:11" ht="15" customHeight="1" x14ac:dyDescent="0.3">
      <c r="A25" s="104"/>
      <c r="B25" s="78"/>
      <c r="C25" s="73">
        <f t="shared" si="3"/>
        <v>252</v>
      </c>
      <c r="D25" s="82" t="s">
        <v>91</v>
      </c>
      <c r="E25" s="71"/>
      <c r="F25" s="69" t="s">
        <v>93</v>
      </c>
      <c r="G25" s="73">
        <f t="shared" si="2"/>
        <v>255</v>
      </c>
      <c r="H25" s="71"/>
      <c r="I25" s="71"/>
      <c r="J25" s="71"/>
      <c r="K25" s="71"/>
    </row>
    <row r="26" spans="1:11" ht="15" customHeight="1" x14ac:dyDescent="0.3">
      <c r="A26" s="104"/>
      <c r="B26" s="78"/>
      <c r="C26" s="73">
        <f t="shared" si="3"/>
        <v>253</v>
      </c>
      <c r="D26" s="82" t="s">
        <v>91</v>
      </c>
      <c r="E26" s="71"/>
      <c r="F26" s="78"/>
      <c r="G26" s="73">
        <f t="shared" si="2"/>
        <v>256</v>
      </c>
      <c r="H26" s="71"/>
      <c r="I26" s="71"/>
      <c r="J26" s="71"/>
      <c r="K26" s="71"/>
    </row>
    <row r="27" spans="1:11" ht="15" customHeight="1" x14ac:dyDescent="0.3">
      <c r="A27" s="104"/>
      <c r="B27" s="78"/>
      <c r="C27" s="73">
        <f t="shared" si="3"/>
        <v>254</v>
      </c>
      <c r="D27" s="71"/>
      <c r="E27" s="71"/>
      <c r="F27" s="78"/>
      <c r="G27" s="73">
        <f t="shared" si="2"/>
        <v>257</v>
      </c>
      <c r="H27" s="71"/>
      <c r="I27" s="71"/>
      <c r="J27" s="71"/>
      <c r="K27" s="71"/>
    </row>
    <row r="28" spans="1:11" ht="15" customHeight="1" x14ac:dyDescent="0.3">
      <c r="A28" s="104"/>
      <c r="B28" s="78"/>
      <c r="C28" s="73">
        <f t="shared" si="3"/>
        <v>255</v>
      </c>
      <c r="D28" s="71"/>
      <c r="E28" s="71"/>
      <c r="F28" s="78"/>
      <c r="G28" s="73">
        <f t="shared" si="2"/>
        <v>258</v>
      </c>
      <c r="H28" s="71"/>
      <c r="I28" s="71"/>
      <c r="J28" s="71"/>
      <c r="K28" s="71"/>
    </row>
    <row r="29" spans="1:11" ht="15" customHeight="1" x14ac:dyDescent="0.3">
      <c r="A29" s="104"/>
      <c r="B29" s="78"/>
      <c r="C29" s="73">
        <f t="shared" si="3"/>
        <v>256</v>
      </c>
      <c r="D29" s="71"/>
      <c r="E29" s="71"/>
      <c r="F29" s="69" t="s">
        <v>94</v>
      </c>
      <c r="G29" s="73">
        <f t="shared" si="2"/>
        <v>259</v>
      </c>
      <c r="H29" s="93"/>
      <c r="I29" s="71"/>
      <c r="J29" s="71"/>
      <c r="K29" s="71"/>
    </row>
    <row r="30" spans="1:11" ht="15" customHeight="1" x14ac:dyDescent="0.3">
      <c r="A30" s="104"/>
      <c r="B30" s="69" t="s">
        <v>71</v>
      </c>
      <c r="C30" s="73">
        <f t="shared" si="3"/>
        <v>257</v>
      </c>
      <c r="D30" s="71"/>
      <c r="E30" s="71"/>
      <c r="F30" s="69" t="s">
        <v>96</v>
      </c>
      <c r="G30" s="73">
        <f>G29+23</f>
        <v>282</v>
      </c>
      <c r="H30" s="71"/>
      <c r="I30" s="71"/>
      <c r="J30" s="71"/>
      <c r="K30" s="71"/>
    </row>
    <row r="31" spans="1:11" ht="15" customHeight="1" x14ac:dyDescent="0.3">
      <c r="A31" s="103" t="s">
        <v>97</v>
      </c>
      <c r="B31" s="69" t="s">
        <v>98</v>
      </c>
      <c r="C31" s="73">
        <f t="shared" si="3"/>
        <v>258</v>
      </c>
      <c r="D31" s="87"/>
      <c r="E31" s="87"/>
      <c r="F31" s="69" t="s">
        <v>99</v>
      </c>
      <c r="G31" s="73">
        <f>G30+4</f>
        <v>286</v>
      </c>
      <c r="H31" s="87"/>
      <c r="I31" s="87"/>
      <c r="J31" s="87"/>
      <c r="K31" s="87"/>
    </row>
    <row r="32" spans="1:11" ht="15" customHeight="1" x14ac:dyDescent="0.3">
      <c r="A32" s="104"/>
      <c r="B32" s="69" t="s">
        <v>100</v>
      </c>
      <c r="C32" s="73">
        <f>C31+4</f>
        <v>262</v>
      </c>
      <c r="D32" s="89"/>
      <c r="E32" s="89"/>
      <c r="F32" s="69" t="s">
        <v>72</v>
      </c>
      <c r="G32" s="73">
        <f>G31+4</f>
        <v>290</v>
      </c>
      <c r="H32" s="87"/>
      <c r="I32" s="87"/>
      <c r="J32" s="87"/>
      <c r="K32" s="87"/>
    </row>
    <row r="33" spans="1:11" ht="15" customHeight="1" x14ac:dyDescent="0.3">
      <c r="A33" s="104"/>
      <c r="B33" s="69" t="s">
        <v>96</v>
      </c>
      <c r="C33" s="73">
        <f>C32+8</f>
        <v>270</v>
      </c>
      <c r="D33" s="89"/>
      <c r="E33" s="89"/>
      <c r="F33" s="78"/>
      <c r="G33" s="73">
        <f>G32+1</f>
        <v>291</v>
      </c>
      <c r="H33" s="87"/>
      <c r="I33" s="87"/>
      <c r="J33" s="87"/>
      <c r="K33" s="87"/>
    </row>
    <row r="34" spans="1:11" ht="15" customHeight="1" x14ac:dyDescent="0.3">
      <c r="A34" s="104"/>
      <c r="B34" s="69" t="s">
        <v>71</v>
      </c>
      <c r="C34" s="73">
        <f>C33+4</f>
        <v>274</v>
      </c>
      <c r="D34" s="87"/>
      <c r="E34" s="87"/>
      <c r="F34" s="78"/>
      <c r="G34" s="73">
        <f>G33+1</f>
        <v>292</v>
      </c>
      <c r="H34" s="87"/>
      <c r="I34" s="90" t="s">
        <v>76</v>
      </c>
      <c r="J34" s="87"/>
      <c r="K34" s="87"/>
    </row>
    <row r="35" spans="1:11" ht="15" customHeight="1" x14ac:dyDescent="0.3">
      <c r="A35" s="104"/>
      <c r="B35" s="69" t="s">
        <v>105</v>
      </c>
      <c r="C35" s="73">
        <f>C34+4</f>
        <v>278</v>
      </c>
      <c r="D35" s="87"/>
      <c r="E35" s="87"/>
      <c r="F35" s="78"/>
      <c r="G35" s="73">
        <f>G34+1</f>
        <v>293</v>
      </c>
      <c r="H35" s="90" t="s">
        <v>77</v>
      </c>
      <c r="I35" s="89"/>
      <c r="J35" s="87"/>
      <c r="K35" s="87"/>
    </row>
    <row r="36" spans="1:11" ht="15" customHeight="1" x14ac:dyDescent="0.3">
      <c r="A36" s="104"/>
      <c r="B36" s="69" t="s">
        <v>105</v>
      </c>
      <c r="C36" s="73">
        <f>C35+4</f>
        <v>282</v>
      </c>
      <c r="D36" s="87"/>
      <c r="E36" s="87"/>
      <c r="F36" s="78"/>
      <c r="G36" s="91"/>
      <c r="H36" s="87"/>
      <c r="I36" s="87"/>
      <c r="J36" s="87"/>
      <c r="K36" s="87"/>
    </row>
    <row r="37" spans="1:11" ht="15" customHeight="1" x14ac:dyDescent="0.3">
      <c r="A37" s="104"/>
      <c r="B37" s="69" t="s">
        <v>105</v>
      </c>
      <c r="C37" s="73">
        <f>C36+4</f>
        <v>286</v>
      </c>
      <c r="D37" s="87"/>
      <c r="E37" s="87"/>
      <c r="F37" s="78"/>
      <c r="G37" s="91"/>
      <c r="H37" s="87"/>
      <c r="I37" s="87"/>
      <c r="J37" s="87"/>
      <c r="K37" s="87"/>
    </row>
    <row r="38" spans="1:11" ht="15" customHeight="1" x14ac:dyDescent="0.3">
      <c r="A38" s="104"/>
      <c r="B38" s="69" t="s">
        <v>71</v>
      </c>
      <c r="C38" s="73">
        <f>C37+4</f>
        <v>290</v>
      </c>
      <c r="D38" s="87"/>
      <c r="E38" s="87"/>
      <c r="F38" s="78"/>
      <c r="G38" s="91"/>
      <c r="H38" s="87"/>
      <c r="I38" s="87"/>
      <c r="J38" s="87"/>
      <c r="K38" s="87"/>
    </row>
    <row r="39" spans="1:11" ht="15" customHeight="1" x14ac:dyDescent="0.3">
      <c r="A39" s="104"/>
      <c r="B39" s="78"/>
      <c r="C39" s="73">
        <f t="shared" ref="C39:C50" si="4">C38+1</f>
        <v>291</v>
      </c>
      <c r="D39" s="87"/>
      <c r="E39" s="87"/>
      <c r="F39" s="78"/>
      <c r="G39" s="91"/>
      <c r="H39" s="87"/>
      <c r="I39" s="87"/>
      <c r="J39" s="87"/>
      <c r="K39" s="87"/>
    </row>
    <row r="40" spans="1:11" ht="15" customHeight="1" x14ac:dyDescent="0.3">
      <c r="A40" s="104"/>
      <c r="B40" s="78"/>
      <c r="C40" s="73">
        <f t="shared" si="4"/>
        <v>292</v>
      </c>
      <c r="D40" s="87"/>
      <c r="E40" s="87"/>
      <c r="F40" s="78"/>
      <c r="G40" s="91"/>
      <c r="H40" s="87"/>
      <c r="I40" s="87"/>
      <c r="J40" s="87"/>
      <c r="K40" s="87"/>
    </row>
    <row r="41" spans="1:11" ht="15" customHeight="1" x14ac:dyDescent="0.3">
      <c r="A41" s="104"/>
      <c r="B41" s="78"/>
      <c r="C41" s="73">
        <f t="shared" si="4"/>
        <v>293</v>
      </c>
      <c r="D41" s="90" t="s">
        <v>77</v>
      </c>
      <c r="E41" s="87"/>
      <c r="F41" s="78"/>
      <c r="G41" s="91"/>
      <c r="H41" s="87"/>
      <c r="I41" s="87"/>
      <c r="J41" s="87"/>
      <c r="K41" s="87"/>
    </row>
    <row r="42" spans="1:11" ht="15.75" customHeight="1" x14ac:dyDescent="0.3">
      <c r="A42" s="104"/>
      <c r="B42" s="69" t="s">
        <v>71</v>
      </c>
      <c r="C42" s="73">
        <f t="shared" si="4"/>
        <v>294</v>
      </c>
      <c r="D42" s="90" t="s">
        <v>77</v>
      </c>
      <c r="E42" s="87"/>
      <c r="F42" s="78"/>
      <c r="G42" s="91"/>
      <c r="H42" s="87"/>
      <c r="I42" s="87"/>
      <c r="J42" s="87"/>
      <c r="K42" s="87"/>
    </row>
    <row r="43" spans="1:11" ht="15.75" customHeight="1" x14ac:dyDescent="0.3">
      <c r="A43" s="104"/>
      <c r="B43" s="78"/>
      <c r="C43" s="73">
        <f t="shared" si="4"/>
        <v>295</v>
      </c>
      <c r="D43" s="90" t="s">
        <v>77</v>
      </c>
      <c r="E43" s="87"/>
      <c r="F43" s="78"/>
      <c r="G43" s="91"/>
      <c r="H43" s="87"/>
      <c r="I43" s="87"/>
      <c r="J43" s="87"/>
      <c r="K43" s="87"/>
    </row>
    <row r="44" spans="1:11" ht="15.75" customHeight="1" x14ac:dyDescent="0.3">
      <c r="A44" s="104"/>
      <c r="B44" s="78"/>
      <c r="C44" s="73">
        <f t="shared" si="4"/>
        <v>296</v>
      </c>
      <c r="D44" s="90" t="s">
        <v>77</v>
      </c>
      <c r="E44" s="87"/>
      <c r="F44" s="78"/>
      <c r="G44" s="91"/>
      <c r="H44" s="87"/>
      <c r="I44" s="87"/>
      <c r="J44" s="87"/>
      <c r="K44" s="87"/>
    </row>
    <row r="45" spans="1:11" ht="15.75" customHeight="1" x14ac:dyDescent="0.3">
      <c r="A45" s="104"/>
      <c r="B45" s="78"/>
      <c r="C45" s="73">
        <f t="shared" si="4"/>
        <v>297</v>
      </c>
      <c r="D45" s="90" t="s">
        <v>79</v>
      </c>
      <c r="E45" s="87"/>
      <c r="F45" s="78"/>
      <c r="G45" s="91"/>
      <c r="H45" s="87"/>
      <c r="I45" s="87"/>
      <c r="J45" s="87"/>
      <c r="K45" s="87"/>
    </row>
    <row r="46" spans="1:11" ht="15.75" customHeight="1" x14ac:dyDescent="0.3">
      <c r="A46" s="104"/>
      <c r="B46" s="69" t="s">
        <v>81</v>
      </c>
      <c r="C46" s="73">
        <f t="shared" si="4"/>
        <v>298</v>
      </c>
      <c r="D46" s="90" t="s">
        <v>79</v>
      </c>
      <c r="E46" s="87"/>
      <c r="F46" s="78"/>
      <c r="G46" s="91"/>
      <c r="H46" s="87"/>
      <c r="I46" s="87"/>
      <c r="J46" s="87"/>
      <c r="K46" s="87"/>
    </row>
    <row r="47" spans="1:11" ht="15.75" customHeight="1" x14ac:dyDescent="0.3">
      <c r="A47" s="104"/>
      <c r="B47" s="78"/>
      <c r="C47" s="73">
        <f t="shared" si="4"/>
        <v>299</v>
      </c>
      <c r="D47" s="90" t="s">
        <v>79</v>
      </c>
      <c r="E47" s="87"/>
      <c r="F47" s="78"/>
      <c r="G47" s="91"/>
      <c r="H47" s="87"/>
      <c r="I47" s="87"/>
      <c r="J47" s="87"/>
      <c r="K47" s="87"/>
    </row>
    <row r="48" spans="1:11" ht="15.75" customHeight="1" x14ac:dyDescent="0.3">
      <c r="A48" s="104"/>
      <c r="B48" s="78"/>
      <c r="C48" s="73">
        <f t="shared" si="4"/>
        <v>300</v>
      </c>
      <c r="D48" s="90" t="s">
        <v>79</v>
      </c>
      <c r="E48" s="87"/>
      <c r="F48" s="78"/>
      <c r="G48" s="91"/>
      <c r="H48" s="87"/>
      <c r="I48" s="87"/>
      <c r="J48" s="87"/>
      <c r="K48" s="87"/>
    </row>
    <row r="49" spans="1:11" ht="15.75" customHeight="1" x14ac:dyDescent="0.3">
      <c r="A49" s="104"/>
      <c r="B49" s="78"/>
      <c r="C49" s="73">
        <f t="shared" si="4"/>
        <v>301</v>
      </c>
      <c r="D49" s="90" t="s">
        <v>83</v>
      </c>
      <c r="E49" s="87"/>
      <c r="F49" s="78"/>
      <c r="G49" s="91"/>
      <c r="H49" s="87"/>
      <c r="I49" s="87"/>
      <c r="J49" s="87"/>
      <c r="K49" s="87"/>
    </row>
    <row r="50" spans="1:11" ht="15.75" customHeight="1" x14ac:dyDescent="0.3">
      <c r="A50" s="104"/>
      <c r="B50" s="69" t="s">
        <v>85</v>
      </c>
      <c r="C50" s="73">
        <f t="shared" si="4"/>
        <v>302</v>
      </c>
      <c r="D50" s="90" t="s">
        <v>83</v>
      </c>
      <c r="E50" s="87"/>
      <c r="F50" s="78"/>
      <c r="G50" s="91"/>
      <c r="H50" s="87"/>
      <c r="I50" s="87"/>
      <c r="J50" s="87"/>
      <c r="K50" s="87"/>
    </row>
  </sheetData>
  <mergeCells count="2">
    <mergeCell ref="A31:A50"/>
    <mergeCell ref="A3:A3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58"/>
  <sheetViews>
    <sheetView showGridLines="0" topLeftCell="A13" workbookViewId="0">
      <selection activeCell="G33" sqref="G33"/>
    </sheetView>
  </sheetViews>
  <sheetFormatPr defaultColWidth="8.88671875" defaultRowHeight="14.85" customHeight="1" x14ac:dyDescent="0.3"/>
  <cols>
    <col min="1" max="256" width="8.88671875" style="94" customWidth="1"/>
  </cols>
  <sheetData>
    <row r="1" spans="1:11" ht="15.75" customHeight="1" x14ac:dyDescent="0.3">
      <c r="A1" s="6"/>
      <c r="B1" s="65" t="s">
        <v>66</v>
      </c>
      <c r="C1" s="66"/>
      <c r="D1" s="66"/>
      <c r="E1" s="6"/>
      <c r="F1" s="65" t="s">
        <v>67</v>
      </c>
      <c r="G1" s="66"/>
      <c r="H1" s="6"/>
      <c r="I1" s="6"/>
      <c r="J1" s="6"/>
      <c r="K1" s="6"/>
    </row>
    <row r="2" spans="1:11" ht="15.75" customHeight="1" x14ac:dyDescent="0.3">
      <c r="A2" s="6"/>
      <c r="B2" s="67" t="s">
        <v>68</v>
      </c>
      <c r="C2" s="67" t="s">
        <v>69</v>
      </c>
      <c r="D2" s="68"/>
      <c r="E2" s="6"/>
      <c r="F2" s="67" t="s">
        <v>68</v>
      </c>
      <c r="G2" s="67" t="s">
        <v>69</v>
      </c>
      <c r="H2" s="6"/>
      <c r="I2" s="6"/>
      <c r="J2" s="6"/>
      <c r="K2" s="6"/>
    </row>
    <row r="3" spans="1:11" ht="15" customHeight="1" x14ac:dyDescent="0.3">
      <c r="A3" s="105" t="s">
        <v>106</v>
      </c>
      <c r="B3" s="69" t="s">
        <v>29</v>
      </c>
      <c r="C3" s="70" t="s">
        <v>29</v>
      </c>
      <c r="D3" s="71"/>
      <c r="E3" s="71"/>
      <c r="F3" s="69" t="s">
        <v>29</v>
      </c>
      <c r="G3" s="72" t="s">
        <v>29</v>
      </c>
      <c r="H3" s="71"/>
      <c r="I3" s="71"/>
      <c r="J3" s="71"/>
      <c r="K3" s="71"/>
    </row>
    <row r="4" spans="1:11" ht="15" customHeight="1" x14ac:dyDescent="0.3">
      <c r="A4" s="104"/>
      <c r="B4" s="69" t="s">
        <v>71</v>
      </c>
      <c r="C4" s="73">
        <v>-3</v>
      </c>
      <c r="D4" s="71"/>
      <c r="E4" s="74"/>
      <c r="F4" s="75" t="s">
        <v>72</v>
      </c>
      <c r="G4" s="76" t="s">
        <v>73</v>
      </c>
      <c r="H4" s="77"/>
      <c r="I4" s="71"/>
      <c r="J4" s="71"/>
      <c r="K4" s="71"/>
    </row>
    <row r="5" spans="1:11" ht="15.75" customHeight="1" x14ac:dyDescent="0.3">
      <c r="A5" s="104"/>
      <c r="B5" s="78"/>
      <c r="C5" s="73">
        <f t="shared" ref="C5:C20" si="0">C4+1</f>
        <v>-2</v>
      </c>
      <c r="D5" s="71"/>
      <c r="E5" s="74"/>
      <c r="F5" s="79"/>
      <c r="G5" s="76" t="s">
        <v>74</v>
      </c>
      <c r="H5" s="77"/>
      <c r="I5" s="71"/>
      <c r="J5" s="71"/>
      <c r="K5" s="71"/>
    </row>
    <row r="6" spans="1:11" ht="15" customHeight="1" x14ac:dyDescent="0.3">
      <c r="A6" s="104"/>
      <c r="B6" s="78"/>
      <c r="C6" s="73">
        <f t="shared" si="0"/>
        <v>-1</v>
      </c>
      <c r="D6" s="71"/>
      <c r="E6" s="74"/>
      <c r="F6" s="80"/>
      <c r="G6" s="81" t="s">
        <v>75</v>
      </c>
      <c r="H6" s="77"/>
      <c r="I6" s="82" t="s">
        <v>76</v>
      </c>
      <c r="J6" s="71"/>
      <c r="K6" s="71"/>
    </row>
    <row r="7" spans="1:11" ht="15" customHeight="1" x14ac:dyDescent="0.3">
      <c r="A7" s="104"/>
      <c r="B7" s="78"/>
      <c r="C7" s="73">
        <f t="shared" si="0"/>
        <v>0</v>
      </c>
      <c r="D7" s="82" t="s">
        <v>77</v>
      </c>
      <c r="E7" s="71"/>
      <c r="F7" s="83"/>
      <c r="G7" s="84" t="s">
        <v>29</v>
      </c>
      <c r="H7" s="71"/>
      <c r="I7" s="71"/>
      <c r="J7" s="71"/>
      <c r="K7" s="71"/>
    </row>
    <row r="8" spans="1:11" ht="15" customHeight="1" x14ac:dyDescent="0.3">
      <c r="A8" s="104"/>
      <c r="B8" s="69" t="s">
        <v>71</v>
      </c>
      <c r="C8" s="73">
        <f t="shared" si="0"/>
        <v>1</v>
      </c>
      <c r="D8" s="82" t="s">
        <v>77</v>
      </c>
      <c r="E8" s="71"/>
      <c r="F8" s="78"/>
      <c r="G8" s="73">
        <v>0</v>
      </c>
      <c r="H8" s="82" t="s">
        <v>77</v>
      </c>
      <c r="I8" s="82" t="s">
        <v>76</v>
      </c>
      <c r="J8" s="71"/>
      <c r="K8" s="71"/>
    </row>
    <row r="9" spans="1:11" ht="15" customHeight="1" x14ac:dyDescent="0.3">
      <c r="A9" s="104"/>
      <c r="B9" s="78"/>
      <c r="C9" s="73">
        <f t="shared" si="0"/>
        <v>2</v>
      </c>
      <c r="D9" s="82" t="s">
        <v>77</v>
      </c>
      <c r="E9" s="71"/>
      <c r="F9" s="78"/>
      <c r="G9" s="73">
        <f t="shared" ref="G9:G19" si="1">G8+1</f>
        <v>1</v>
      </c>
      <c r="H9" s="71"/>
      <c r="I9" s="82" t="s">
        <v>78</v>
      </c>
      <c r="J9" s="71"/>
      <c r="K9" s="71"/>
    </row>
    <row r="10" spans="1:11" ht="15" customHeight="1" x14ac:dyDescent="0.3">
      <c r="A10" s="104"/>
      <c r="B10" s="78"/>
      <c r="C10" s="73">
        <f t="shared" si="0"/>
        <v>3</v>
      </c>
      <c r="D10" s="82" t="s">
        <v>77</v>
      </c>
      <c r="E10" s="71"/>
      <c r="F10" s="78"/>
      <c r="G10" s="73">
        <f t="shared" si="1"/>
        <v>2</v>
      </c>
      <c r="H10" s="71"/>
      <c r="I10" s="82" t="s">
        <v>78</v>
      </c>
      <c r="J10" s="71"/>
      <c r="K10" s="71"/>
    </row>
    <row r="11" spans="1:11" ht="15" customHeight="1" x14ac:dyDescent="0.3">
      <c r="A11" s="104"/>
      <c r="B11" s="78"/>
      <c r="C11" s="73">
        <f t="shared" si="0"/>
        <v>4</v>
      </c>
      <c r="D11" s="82" t="s">
        <v>79</v>
      </c>
      <c r="E11" s="71"/>
      <c r="F11" s="69" t="s">
        <v>80</v>
      </c>
      <c r="G11" s="73">
        <f t="shared" si="1"/>
        <v>3</v>
      </c>
      <c r="H11" s="71"/>
      <c r="I11" s="71"/>
      <c r="J11" s="71"/>
      <c r="K11" s="71"/>
    </row>
    <row r="12" spans="1:11" ht="15.75" customHeight="1" x14ac:dyDescent="0.3">
      <c r="A12" s="104"/>
      <c r="B12" s="69" t="s">
        <v>81</v>
      </c>
      <c r="C12" s="73">
        <f t="shared" si="0"/>
        <v>5</v>
      </c>
      <c r="D12" s="82" t="s">
        <v>79</v>
      </c>
      <c r="E12" s="71"/>
      <c r="F12" s="78"/>
      <c r="G12" s="73">
        <f t="shared" si="1"/>
        <v>4</v>
      </c>
      <c r="H12" s="71"/>
      <c r="I12" s="71"/>
      <c r="J12" s="71"/>
      <c r="K12" s="71"/>
    </row>
    <row r="13" spans="1:11" ht="15" customHeight="1" x14ac:dyDescent="0.3">
      <c r="A13" s="104"/>
      <c r="B13" s="78"/>
      <c r="C13" s="73">
        <f t="shared" si="0"/>
        <v>6</v>
      </c>
      <c r="D13" s="82" t="s">
        <v>79</v>
      </c>
      <c r="E13" s="71"/>
      <c r="F13" s="78"/>
      <c r="G13" s="73">
        <f t="shared" si="1"/>
        <v>5</v>
      </c>
      <c r="H13" s="82" t="s">
        <v>82</v>
      </c>
      <c r="I13" s="71"/>
      <c r="J13" s="71"/>
      <c r="K13" s="71"/>
    </row>
    <row r="14" spans="1:11" ht="15" customHeight="1" x14ac:dyDescent="0.3">
      <c r="A14" s="104"/>
      <c r="B14" s="78"/>
      <c r="C14" s="73">
        <f t="shared" si="0"/>
        <v>7</v>
      </c>
      <c r="D14" s="82" t="s">
        <v>79</v>
      </c>
      <c r="E14" s="71"/>
      <c r="F14" s="78"/>
      <c r="G14" s="73">
        <f t="shared" si="1"/>
        <v>6</v>
      </c>
      <c r="H14" s="71"/>
      <c r="I14" s="71"/>
      <c r="J14" s="71"/>
      <c r="K14" s="71"/>
    </row>
    <row r="15" spans="1:11" ht="15.75" customHeight="1" x14ac:dyDescent="0.3">
      <c r="A15" s="104"/>
      <c r="B15" s="78"/>
      <c r="C15" s="73">
        <f t="shared" si="0"/>
        <v>8</v>
      </c>
      <c r="D15" s="82" t="s">
        <v>83</v>
      </c>
      <c r="E15" s="71"/>
      <c r="F15" s="69" t="s">
        <v>84</v>
      </c>
      <c r="G15" s="73">
        <f t="shared" si="1"/>
        <v>7</v>
      </c>
      <c r="H15" s="71"/>
      <c r="I15" s="71"/>
      <c r="J15" s="71"/>
      <c r="K15" s="71"/>
    </row>
    <row r="16" spans="1:11" ht="15" customHeight="1" x14ac:dyDescent="0.3">
      <c r="A16" s="104"/>
      <c r="B16" s="69" t="s">
        <v>85</v>
      </c>
      <c r="C16" s="73">
        <f t="shared" si="0"/>
        <v>9</v>
      </c>
      <c r="D16" s="82" t="s">
        <v>83</v>
      </c>
      <c r="E16" s="71"/>
      <c r="F16" s="78"/>
      <c r="G16" s="73">
        <f t="shared" si="1"/>
        <v>8</v>
      </c>
      <c r="H16" s="71"/>
      <c r="I16" s="71"/>
      <c r="J16" s="71"/>
      <c r="K16" s="71"/>
    </row>
    <row r="17" spans="1:11" ht="15" customHeight="1" x14ac:dyDescent="0.3">
      <c r="A17" s="104"/>
      <c r="B17" s="78"/>
      <c r="C17" s="73">
        <f t="shared" si="0"/>
        <v>10</v>
      </c>
      <c r="D17" s="82" t="s">
        <v>83</v>
      </c>
      <c r="E17" s="71"/>
      <c r="F17" s="78"/>
      <c r="G17" s="73">
        <f t="shared" si="1"/>
        <v>9</v>
      </c>
      <c r="H17" s="71"/>
      <c r="I17" s="71"/>
      <c r="J17" s="71"/>
      <c r="K17" s="71"/>
    </row>
    <row r="18" spans="1:11" ht="15" customHeight="1" x14ac:dyDescent="0.3">
      <c r="A18" s="104"/>
      <c r="B18" s="78"/>
      <c r="C18" s="73">
        <f t="shared" si="0"/>
        <v>11</v>
      </c>
      <c r="D18" s="82" t="s">
        <v>83</v>
      </c>
      <c r="E18" s="71"/>
      <c r="F18" s="78"/>
      <c r="G18" s="73">
        <f t="shared" si="1"/>
        <v>10</v>
      </c>
      <c r="H18" s="71"/>
      <c r="I18" s="71"/>
      <c r="J18" s="71"/>
      <c r="K18" s="71"/>
    </row>
    <row r="19" spans="1:11" ht="15" customHeight="1" x14ac:dyDescent="0.3">
      <c r="A19" s="104"/>
      <c r="B19" s="78"/>
      <c r="C19" s="73">
        <f t="shared" si="0"/>
        <v>12</v>
      </c>
      <c r="D19" s="82" t="s">
        <v>86</v>
      </c>
      <c r="E19" s="71"/>
      <c r="F19" s="69" t="s">
        <v>87</v>
      </c>
      <c r="G19" s="73">
        <f t="shared" si="1"/>
        <v>11</v>
      </c>
      <c r="H19" s="71"/>
      <c r="I19" s="71"/>
      <c r="J19" s="71"/>
      <c r="K19" s="71"/>
    </row>
    <row r="20" spans="1:11" ht="18.899999999999999" customHeight="1" x14ac:dyDescent="0.35">
      <c r="A20" s="104"/>
      <c r="B20" s="69" t="s">
        <v>88</v>
      </c>
      <c r="C20" s="73">
        <f t="shared" si="0"/>
        <v>13</v>
      </c>
      <c r="D20" s="82" t="s">
        <v>86</v>
      </c>
      <c r="E20" s="71"/>
      <c r="F20" s="78"/>
      <c r="G20" s="70" t="s">
        <v>29</v>
      </c>
      <c r="H20" s="85"/>
      <c r="I20" s="71"/>
      <c r="J20" s="71"/>
      <c r="K20" s="71"/>
    </row>
    <row r="21" spans="1:11" ht="15" customHeight="1" x14ac:dyDescent="0.3">
      <c r="A21" s="104"/>
      <c r="B21" s="78"/>
      <c r="C21" s="70" t="s">
        <v>29</v>
      </c>
      <c r="D21" s="71"/>
      <c r="E21" s="71"/>
      <c r="F21" s="69" t="s">
        <v>89</v>
      </c>
      <c r="G21" s="73">
        <v>251</v>
      </c>
      <c r="H21" s="71"/>
      <c r="I21" s="71"/>
      <c r="J21" s="71"/>
      <c r="K21" s="71"/>
    </row>
    <row r="22" spans="1:11" ht="15" customHeight="1" x14ac:dyDescent="0.3">
      <c r="A22" s="104"/>
      <c r="B22" s="69" t="s">
        <v>90</v>
      </c>
      <c r="C22" s="73">
        <f>C20+(4*30)+(4*29)</f>
        <v>249</v>
      </c>
      <c r="D22" s="82" t="s">
        <v>91</v>
      </c>
      <c r="E22" s="71"/>
      <c r="F22" s="78"/>
      <c r="G22" s="73">
        <f t="shared" ref="G22:G29" si="2">G21+1</f>
        <v>252</v>
      </c>
      <c r="H22" s="71"/>
      <c r="I22" s="71"/>
      <c r="J22" s="71"/>
      <c r="K22" s="71"/>
    </row>
    <row r="23" spans="1:11" ht="15" customHeight="1" x14ac:dyDescent="0.3">
      <c r="A23" s="104"/>
      <c r="B23" s="78"/>
      <c r="C23" s="73">
        <f t="shared" ref="C23:C31" si="3">C22+1</f>
        <v>250</v>
      </c>
      <c r="D23" s="82" t="s">
        <v>91</v>
      </c>
      <c r="E23" s="71"/>
      <c r="F23" s="78"/>
      <c r="G23" s="73">
        <f t="shared" si="2"/>
        <v>253</v>
      </c>
      <c r="H23" s="82" t="s">
        <v>92</v>
      </c>
      <c r="I23" s="71"/>
      <c r="J23" s="71"/>
      <c r="K23" s="71"/>
    </row>
    <row r="24" spans="1:11" ht="15" customHeight="1" x14ac:dyDescent="0.3">
      <c r="A24" s="104"/>
      <c r="B24" s="78"/>
      <c r="C24" s="73">
        <f t="shared" si="3"/>
        <v>251</v>
      </c>
      <c r="D24" s="82" t="s">
        <v>91</v>
      </c>
      <c r="E24" s="71"/>
      <c r="F24" s="78"/>
      <c r="G24" s="73">
        <f t="shared" si="2"/>
        <v>254</v>
      </c>
      <c r="H24" s="71"/>
      <c r="I24" s="71"/>
      <c r="J24" s="71"/>
      <c r="K24" s="71"/>
    </row>
    <row r="25" spans="1:11" ht="15" customHeight="1" x14ac:dyDescent="0.3">
      <c r="A25" s="104"/>
      <c r="B25" s="78"/>
      <c r="C25" s="73">
        <f t="shared" si="3"/>
        <v>252</v>
      </c>
      <c r="D25" s="82" t="s">
        <v>91</v>
      </c>
      <c r="E25" s="71"/>
      <c r="F25" s="69" t="s">
        <v>93</v>
      </c>
      <c r="G25" s="73">
        <f t="shared" si="2"/>
        <v>255</v>
      </c>
      <c r="H25" s="71"/>
      <c r="I25" s="71"/>
      <c r="J25" s="71"/>
      <c r="K25" s="71"/>
    </row>
    <row r="26" spans="1:11" ht="15" customHeight="1" x14ac:dyDescent="0.3">
      <c r="A26" s="104"/>
      <c r="B26" s="78"/>
      <c r="C26" s="73">
        <f t="shared" si="3"/>
        <v>253</v>
      </c>
      <c r="D26" s="82" t="s">
        <v>91</v>
      </c>
      <c r="E26" s="71"/>
      <c r="F26" s="78"/>
      <c r="G26" s="73">
        <f t="shared" si="2"/>
        <v>256</v>
      </c>
      <c r="H26" s="71"/>
      <c r="I26" s="71"/>
      <c r="J26" s="71"/>
      <c r="K26" s="71"/>
    </row>
    <row r="27" spans="1:11" ht="15" customHeight="1" x14ac:dyDescent="0.3">
      <c r="A27" s="104"/>
      <c r="B27" s="78"/>
      <c r="C27" s="73">
        <f t="shared" si="3"/>
        <v>254</v>
      </c>
      <c r="D27" s="71"/>
      <c r="E27" s="71"/>
      <c r="F27" s="78"/>
      <c r="G27" s="73">
        <f t="shared" si="2"/>
        <v>257</v>
      </c>
      <c r="H27" s="71"/>
      <c r="I27" s="71"/>
      <c r="J27" s="71"/>
      <c r="K27" s="71"/>
    </row>
    <row r="28" spans="1:11" ht="15" customHeight="1" x14ac:dyDescent="0.3">
      <c r="A28" s="104"/>
      <c r="B28" s="78"/>
      <c r="C28" s="73">
        <f t="shared" si="3"/>
        <v>255</v>
      </c>
      <c r="D28" s="71"/>
      <c r="E28" s="71"/>
      <c r="F28" s="78"/>
      <c r="G28" s="73">
        <f t="shared" si="2"/>
        <v>258</v>
      </c>
      <c r="H28" s="71"/>
      <c r="I28" s="71"/>
      <c r="J28" s="71"/>
      <c r="K28" s="71"/>
    </row>
    <row r="29" spans="1:11" ht="15" customHeight="1" x14ac:dyDescent="0.3">
      <c r="A29" s="104"/>
      <c r="B29" s="78"/>
      <c r="C29" s="73">
        <f t="shared" si="3"/>
        <v>256</v>
      </c>
      <c r="D29" s="71"/>
      <c r="E29" s="71"/>
      <c r="F29" s="69" t="s">
        <v>94</v>
      </c>
      <c r="G29" s="73">
        <f t="shared" si="2"/>
        <v>259</v>
      </c>
      <c r="H29" s="93"/>
      <c r="I29" s="71"/>
      <c r="J29" s="71"/>
      <c r="K29" s="71"/>
    </row>
    <row r="30" spans="1:11" ht="15" customHeight="1" x14ac:dyDescent="0.3">
      <c r="A30" s="104"/>
      <c r="B30" s="69" t="s">
        <v>71</v>
      </c>
      <c r="C30" s="73">
        <f t="shared" si="3"/>
        <v>257</v>
      </c>
      <c r="D30" s="71"/>
      <c r="E30" s="71"/>
      <c r="F30" s="69" t="s">
        <v>96</v>
      </c>
      <c r="G30" s="73">
        <f>G29+23</f>
        <v>282</v>
      </c>
      <c r="H30" s="71"/>
      <c r="I30" s="71"/>
      <c r="J30" s="71"/>
      <c r="K30" s="71"/>
    </row>
    <row r="31" spans="1:11" ht="15" customHeight="1" x14ac:dyDescent="0.3">
      <c r="A31" s="103" t="s">
        <v>70</v>
      </c>
      <c r="B31" s="69" t="s">
        <v>98</v>
      </c>
      <c r="C31" s="73">
        <f t="shared" si="3"/>
        <v>258</v>
      </c>
      <c r="D31" s="87"/>
      <c r="E31" s="87"/>
      <c r="F31" s="69" t="s">
        <v>99</v>
      </c>
      <c r="G31" s="73">
        <f>G30+4</f>
        <v>286</v>
      </c>
      <c r="H31" s="87"/>
      <c r="I31" s="87"/>
      <c r="J31" s="87"/>
      <c r="K31" s="87"/>
    </row>
    <row r="32" spans="1:11" ht="15" customHeight="1" x14ac:dyDescent="0.3">
      <c r="A32" s="104"/>
      <c r="B32" s="69" t="s">
        <v>107</v>
      </c>
      <c r="C32" s="73">
        <f>C31+8</f>
        <v>266</v>
      </c>
      <c r="D32" s="89"/>
      <c r="E32" s="89"/>
      <c r="F32" s="69" t="s">
        <v>108</v>
      </c>
      <c r="G32" s="73">
        <f>G31+8</f>
        <v>294</v>
      </c>
      <c r="H32" s="87"/>
      <c r="I32" s="87"/>
      <c r="J32" s="87"/>
      <c r="K32" s="87"/>
    </row>
    <row r="33" spans="1:11" ht="15" customHeight="1" x14ac:dyDescent="0.3">
      <c r="A33" s="104"/>
      <c r="B33" s="69" t="s">
        <v>72</v>
      </c>
      <c r="C33" s="73">
        <f>C32+4</f>
        <v>270</v>
      </c>
      <c r="D33" s="89"/>
      <c r="E33" s="89"/>
      <c r="F33" s="78"/>
      <c r="G33" s="73">
        <f t="shared" ref="G33:G40" si="4">G32+1</f>
        <v>295</v>
      </c>
      <c r="H33" s="87"/>
      <c r="I33" s="87"/>
      <c r="J33" s="87"/>
      <c r="K33" s="87"/>
    </row>
    <row r="34" spans="1:11" ht="15" customHeight="1" x14ac:dyDescent="0.3">
      <c r="A34" s="104"/>
      <c r="B34" s="78"/>
      <c r="C34" s="73">
        <f>C33+1</f>
        <v>271</v>
      </c>
      <c r="D34" s="87"/>
      <c r="E34" s="87"/>
      <c r="F34" s="78"/>
      <c r="G34" s="73">
        <f t="shared" si="4"/>
        <v>296</v>
      </c>
      <c r="H34" s="87"/>
      <c r="I34" s="89"/>
      <c r="J34" s="87"/>
      <c r="K34" s="87"/>
    </row>
    <row r="35" spans="1:11" ht="15" customHeight="1" x14ac:dyDescent="0.3">
      <c r="A35" s="104"/>
      <c r="B35" s="78"/>
      <c r="C35" s="73">
        <f>C34+1</f>
        <v>272</v>
      </c>
      <c r="D35" s="87"/>
      <c r="E35" s="90" t="s">
        <v>109</v>
      </c>
      <c r="F35" s="78"/>
      <c r="G35" s="73">
        <f t="shared" si="4"/>
        <v>297</v>
      </c>
      <c r="H35" s="90" t="s">
        <v>77</v>
      </c>
      <c r="I35" s="87"/>
      <c r="J35" s="87"/>
      <c r="K35" s="87"/>
    </row>
    <row r="36" spans="1:11" ht="15" customHeight="1" x14ac:dyDescent="0.3">
      <c r="A36" s="104"/>
      <c r="B36" s="78"/>
      <c r="C36" s="70" t="s">
        <v>29</v>
      </c>
      <c r="D36" s="87"/>
      <c r="E36" s="87"/>
      <c r="F36" s="69" t="s">
        <v>107</v>
      </c>
      <c r="G36" s="73">
        <f t="shared" si="4"/>
        <v>298</v>
      </c>
      <c r="H36" s="90" t="s">
        <v>77</v>
      </c>
      <c r="I36" s="87"/>
      <c r="J36" s="87"/>
      <c r="K36" s="87"/>
    </row>
    <row r="37" spans="1:11" ht="15" customHeight="1" x14ac:dyDescent="0.3">
      <c r="A37" s="104"/>
      <c r="B37" s="78"/>
      <c r="C37" s="73">
        <v>305</v>
      </c>
      <c r="D37" s="90" t="s">
        <v>77</v>
      </c>
      <c r="E37" s="90" t="s">
        <v>109</v>
      </c>
      <c r="F37" s="78"/>
      <c r="G37" s="73">
        <f t="shared" si="4"/>
        <v>299</v>
      </c>
      <c r="H37" s="90" t="s">
        <v>77</v>
      </c>
      <c r="I37" s="87"/>
      <c r="J37" s="87"/>
      <c r="K37" s="87"/>
    </row>
    <row r="38" spans="1:11" ht="15" customHeight="1" x14ac:dyDescent="0.3">
      <c r="A38" s="104"/>
      <c r="B38" s="78"/>
      <c r="C38" s="73">
        <f>C37+1</f>
        <v>306</v>
      </c>
      <c r="D38" s="87"/>
      <c r="E38" s="90" t="s">
        <v>78</v>
      </c>
      <c r="F38" s="78"/>
      <c r="G38" s="73">
        <f t="shared" si="4"/>
        <v>300</v>
      </c>
      <c r="H38" s="90" t="s">
        <v>77</v>
      </c>
      <c r="I38" s="87"/>
      <c r="J38" s="87"/>
      <c r="K38" s="87"/>
    </row>
    <row r="39" spans="1:11" ht="15" customHeight="1" x14ac:dyDescent="0.3">
      <c r="A39" s="104"/>
      <c r="B39" s="78"/>
      <c r="C39" s="73">
        <f>C38+1</f>
        <v>307</v>
      </c>
      <c r="D39" s="87"/>
      <c r="E39" s="90" t="s">
        <v>78</v>
      </c>
      <c r="F39" s="78"/>
      <c r="G39" s="73">
        <f t="shared" si="4"/>
        <v>301</v>
      </c>
      <c r="H39" s="87"/>
      <c r="I39" s="87"/>
      <c r="J39" s="87"/>
      <c r="K39" s="87"/>
    </row>
    <row r="40" spans="1:11" ht="15" customHeight="1" x14ac:dyDescent="0.3">
      <c r="A40" s="104"/>
      <c r="B40" s="69" t="s">
        <v>108</v>
      </c>
      <c r="C40" s="73">
        <f>C39+1</f>
        <v>308</v>
      </c>
      <c r="D40" s="87"/>
      <c r="E40" s="87"/>
      <c r="F40" s="69" t="s">
        <v>110</v>
      </c>
      <c r="G40" s="73">
        <f t="shared" si="4"/>
        <v>302</v>
      </c>
      <c r="H40" s="87"/>
      <c r="I40" s="87"/>
      <c r="J40" s="87"/>
      <c r="K40" s="87"/>
    </row>
    <row r="41" spans="1:11" ht="15" customHeight="1" x14ac:dyDescent="0.3">
      <c r="A41" s="104"/>
      <c r="B41" s="69" t="s">
        <v>94</v>
      </c>
      <c r="C41" s="73">
        <f>C40+4</f>
        <v>312</v>
      </c>
      <c r="D41" s="87"/>
      <c r="E41" s="87"/>
      <c r="F41" s="69" t="s">
        <v>71</v>
      </c>
      <c r="G41" s="73">
        <f>G40+4</f>
        <v>306</v>
      </c>
      <c r="H41" s="87"/>
      <c r="I41" s="87"/>
      <c r="J41" s="87"/>
      <c r="K41" s="87"/>
    </row>
    <row r="42" spans="1:11" ht="15.75" customHeight="1" x14ac:dyDescent="0.3">
      <c r="A42" s="104"/>
      <c r="B42" s="69" t="s">
        <v>110</v>
      </c>
      <c r="C42" s="73">
        <f>C41+8</f>
        <v>320</v>
      </c>
      <c r="D42" s="87"/>
      <c r="E42" s="87"/>
      <c r="F42" s="69" t="s">
        <v>71</v>
      </c>
      <c r="G42" s="73">
        <f>G41+4</f>
        <v>310</v>
      </c>
      <c r="H42" s="87"/>
      <c r="I42" s="87"/>
      <c r="J42" s="87"/>
      <c r="K42" s="87"/>
    </row>
    <row r="43" spans="1:11" ht="15.75" customHeight="1" x14ac:dyDescent="0.3">
      <c r="A43" s="104"/>
      <c r="B43" s="69" t="s">
        <v>71</v>
      </c>
      <c r="C43" s="73">
        <f>C42+4</f>
        <v>324</v>
      </c>
      <c r="D43" s="87"/>
      <c r="E43" s="87"/>
      <c r="F43" s="69" t="s">
        <v>72</v>
      </c>
      <c r="G43" s="73">
        <f>G42+4</f>
        <v>314</v>
      </c>
      <c r="H43" s="87"/>
      <c r="I43" s="87"/>
      <c r="J43" s="87"/>
      <c r="K43" s="87"/>
    </row>
    <row r="44" spans="1:11" ht="15.75" customHeight="1" x14ac:dyDescent="0.3">
      <c r="A44" s="104"/>
      <c r="B44" s="69" t="s">
        <v>71</v>
      </c>
      <c r="C44" s="73">
        <f>C43+4</f>
        <v>328</v>
      </c>
      <c r="D44" s="87"/>
      <c r="E44" s="87"/>
      <c r="F44" s="78"/>
      <c r="G44" s="73">
        <f>G43+1</f>
        <v>315</v>
      </c>
      <c r="H44" s="87"/>
      <c r="I44" s="87"/>
      <c r="J44" s="87"/>
      <c r="K44" s="87"/>
    </row>
    <row r="45" spans="1:11" ht="15.75" customHeight="1" x14ac:dyDescent="0.3">
      <c r="A45" s="104"/>
      <c r="B45" s="69" t="s">
        <v>100</v>
      </c>
      <c r="C45" s="73">
        <f>C44+4</f>
        <v>332</v>
      </c>
      <c r="D45" s="87"/>
      <c r="E45" s="87"/>
      <c r="F45" s="78"/>
      <c r="G45" s="73">
        <f>G44+1</f>
        <v>316</v>
      </c>
      <c r="H45" s="87"/>
      <c r="I45" s="90" t="s">
        <v>76</v>
      </c>
      <c r="J45" s="87"/>
      <c r="K45" s="87"/>
    </row>
    <row r="46" spans="1:11" ht="15.75" customHeight="1" x14ac:dyDescent="0.3">
      <c r="A46" s="104"/>
      <c r="B46" s="69" t="s">
        <v>110</v>
      </c>
      <c r="C46" s="73">
        <f>C45+8</f>
        <v>340</v>
      </c>
      <c r="D46" s="87"/>
      <c r="E46" s="87"/>
      <c r="F46" s="78"/>
      <c r="G46" s="70" t="s">
        <v>29</v>
      </c>
      <c r="H46" s="87"/>
      <c r="I46" s="87"/>
      <c r="J46" s="87"/>
      <c r="K46" s="87"/>
    </row>
    <row r="47" spans="1:11" ht="15.75" customHeight="1" x14ac:dyDescent="0.3">
      <c r="A47" s="104"/>
      <c r="B47" s="69" t="s">
        <v>100</v>
      </c>
      <c r="C47" s="73">
        <f>C46+4</f>
        <v>344</v>
      </c>
      <c r="D47" s="87"/>
      <c r="E47" s="87"/>
      <c r="F47" s="78"/>
      <c r="G47" s="73">
        <v>363</v>
      </c>
      <c r="H47" s="90" t="s">
        <v>77</v>
      </c>
      <c r="I47" s="90" t="s">
        <v>76</v>
      </c>
      <c r="J47" s="87"/>
      <c r="K47" s="87"/>
    </row>
    <row r="48" spans="1:11" ht="15.75" customHeight="1" x14ac:dyDescent="0.3">
      <c r="A48" s="104"/>
      <c r="B48" s="69" t="s">
        <v>96</v>
      </c>
      <c r="C48" s="73">
        <f>C47+8</f>
        <v>352</v>
      </c>
      <c r="D48" s="87"/>
      <c r="E48" s="87"/>
      <c r="F48" s="78"/>
      <c r="G48" s="73">
        <f t="shared" ref="G48:G54" si="5">G47+1</f>
        <v>364</v>
      </c>
      <c r="H48" s="87"/>
      <c r="I48" s="90" t="s">
        <v>78</v>
      </c>
      <c r="J48" s="87"/>
      <c r="K48" s="87"/>
    </row>
    <row r="49" spans="1:11" ht="15.75" customHeight="1" x14ac:dyDescent="0.3">
      <c r="A49" s="104"/>
      <c r="B49" s="69" t="s">
        <v>71</v>
      </c>
      <c r="C49" s="73">
        <f>C48+4</f>
        <v>356</v>
      </c>
      <c r="D49" s="87"/>
      <c r="E49" s="87"/>
      <c r="F49" s="78"/>
      <c r="G49" s="73">
        <f t="shared" si="5"/>
        <v>365</v>
      </c>
      <c r="H49" s="87"/>
      <c r="I49" s="90" t="s">
        <v>78</v>
      </c>
      <c r="J49" s="87"/>
      <c r="K49" s="87"/>
    </row>
    <row r="50" spans="1:11" ht="15.75" customHeight="1" x14ac:dyDescent="0.3">
      <c r="A50" s="104"/>
      <c r="B50" s="69" t="s">
        <v>71</v>
      </c>
      <c r="C50" s="73">
        <f>C49+4</f>
        <v>360</v>
      </c>
      <c r="D50" s="87"/>
      <c r="E50" s="87"/>
      <c r="F50" s="69" t="s">
        <v>80</v>
      </c>
      <c r="G50" s="73">
        <f t="shared" si="5"/>
        <v>366</v>
      </c>
      <c r="H50" s="87"/>
      <c r="I50" s="87"/>
      <c r="J50" s="87"/>
      <c r="K50" s="87"/>
    </row>
    <row r="51" spans="1:11" ht="15.75" customHeight="1" x14ac:dyDescent="0.3">
      <c r="A51" s="104"/>
      <c r="B51" s="78"/>
      <c r="C51" s="73">
        <f t="shared" ref="C51:C58" si="6">C50+1</f>
        <v>361</v>
      </c>
      <c r="D51" s="87"/>
      <c r="E51" s="87"/>
      <c r="F51" s="78"/>
      <c r="G51" s="73">
        <f t="shared" si="5"/>
        <v>367</v>
      </c>
      <c r="H51" s="87"/>
      <c r="I51" s="87"/>
      <c r="J51" s="87"/>
      <c r="K51" s="87"/>
    </row>
    <row r="52" spans="1:11" ht="15.75" customHeight="1" x14ac:dyDescent="0.3">
      <c r="A52" s="104"/>
      <c r="B52" s="78"/>
      <c r="C52" s="73">
        <f t="shared" si="6"/>
        <v>362</v>
      </c>
      <c r="D52" s="87"/>
      <c r="E52" s="87"/>
      <c r="F52" s="78"/>
      <c r="G52" s="73">
        <f t="shared" si="5"/>
        <v>368</v>
      </c>
      <c r="H52" s="90" t="s">
        <v>82</v>
      </c>
      <c r="I52" s="87"/>
      <c r="J52" s="87"/>
      <c r="K52" s="87"/>
    </row>
    <row r="53" spans="1:11" ht="15.75" customHeight="1" x14ac:dyDescent="0.3">
      <c r="A53" s="104"/>
      <c r="B53" s="78"/>
      <c r="C53" s="73">
        <f t="shared" si="6"/>
        <v>363</v>
      </c>
      <c r="D53" s="90" t="s">
        <v>77</v>
      </c>
      <c r="E53" s="87"/>
      <c r="F53" s="78"/>
      <c r="G53" s="73">
        <f t="shared" si="5"/>
        <v>369</v>
      </c>
      <c r="H53" s="87"/>
      <c r="I53" s="87"/>
      <c r="J53" s="87"/>
      <c r="K53" s="87"/>
    </row>
    <row r="54" spans="1:11" ht="15.75" customHeight="1" x14ac:dyDescent="0.3">
      <c r="A54" s="104"/>
      <c r="B54" s="69" t="s">
        <v>71</v>
      </c>
      <c r="C54" s="73">
        <f t="shared" si="6"/>
        <v>364</v>
      </c>
      <c r="D54" s="90" t="s">
        <v>77</v>
      </c>
      <c r="E54" s="87"/>
      <c r="F54" s="69" t="s">
        <v>84</v>
      </c>
      <c r="G54" s="73">
        <f t="shared" si="5"/>
        <v>370</v>
      </c>
      <c r="H54" s="87"/>
      <c r="I54" s="87"/>
      <c r="J54" s="87"/>
      <c r="K54" s="87"/>
    </row>
    <row r="55" spans="1:11" ht="15.75" customHeight="1" x14ac:dyDescent="0.3">
      <c r="A55" s="104"/>
      <c r="B55" s="78"/>
      <c r="C55" s="73">
        <f t="shared" si="6"/>
        <v>365</v>
      </c>
      <c r="D55" s="90" t="s">
        <v>77</v>
      </c>
      <c r="E55" s="87"/>
      <c r="J55" s="87"/>
      <c r="K55" s="87"/>
    </row>
    <row r="56" spans="1:11" ht="15.75" customHeight="1" x14ac:dyDescent="0.3">
      <c r="A56" s="104"/>
      <c r="B56" s="78"/>
      <c r="C56" s="73">
        <f t="shared" si="6"/>
        <v>366</v>
      </c>
      <c r="D56" s="90" t="s">
        <v>77</v>
      </c>
      <c r="E56" s="87"/>
      <c r="F56" s="78"/>
      <c r="G56" s="91"/>
      <c r="H56" s="87"/>
      <c r="I56" s="87"/>
      <c r="J56" s="87"/>
      <c r="K56" s="87"/>
    </row>
    <row r="57" spans="1:11" ht="15.75" customHeight="1" x14ac:dyDescent="0.3">
      <c r="A57" s="104"/>
      <c r="B57" s="78"/>
      <c r="C57" s="73">
        <f t="shared" si="6"/>
        <v>367</v>
      </c>
      <c r="D57" s="90" t="s">
        <v>79</v>
      </c>
      <c r="E57" s="87"/>
      <c r="F57" s="78"/>
      <c r="G57" s="91"/>
      <c r="H57" s="87"/>
      <c r="I57" s="87"/>
      <c r="J57" s="87"/>
      <c r="K57" s="87"/>
    </row>
    <row r="58" spans="1:11" ht="15.75" customHeight="1" x14ac:dyDescent="0.3">
      <c r="A58" s="104"/>
      <c r="B58" s="78"/>
      <c r="C58" s="73">
        <f t="shared" si="6"/>
        <v>368</v>
      </c>
      <c r="D58" s="90" t="s">
        <v>79</v>
      </c>
      <c r="E58" s="87"/>
      <c r="F58" s="78"/>
      <c r="G58" s="91"/>
      <c r="H58" s="87"/>
      <c r="I58" s="87"/>
      <c r="J58" s="87"/>
      <c r="K58" s="87"/>
    </row>
  </sheetData>
  <mergeCells count="2">
    <mergeCell ref="A31:A58"/>
    <mergeCell ref="A3:A3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Sandbox</vt:lpstr>
      <vt:lpstr>Vertical Sprite Mgmt</vt:lpstr>
      <vt:lpstr>LONG-to-LONG (Bad) - Table 1-1</vt:lpstr>
      <vt:lpstr>LONG-to-LONG (Good) - Table 1-1</vt:lpstr>
      <vt:lpstr>Buffer-to-buffer - Table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Spangler</cp:lastModifiedBy>
  <dcterms:modified xsi:type="dcterms:W3CDTF">2019-10-28T02:06:08Z</dcterms:modified>
</cp:coreProperties>
</file>