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lllhn\Desktop\"/>
    </mc:Choice>
  </mc:AlternateContent>
  <xr:revisionPtr revIDLastSave="0" documentId="13_ncr:1_{83DB3E36-B1D1-440E-BA19-5A19D4D11BAB}" xr6:coauthVersionLast="47" xr6:coauthVersionMax="47" xr10:uidLastSave="{00000000-0000-0000-0000-000000000000}"/>
  <bookViews>
    <workbookView xWindow="6850" yWindow="2370" windowWidth="25800" windowHeight="10060" xr2:uid="{22919930-4101-44AF-8EF8-4F17F68653C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539" i="1" l="1"/>
  <c r="V539" i="1"/>
  <c r="R539" i="1"/>
  <c r="Z538" i="1"/>
  <c r="V538" i="1"/>
  <c r="R538" i="1"/>
  <c r="Z537" i="1"/>
  <c r="V537" i="1"/>
  <c r="Z536" i="1"/>
  <c r="V536" i="1"/>
  <c r="R536" i="1"/>
  <c r="Z535" i="1"/>
  <c r="V535" i="1"/>
  <c r="R535" i="1"/>
  <c r="Z534" i="1"/>
  <c r="V534" i="1"/>
  <c r="R534" i="1"/>
  <c r="Z533" i="1"/>
  <c r="V533" i="1"/>
  <c r="R533" i="1"/>
  <c r="Z532" i="1"/>
  <c r="V532" i="1"/>
  <c r="R532" i="1"/>
  <c r="Z531" i="1"/>
  <c r="V531" i="1"/>
  <c r="R531" i="1"/>
  <c r="Z530" i="1"/>
  <c r="V530" i="1"/>
  <c r="Z529" i="1"/>
  <c r="V529" i="1"/>
  <c r="R529" i="1"/>
  <c r="Z528" i="1"/>
  <c r="V528" i="1"/>
  <c r="R528" i="1"/>
  <c r="Z527" i="1"/>
  <c r="V527" i="1"/>
  <c r="R527" i="1"/>
  <c r="Z526" i="1"/>
  <c r="V526" i="1"/>
  <c r="R526" i="1"/>
  <c r="Z525" i="1"/>
  <c r="V525" i="1"/>
  <c r="R525" i="1"/>
  <c r="Z524" i="1"/>
  <c r="V524" i="1"/>
  <c r="R524" i="1"/>
  <c r="Z523" i="1"/>
  <c r="V523" i="1"/>
  <c r="R523" i="1"/>
  <c r="Z522" i="1"/>
  <c r="V522" i="1"/>
  <c r="R522" i="1"/>
  <c r="Z521" i="1"/>
  <c r="V521" i="1"/>
  <c r="R521" i="1"/>
  <c r="Z520" i="1"/>
  <c r="V520" i="1"/>
  <c r="R520" i="1"/>
  <c r="Z519" i="1"/>
  <c r="V519" i="1"/>
  <c r="R519" i="1"/>
  <c r="Z518" i="1"/>
  <c r="V518" i="1"/>
  <c r="R518" i="1"/>
  <c r="Z517" i="1"/>
  <c r="V517" i="1"/>
  <c r="R517" i="1"/>
  <c r="Z516" i="1"/>
  <c r="V516" i="1"/>
  <c r="R516" i="1"/>
  <c r="Z515" i="1"/>
  <c r="V515" i="1"/>
  <c r="R515" i="1"/>
  <c r="Z514" i="1"/>
  <c r="V514" i="1"/>
  <c r="R514" i="1"/>
  <c r="Z513" i="1"/>
  <c r="V513" i="1"/>
  <c r="R513" i="1"/>
  <c r="Z512" i="1"/>
  <c r="V512" i="1"/>
  <c r="R512" i="1"/>
  <c r="Z511" i="1"/>
  <c r="V511" i="1"/>
  <c r="R511" i="1"/>
  <c r="Z510" i="1"/>
  <c r="V510" i="1"/>
  <c r="R510" i="1"/>
  <c r="Z509" i="1"/>
  <c r="V509" i="1"/>
  <c r="R509" i="1"/>
  <c r="Z508" i="1"/>
  <c r="V508" i="1"/>
  <c r="R508" i="1"/>
  <c r="Z507" i="1"/>
  <c r="V507" i="1"/>
  <c r="R507" i="1"/>
  <c r="Z506" i="1"/>
  <c r="V506" i="1"/>
  <c r="R506" i="1"/>
  <c r="Z505" i="1"/>
  <c r="V505" i="1"/>
  <c r="R505" i="1"/>
  <c r="Z504" i="1"/>
  <c r="V504" i="1"/>
  <c r="R504" i="1"/>
  <c r="Z503" i="1"/>
  <c r="V503" i="1"/>
  <c r="R503" i="1"/>
  <c r="Z502" i="1"/>
  <c r="V502" i="1"/>
  <c r="R502" i="1"/>
  <c r="Z501" i="1"/>
  <c r="V501" i="1"/>
  <c r="R501" i="1"/>
  <c r="Z500" i="1"/>
  <c r="V500" i="1"/>
  <c r="R500" i="1"/>
  <c r="Z499" i="1"/>
  <c r="V499" i="1"/>
  <c r="R499" i="1"/>
  <c r="Z498" i="1"/>
  <c r="V498" i="1"/>
  <c r="R498" i="1"/>
  <c r="Z497" i="1"/>
  <c r="V497" i="1"/>
  <c r="R497" i="1"/>
  <c r="Z496" i="1"/>
  <c r="V496" i="1"/>
  <c r="R496" i="1"/>
  <c r="Z495" i="1"/>
  <c r="V495" i="1"/>
  <c r="R495" i="1"/>
  <c r="Z494" i="1"/>
  <c r="V494" i="1"/>
  <c r="R494" i="1"/>
  <c r="Z493" i="1"/>
  <c r="V493" i="1"/>
  <c r="R493" i="1"/>
  <c r="Z492" i="1"/>
  <c r="V492" i="1"/>
  <c r="R492" i="1"/>
  <c r="Z491" i="1"/>
  <c r="V491" i="1"/>
  <c r="R491" i="1"/>
  <c r="Z490" i="1"/>
  <c r="V490" i="1"/>
  <c r="R490" i="1"/>
  <c r="Z489" i="1"/>
  <c r="V489" i="1"/>
  <c r="R489" i="1"/>
  <c r="Z488" i="1"/>
  <c r="V488" i="1"/>
  <c r="R488" i="1"/>
  <c r="Z487" i="1"/>
  <c r="V487" i="1"/>
  <c r="R487" i="1"/>
  <c r="Z486" i="1"/>
  <c r="V486" i="1"/>
  <c r="R486" i="1"/>
  <c r="Z485" i="1"/>
  <c r="V485" i="1"/>
  <c r="R485" i="1"/>
  <c r="Z484" i="1"/>
  <c r="V484" i="1"/>
  <c r="R484" i="1"/>
  <c r="Z483" i="1"/>
  <c r="V483" i="1"/>
  <c r="R483" i="1"/>
  <c r="Z482" i="1"/>
  <c r="V482" i="1"/>
  <c r="R482" i="1"/>
  <c r="Z481" i="1"/>
  <c r="V481" i="1"/>
  <c r="R481" i="1"/>
  <c r="Z480" i="1"/>
  <c r="V480" i="1"/>
  <c r="R480" i="1"/>
  <c r="Z479" i="1"/>
  <c r="V479" i="1"/>
  <c r="R479" i="1"/>
  <c r="Z478" i="1"/>
  <c r="V478" i="1"/>
  <c r="R478" i="1"/>
  <c r="Z477" i="1"/>
  <c r="V477" i="1"/>
  <c r="R477" i="1"/>
  <c r="Z476" i="1"/>
  <c r="V476" i="1"/>
  <c r="R476" i="1"/>
  <c r="Z475" i="1"/>
  <c r="T475" i="1"/>
  <c r="V475" i="1" s="1"/>
  <c r="R475" i="1"/>
  <c r="Z474" i="1"/>
  <c r="V474" i="1"/>
  <c r="R474" i="1"/>
  <c r="Z473" i="1"/>
  <c r="V473" i="1"/>
  <c r="R473" i="1"/>
  <c r="Z472" i="1"/>
  <c r="V472" i="1"/>
  <c r="R472" i="1"/>
  <c r="Z471" i="1"/>
  <c r="V471" i="1"/>
  <c r="R471" i="1"/>
  <c r="Z470" i="1"/>
  <c r="V470" i="1"/>
  <c r="R470" i="1"/>
  <c r="Z469" i="1"/>
  <c r="V469" i="1"/>
  <c r="R469" i="1"/>
  <c r="Z468" i="1"/>
  <c r="V468" i="1"/>
  <c r="R468" i="1"/>
  <c r="Z467" i="1"/>
  <c r="V467" i="1"/>
  <c r="R467" i="1"/>
  <c r="Z466" i="1"/>
  <c r="V466" i="1"/>
  <c r="R466" i="1"/>
  <c r="Z465" i="1"/>
  <c r="V465" i="1"/>
  <c r="R465" i="1"/>
  <c r="Z464" i="1"/>
  <c r="V464" i="1"/>
  <c r="R464" i="1"/>
  <c r="Z463" i="1"/>
  <c r="V463" i="1"/>
  <c r="R463" i="1"/>
  <c r="Z462" i="1"/>
  <c r="V462" i="1"/>
  <c r="R462" i="1"/>
  <c r="Z461" i="1"/>
  <c r="V461" i="1"/>
  <c r="R461" i="1"/>
  <c r="Z460" i="1"/>
  <c r="V460" i="1"/>
  <c r="R460" i="1"/>
  <c r="Z459" i="1"/>
  <c r="V459" i="1"/>
  <c r="R459" i="1"/>
  <c r="Z458" i="1"/>
  <c r="V458" i="1"/>
  <c r="R458" i="1"/>
  <c r="Z457" i="1"/>
  <c r="V457" i="1"/>
  <c r="R457" i="1"/>
  <c r="Z456" i="1"/>
  <c r="V456" i="1"/>
  <c r="R456" i="1"/>
  <c r="Z455" i="1"/>
  <c r="V455" i="1"/>
  <c r="R455" i="1"/>
  <c r="Z454" i="1"/>
  <c r="V454" i="1"/>
  <c r="R454" i="1"/>
  <c r="Z453" i="1"/>
  <c r="V453" i="1"/>
  <c r="R453" i="1"/>
  <c r="Z452" i="1"/>
  <c r="V452" i="1"/>
  <c r="R452" i="1"/>
  <c r="Z451" i="1"/>
  <c r="V451" i="1"/>
  <c r="R451" i="1"/>
  <c r="Z450" i="1"/>
  <c r="V450" i="1"/>
  <c r="R450" i="1"/>
  <c r="Z449" i="1"/>
  <c r="V449" i="1"/>
  <c r="R449" i="1"/>
  <c r="Z448" i="1"/>
  <c r="V448" i="1"/>
  <c r="R448" i="1"/>
  <c r="Z447" i="1"/>
  <c r="V447" i="1"/>
  <c r="R447" i="1"/>
  <c r="Z446" i="1"/>
  <c r="V446" i="1"/>
  <c r="R446" i="1"/>
  <c r="Z445" i="1"/>
  <c r="V445" i="1"/>
  <c r="R445" i="1"/>
  <c r="Z444" i="1"/>
  <c r="V444" i="1"/>
  <c r="R444" i="1"/>
  <c r="Z443" i="1"/>
  <c r="V443" i="1"/>
  <c r="R443" i="1"/>
  <c r="Z442" i="1"/>
  <c r="V442" i="1"/>
  <c r="R442" i="1"/>
  <c r="Z441" i="1"/>
  <c r="V441" i="1"/>
  <c r="R441" i="1"/>
  <c r="Z440" i="1"/>
  <c r="V440" i="1"/>
  <c r="R440" i="1"/>
  <c r="Z439" i="1"/>
  <c r="V439" i="1"/>
  <c r="R439" i="1"/>
  <c r="Z438" i="1"/>
  <c r="V438" i="1"/>
  <c r="R438" i="1"/>
  <c r="Z437" i="1"/>
  <c r="V437" i="1"/>
  <c r="R437" i="1"/>
  <c r="Z436" i="1"/>
  <c r="V436" i="1"/>
  <c r="R436" i="1"/>
  <c r="Z435" i="1"/>
  <c r="V435" i="1"/>
  <c r="R435" i="1"/>
  <c r="Z434" i="1"/>
  <c r="V434" i="1"/>
  <c r="R434" i="1"/>
  <c r="Z433" i="1"/>
  <c r="V433" i="1"/>
  <c r="R433" i="1"/>
  <c r="Z432" i="1"/>
  <c r="V432" i="1"/>
  <c r="R432" i="1"/>
  <c r="Z431" i="1"/>
  <c r="V431" i="1"/>
  <c r="R431" i="1"/>
  <c r="Z430" i="1"/>
  <c r="V430" i="1"/>
  <c r="Z429" i="1"/>
  <c r="V429" i="1"/>
  <c r="R429" i="1"/>
  <c r="Z428" i="1"/>
  <c r="V428" i="1"/>
  <c r="R428" i="1"/>
  <c r="Z427" i="1"/>
  <c r="V427" i="1"/>
  <c r="R427" i="1"/>
  <c r="Z426" i="1"/>
  <c r="V426" i="1"/>
  <c r="R426" i="1"/>
  <c r="Z425" i="1"/>
  <c r="V425" i="1"/>
  <c r="R425" i="1"/>
  <c r="Z424" i="1"/>
  <c r="V424" i="1"/>
  <c r="R424" i="1"/>
  <c r="Z423" i="1"/>
  <c r="V423" i="1"/>
  <c r="R423" i="1"/>
  <c r="Z422" i="1"/>
  <c r="V422" i="1"/>
  <c r="R422" i="1"/>
  <c r="Z421" i="1"/>
  <c r="V421" i="1"/>
  <c r="R421" i="1"/>
  <c r="Z420" i="1"/>
  <c r="V420" i="1"/>
  <c r="R420" i="1"/>
  <c r="Z419" i="1"/>
  <c r="V419" i="1"/>
  <c r="R419" i="1"/>
  <c r="Z418" i="1"/>
  <c r="V418" i="1"/>
  <c r="R418" i="1"/>
  <c r="Z417" i="1"/>
  <c r="V417" i="1"/>
  <c r="R417" i="1"/>
  <c r="Z416" i="1"/>
  <c r="V416" i="1"/>
  <c r="R416" i="1"/>
  <c r="Z415" i="1"/>
  <c r="V415" i="1"/>
  <c r="R415" i="1"/>
  <c r="Z414" i="1"/>
  <c r="V414" i="1"/>
  <c r="R414" i="1"/>
  <c r="Z413" i="1"/>
  <c r="V413" i="1"/>
  <c r="R413" i="1"/>
  <c r="Z412" i="1"/>
  <c r="V412" i="1"/>
  <c r="R412" i="1"/>
  <c r="Z411" i="1"/>
  <c r="V411" i="1"/>
  <c r="R411" i="1"/>
  <c r="Z410" i="1"/>
  <c r="V410" i="1"/>
  <c r="R410" i="1"/>
  <c r="Z409" i="1"/>
  <c r="V409" i="1"/>
  <c r="R409" i="1"/>
  <c r="Z408" i="1"/>
  <c r="V408" i="1"/>
  <c r="R408" i="1"/>
  <c r="Z407" i="1"/>
  <c r="V407" i="1"/>
  <c r="R407" i="1"/>
  <c r="Z406" i="1"/>
  <c r="V406" i="1"/>
  <c r="R406" i="1"/>
  <c r="Z405" i="1"/>
  <c r="V405" i="1"/>
  <c r="R405" i="1"/>
  <c r="Z404" i="1"/>
  <c r="V404" i="1"/>
  <c r="R404" i="1"/>
  <c r="Z403" i="1"/>
  <c r="V403" i="1"/>
  <c r="R403" i="1"/>
  <c r="Z402" i="1"/>
  <c r="V402" i="1"/>
  <c r="R402" i="1"/>
  <c r="Z401" i="1"/>
  <c r="V401" i="1"/>
  <c r="R401" i="1"/>
  <c r="Z400" i="1"/>
  <c r="V400" i="1"/>
  <c r="R400" i="1"/>
  <c r="Z399" i="1"/>
  <c r="V399" i="1"/>
  <c r="R399" i="1"/>
  <c r="Z398" i="1"/>
  <c r="V398" i="1"/>
  <c r="R398" i="1"/>
  <c r="Z397" i="1"/>
  <c r="V397" i="1"/>
  <c r="R397" i="1"/>
  <c r="Z396" i="1"/>
  <c r="V396" i="1"/>
  <c r="R396" i="1"/>
  <c r="Z395" i="1"/>
  <c r="V395" i="1"/>
  <c r="R395" i="1"/>
  <c r="Z394" i="1"/>
  <c r="V394" i="1"/>
  <c r="R394" i="1"/>
  <c r="Z393" i="1"/>
  <c r="V393" i="1"/>
  <c r="R393" i="1"/>
  <c r="Z392" i="1"/>
  <c r="V392" i="1"/>
  <c r="R392" i="1"/>
  <c r="Z391" i="1"/>
  <c r="V391" i="1"/>
  <c r="R391" i="1"/>
  <c r="Z390" i="1"/>
  <c r="V390" i="1"/>
  <c r="R390" i="1"/>
  <c r="Z389" i="1"/>
  <c r="V389" i="1"/>
  <c r="R389" i="1"/>
  <c r="Z388" i="1"/>
  <c r="V388" i="1"/>
  <c r="R388" i="1"/>
  <c r="Z387" i="1"/>
  <c r="V387" i="1"/>
  <c r="R387" i="1"/>
  <c r="Z386" i="1"/>
  <c r="V386" i="1"/>
  <c r="R386" i="1"/>
  <c r="Z385" i="1"/>
  <c r="V385" i="1"/>
  <c r="R385" i="1"/>
  <c r="Z384" i="1"/>
  <c r="V384" i="1"/>
  <c r="R384" i="1"/>
  <c r="Z383" i="1"/>
  <c r="V383" i="1"/>
  <c r="R383" i="1"/>
  <c r="Z382" i="1"/>
  <c r="V382" i="1"/>
  <c r="R382" i="1"/>
  <c r="Z381" i="1"/>
  <c r="V381" i="1"/>
  <c r="R381" i="1"/>
  <c r="Z380" i="1"/>
  <c r="V380" i="1"/>
  <c r="R380" i="1"/>
  <c r="Z379" i="1"/>
  <c r="V379" i="1"/>
  <c r="R379" i="1"/>
  <c r="Z378" i="1"/>
  <c r="V378" i="1"/>
  <c r="R378" i="1"/>
  <c r="Z377" i="1"/>
  <c r="V377" i="1"/>
  <c r="R377" i="1"/>
  <c r="Z376" i="1"/>
  <c r="V376" i="1"/>
  <c r="Z375" i="1"/>
  <c r="V375" i="1"/>
  <c r="Z374" i="1"/>
  <c r="V374" i="1"/>
  <c r="R374" i="1"/>
  <c r="Z373" i="1"/>
  <c r="V373" i="1"/>
  <c r="R373" i="1"/>
  <c r="Z372" i="1"/>
  <c r="V372" i="1"/>
  <c r="R372" i="1"/>
  <c r="Z371" i="1"/>
  <c r="V371" i="1"/>
  <c r="R371" i="1"/>
  <c r="Z370" i="1"/>
  <c r="V370" i="1"/>
  <c r="R370" i="1"/>
  <c r="Z369" i="1"/>
  <c r="V369" i="1"/>
  <c r="R369" i="1"/>
  <c r="Z368" i="1"/>
  <c r="V368" i="1"/>
  <c r="R368" i="1"/>
  <c r="Z367" i="1"/>
  <c r="V367" i="1"/>
  <c r="R367" i="1"/>
  <c r="Z366" i="1"/>
  <c r="V366" i="1"/>
  <c r="R366" i="1"/>
  <c r="Z365" i="1"/>
  <c r="V365" i="1"/>
  <c r="R365" i="1"/>
  <c r="Z364" i="1"/>
  <c r="V364" i="1"/>
  <c r="R364" i="1"/>
  <c r="Z363" i="1"/>
  <c r="V363" i="1"/>
  <c r="R363" i="1"/>
  <c r="Z362" i="1"/>
  <c r="V362" i="1"/>
  <c r="R362" i="1"/>
  <c r="Z361" i="1"/>
  <c r="V361" i="1"/>
  <c r="R361" i="1"/>
  <c r="Z360" i="1"/>
  <c r="V360" i="1"/>
  <c r="R360" i="1"/>
  <c r="Z359" i="1"/>
  <c r="V359" i="1"/>
  <c r="R359" i="1"/>
  <c r="Z358" i="1"/>
  <c r="V358" i="1"/>
  <c r="R358" i="1"/>
  <c r="Z357" i="1"/>
  <c r="V357" i="1"/>
  <c r="R357" i="1"/>
  <c r="Z356" i="1"/>
  <c r="V356" i="1"/>
  <c r="R356" i="1"/>
  <c r="Z355" i="1"/>
  <c r="V355" i="1"/>
  <c r="R355" i="1"/>
  <c r="Z354" i="1"/>
  <c r="V354" i="1"/>
  <c r="R354" i="1"/>
  <c r="Z353" i="1"/>
  <c r="V353" i="1"/>
  <c r="R353" i="1"/>
  <c r="Z352" i="1"/>
  <c r="V352" i="1"/>
  <c r="R352" i="1"/>
  <c r="Z351" i="1"/>
  <c r="V351" i="1"/>
  <c r="R351" i="1"/>
  <c r="Z350" i="1"/>
  <c r="V350" i="1"/>
  <c r="R350" i="1"/>
  <c r="Z349" i="1"/>
  <c r="V349" i="1"/>
  <c r="R349" i="1"/>
  <c r="Z348" i="1"/>
  <c r="V348" i="1"/>
  <c r="R348" i="1"/>
  <c r="Z347" i="1"/>
  <c r="V347" i="1"/>
  <c r="R347" i="1"/>
  <c r="Z346" i="1"/>
  <c r="V346" i="1"/>
  <c r="R346" i="1"/>
  <c r="Z345" i="1"/>
  <c r="V345" i="1"/>
  <c r="R345" i="1"/>
  <c r="Z344" i="1"/>
  <c r="V344" i="1"/>
  <c r="R344" i="1"/>
  <c r="Z343" i="1"/>
  <c r="V343" i="1"/>
  <c r="R343" i="1"/>
  <c r="Z342" i="1"/>
  <c r="V342" i="1"/>
  <c r="R342" i="1"/>
  <c r="Z341" i="1"/>
  <c r="V341" i="1"/>
  <c r="R341" i="1"/>
  <c r="Z340" i="1"/>
  <c r="V340" i="1"/>
  <c r="R340" i="1"/>
  <c r="Z339" i="1"/>
  <c r="V339" i="1"/>
  <c r="R339" i="1"/>
  <c r="Z338" i="1"/>
  <c r="V338" i="1"/>
  <c r="R338" i="1"/>
  <c r="Z337" i="1"/>
  <c r="V337" i="1"/>
  <c r="R337" i="1"/>
  <c r="Z336" i="1"/>
  <c r="V336" i="1"/>
  <c r="R336" i="1"/>
  <c r="Z335" i="1"/>
  <c r="V335" i="1"/>
  <c r="R335" i="1"/>
  <c r="Z334" i="1"/>
  <c r="V334" i="1"/>
  <c r="R334" i="1"/>
  <c r="Z333" i="1"/>
  <c r="V333" i="1"/>
  <c r="R333" i="1"/>
  <c r="Z332" i="1"/>
  <c r="V332" i="1"/>
  <c r="R332" i="1"/>
  <c r="Z331" i="1"/>
  <c r="V331" i="1"/>
  <c r="R331" i="1"/>
  <c r="Z330" i="1"/>
  <c r="V330" i="1"/>
  <c r="R330" i="1"/>
  <c r="Z329" i="1"/>
  <c r="V329" i="1"/>
  <c r="R329" i="1"/>
  <c r="Z328" i="1"/>
  <c r="V328" i="1"/>
  <c r="R328" i="1"/>
  <c r="Z327" i="1"/>
  <c r="V327" i="1"/>
  <c r="R327" i="1"/>
  <c r="Z326" i="1"/>
  <c r="V326" i="1"/>
  <c r="R326" i="1"/>
  <c r="Z325" i="1"/>
  <c r="V325" i="1"/>
  <c r="R325" i="1"/>
  <c r="Z324" i="1"/>
  <c r="V324" i="1"/>
  <c r="R324" i="1"/>
  <c r="Z323" i="1"/>
  <c r="V323" i="1"/>
  <c r="R323" i="1"/>
  <c r="Z322" i="1"/>
  <c r="V322" i="1"/>
  <c r="R322" i="1"/>
  <c r="Z321" i="1"/>
  <c r="V321" i="1"/>
  <c r="R321" i="1"/>
  <c r="Z320" i="1"/>
  <c r="V320" i="1"/>
  <c r="R320" i="1"/>
  <c r="Z319" i="1"/>
  <c r="V319" i="1"/>
  <c r="R319" i="1"/>
  <c r="Z318" i="1"/>
  <c r="V318" i="1"/>
  <c r="R318" i="1"/>
  <c r="Z317" i="1"/>
  <c r="V317" i="1"/>
  <c r="R317" i="1"/>
  <c r="Z316" i="1"/>
  <c r="V316" i="1"/>
  <c r="R316" i="1"/>
  <c r="Z315" i="1"/>
  <c r="V315" i="1"/>
  <c r="R315" i="1"/>
  <c r="Z314" i="1"/>
  <c r="V314" i="1"/>
  <c r="R314" i="1"/>
  <c r="Z313" i="1"/>
  <c r="V313" i="1"/>
  <c r="R313" i="1"/>
  <c r="Z312" i="1"/>
  <c r="V312" i="1"/>
  <c r="R312" i="1"/>
  <c r="Z311" i="1"/>
  <c r="V311" i="1"/>
  <c r="R311" i="1"/>
  <c r="Z310" i="1"/>
  <c r="V310" i="1"/>
  <c r="R310" i="1"/>
  <c r="Z309" i="1"/>
  <c r="V309" i="1"/>
  <c r="R309" i="1"/>
  <c r="Z308" i="1"/>
  <c r="V308" i="1"/>
  <c r="R308" i="1"/>
  <c r="Z307" i="1"/>
  <c r="V307" i="1"/>
  <c r="R307" i="1"/>
  <c r="Z306" i="1"/>
  <c r="V306" i="1"/>
  <c r="R306" i="1"/>
  <c r="Z305" i="1"/>
  <c r="V305" i="1"/>
  <c r="R305" i="1"/>
  <c r="Z304" i="1"/>
  <c r="V304" i="1"/>
  <c r="R304" i="1"/>
  <c r="Z303" i="1"/>
  <c r="V303" i="1"/>
  <c r="R303" i="1"/>
  <c r="Z302" i="1"/>
  <c r="V302" i="1"/>
  <c r="R302" i="1"/>
  <c r="Z301" i="1"/>
  <c r="V301" i="1"/>
  <c r="R301" i="1"/>
  <c r="Z300" i="1"/>
  <c r="V300" i="1"/>
  <c r="R300" i="1"/>
  <c r="Z299" i="1"/>
  <c r="V299" i="1"/>
  <c r="R299" i="1"/>
  <c r="Z298" i="1"/>
  <c r="V298" i="1"/>
  <c r="R298" i="1"/>
  <c r="Z297" i="1"/>
  <c r="V297" i="1"/>
  <c r="R297" i="1"/>
  <c r="Z296" i="1"/>
  <c r="V296" i="1"/>
  <c r="R296" i="1"/>
  <c r="Z295" i="1"/>
  <c r="V295" i="1"/>
  <c r="Z294" i="1"/>
  <c r="V294" i="1"/>
  <c r="R294" i="1"/>
  <c r="Z293" i="1"/>
  <c r="V293" i="1"/>
  <c r="R293" i="1"/>
  <c r="Z292" i="1"/>
  <c r="V292" i="1"/>
  <c r="R292" i="1"/>
  <c r="Z291" i="1"/>
  <c r="V291" i="1"/>
  <c r="R291" i="1"/>
  <c r="Z290" i="1"/>
  <c r="V290" i="1"/>
  <c r="R290" i="1"/>
  <c r="Z289" i="1"/>
  <c r="V289" i="1"/>
  <c r="R289" i="1"/>
  <c r="Z288" i="1"/>
  <c r="V288" i="1"/>
  <c r="R288" i="1"/>
  <c r="Z287" i="1"/>
  <c r="V287" i="1"/>
  <c r="R287" i="1"/>
  <c r="Z286" i="1"/>
  <c r="V286" i="1"/>
  <c r="R286" i="1"/>
  <c r="Z285" i="1"/>
  <c r="V285" i="1"/>
  <c r="R285" i="1"/>
  <c r="Z284" i="1"/>
  <c r="V284" i="1"/>
  <c r="R284" i="1"/>
  <c r="Z283" i="1"/>
  <c r="V283" i="1"/>
  <c r="R283" i="1"/>
  <c r="Z282" i="1"/>
  <c r="V282" i="1"/>
  <c r="R282" i="1"/>
  <c r="Z281" i="1"/>
  <c r="V281" i="1"/>
  <c r="R281" i="1"/>
  <c r="Z280" i="1"/>
  <c r="V280" i="1"/>
  <c r="R280" i="1"/>
  <c r="Z279" i="1"/>
  <c r="V279" i="1"/>
  <c r="R279" i="1"/>
  <c r="Z278" i="1"/>
  <c r="V278" i="1"/>
  <c r="R278" i="1"/>
  <c r="Z277" i="1"/>
  <c r="V277" i="1"/>
  <c r="R277" i="1"/>
  <c r="Z276" i="1"/>
  <c r="V276" i="1"/>
  <c r="R276" i="1"/>
  <c r="Z275" i="1"/>
  <c r="V275" i="1"/>
  <c r="R275" i="1"/>
  <c r="Z274" i="1"/>
  <c r="V274" i="1"/>
  <c r="R274" i="1"/>
  <c r="Z273" i="1"/>
  <c r="V273" i="1"/>
  <c r="R273" i="1"/>
  <c r="Z272" i="1"/>
  <c r="V272" i="1"/>
  <c r="R272" i="1"/>
  <c r="Z271" i="1"/>
  <c r="V271" i="1"/>
  <c r="R271" i="1"/>
  <c r="Z270" i="1"/>
  <c r="V270" i="1"/>
  <c r="R270" i="1"/>
  <c r="Z269" i="1"/>
  <c r="V269" i="1"/>
  <c r="R269" i="1"/>
  <c r="Z268" i="1"/>
  <c r="V268" i="1"/>
  <c r="R268" i="1"/>
  <c r="Z267" i="1"/>
  <c r="V267" i="1"/>
  <c r="R267" i="1"/>
  <c r="W266" i="1"/>
  <c r="Z266" i="1" s="1"/>
  <c r="V266" i="1"/>
  <c r="Z265" i="1"/>
  <c r="V265" i="1"/>
  <c r="Z264" i="1"/>
  <c r="V264" i="1"/>
  <c r="R264" i="1"/>
  <c r="Z263" i="1"/>
  <c r="V263" i="1"/>
  <c r="R263" i="1"/>
  <c r="Z262" i="1"/>
  <c r="V262" i="1"/>
  <c r="R262" i="1"/>
  <c r="Z261" i="1"/>
  <c r="V261" i="1"/>
  <c r="R261" i="1"/>
  <c r="Z260" i="1"/>
  <c r="V260" i="1"/>
  <c r="R260" i="1"/>
  <c r="Z259" i="1"/>
  <c r="V259" i="1"/>
  <c r="R259" i="1"/>
  <c r="Z258" i="1"/>
  <c r="T258" i="1"/>
  <c r="V258" i="1" s="1"/>
  <c r="R258" i="1"/>
  <c r="Z257" i="1"/>
  <c r="V257" i="1"/>
  <c r="R257" i="1"/>
  <c r="Z256" i="1"/>
  <c r="V256" i="1"/>
  <c r="R256" i="1"/>
  <c r="Z255" i="1"/>
  <c r="V255" i="1"/>
  <c r="R255" i="1"/>
  <c r="Z254" i="1"/>
  <c r="V254" i="1"/>
  <c r="R254" i="1"/>
  <c r="Z253" i="1"/>
  <c r="V253" i="1"/>
  <c r="R253" i="1"/>
  <c r="Z252" i="1"/>
  <c r="V252" i="1"/>
  <c r="R252" i="1"/>
  <c r="Z251" i="1"/>
  <c r="V251" i="1"/>
  <c r="R251" i="1"/>
  <c r="Z250" i="1"/>
  <c r="V250" i="1"/>
  <c r="R250" i="1"/>
  <c r="Z249" i="1"/>
  <c r="V249" i="1"/>
  <c r="R249" i="1"/>
  <c r="Z248" i="1"/>
  <c r="V248" i="1"/>
  <c r="R248" i="1"/>
  <c r="Z247" i="1"/>
  <c r="V247" i="1"/>
  <c r="R247" i="1"/>
  <c r="Z246" i="1"/>
  <c r="V246" i="1"/>
  <c r="R246" i="1"/>
  <c r="Z245" i="1"/>
  <c r="V245" i="1"/>
  <c r="R245" i="1"/>
  <c r="Z244" i="1"/>
  <c r="V244" i="1"/>
  <c r="R244" i="1"/>
  <c r="Z243" i="1"/>
  <c r="V243" i="1"/>
  <c r="R243" i="1"/>
  <c r="Z242" i="1"/>
  <c r="V242" i="1"/>
  <c r="R242" i="1"/>
  <c r="Z241" i="1"/>
  <c r="V241" i="1"/>
  <c r="R241" i="1"/>
  <c r="Z240" i="1"/>
  <c r="V240" i="1"/>
  <c r="R240" i="1"/>
  <c r="Z239" i="1"/>
  <c r="V239" i="1"/>
  <c r="R239" i="1"/>
  <c r="Z238" i="1"/>
  <c r="V238" i="1"/>
  <c r="R238" i="1"/>
  <c r="W237" i="1"/>
  <c r="Z237" i="1" s="1"/>
  <c r="V237" i="1"/>
  <c r="R237" i="1"/>
  <c r="Z236" i="1"/>
  <c r="V236" i="1"/>
  <c r="R236" i="1"/>
  <c r="Z235" i="1"/>
  <c r="V235" i="1"/>
  <c r="R235" i="1"/>
  <c r="Z234" i="1"/>
  <c r="V234" i="1"/>
  <c r="R234" i="1"/>
  <c r="Z233" i="1"/>
  <c r="V233" i="1"/>
  <c r="R233" i="1"/>
  <c r="Z232" i="1"/>
  <c r="V232" i="1"/>
  <c r="R232" i="1"/>
  <c r="Z231" i="1"/>
  <c r="V231" i="1"/>
  <c r="R231" i="1"/>
  <c r="Z230" i="1"/>
  <c r="V230" i="1"/>
  <c r="R230" i="1"/>
  <c r="Z229" i="1"/>
  <c r="V229" i="1"/>
  <c r="R229" i="1"/>
  <c r="V228" i="1"/>
  <c r="Z227" i="1"/>
  <c r="V227" i="1"/>
  <c r="R227" i="1"/>
  <c r="Z226" i="1"/>
  <c r="V226" i="1"/>
  <c r="R226" i="1"/>
  <c r="Z225" i="1"/>
  <c r="V225" i="1"/>
  <c r="R225" i="1"/>
  <c r="Z224" i="1"/>
  <c r="V224" i="1"/>
  <c r="R224" i="1"/>
  <c r="Z223" i="1"/>
  <c r="V223" i="1"/>
  <c r="R223" i="1"/>
  <c r="Z222" i="1"/>
  <c r="V222" i="1"/>
  <c r="R222" i="1"/>
  <c r="Z221" i="1"/>
  <c r="V221" i="1"/>
  <c r="R221" i="1"/>
  <c r="Z220" i="1"/>
  <c r="V220" i="1"/>
  <c r="R220" i="1"/>
  <c r="Z219" i="1"/>
  <c r="V219" i="1"/>
  <c r="R219" i="1"/>
  <c r="Z218" i="1"/>
  <c r="V218" i="1"/>
  <c r="R218" i="1"/>
  <c r="Z217" i="1"/>
  <c r="V217" i="1"/>
  <c r="R217" i="1"/>
  <c r="Z216" i="1"/>
  <c r="V216" i="1"/>
  <c r="R216" i="1"/>
  <c r="Z215" i="1"/>
  <c r="V215" i="1"/>
  <c r="R215" i="1"/>
  <c r="Z214" i="1"/>
  <c r="V214" i="1"/>
  <c r="R214" i="1"/>
  <c r="Z213" i="1"/>
  <c r="V213" i="1"/>
  <c r="R213" i="1"/>
  <c r="Z212" i="1"/>
  <c r="V212" i="1"/>
  <c r="R212" i="1"/>
  <c r="Z211" i="1"/>
  <c r="V211" i="1"/>
  <c r="R211" i="1"/>
  <c r="Z210" i="1"/>
  <c r="V210" i="1"/>
  <c r="R210" i="1"/>
  <c r="Z209" i="1"/>
  <c r="V209" i="1"/>
  <c r="R209" i="1"/>
  <c r="Z208" i="1"/>
  <c r="V208" i="1"/>
  <c r="R208" i="1"/>
  <c r="Z207" i="1"/>
  <c r="V207" i="1"/>
  <c r="R207" i="1"/>
  <c r="Z206" i="1"/>
  <c r="V206" i="1"/>
  <c r="R206" i="1"/>
  <c r="Z205" i="1"/>
  <c r="V205" i="1"/>
  <c r="R205" i="1"/>
  <c r="Z204" i="1"/>
  <c r="V204" i="1"/>
  <c r="R204" i="1"/>
  <c r="Z203" i="1"/>
  <c r="V203" i="1"/>
  <c r="R203" i="1"/>
  <c r="Z202" i="1"/>
  <c r="V202" i="1"/>
  <c r="R202" i="1"/>
  <c r="Z201" i="1"/>
  <c r="V201" i="1"/>
  <c r="R201" i="1"/>
  <c r="Z200" i="1"/>
  <c r="V200" i="1"/>
  <c r="R200" i="1"/>
  <c r="Z199" i="1"/>
  <c r="V199" i="1"/>
  <c r="R199" i="1"/>
  <c r="Z198" i="1"/>
  <c r="V198" i="1"/>
  <c r="R198" i="1"/>
  <c r="Z197" i="1"/>
  <c r="V197" i="1"/>
  <c r="R197" i="1"/>
  <c r="Z196" i="1"/>
  <c r="V196" i="1"/>
  <c r="R196" i="1"/>
  <c r="Z195" i="1"/>
  <c r="V195" i="1"/>
  <c r="R195" i="1"/>
  <c r="Z194" i="1"/>
  <c r="V194" i="1"/>
  <c r="R194" i="1"/>
  <c r="Z193" i="1"/>
  <c r="V193" i="1"/>
  <c r="R193" i="1"/>
  <c r="Z192" i="1"/>
  <c r="V192" i="1"/>
  <c r="R192" i="1"/>
  <c r="Z191" i="1"/>
  <c r="V191" i="1"/>
  <c r="R191" i="1"/>
  <c r="Z190" i="1"/>
  <c r="V190" i="1"/>
  <c r="R190" i="1"/>
  <c r="Z189" i="1"/>
  <c r="V189" i="1"/>
  <c r="R189" i="1"/>
  <c r="Z188" i="1"/>
  <c r="V188" i="1"/>
  <c r="R188" i="1"/>
  <c r="Z187" i="1"/>
  <c r="V187" i="1"/>
  <c r="R187" i="1"/>
  <c r="Z186" i="1"/>
  <c r="V186" i="1"/>
  <c r="R186" i="1"/>
  <c r="Z185" i="1"/>
  <c r="V185" i="1"/>
  <c r="R185" i="1"/>
  <c r="Z184" i="1"/>
  <c r="V184" i="1"/>
  <c r="R184" i="1"/>
  <c r="Z183" i="1"/>
  <c r="V183" i="1"/>
  <c r="R183" i="1"/>
  <c r="Z182" i="1"/>
  <c r="V182" i="1"/>
  <c r="R182" i="1"/>
  <c r="Z181" i="1"/>
  <c r="V181" i="1"/>
  <c r="R181" i="1"/>
  <c r="Z180" i="1"/>
  <c r="V180" i="1"/>
  <c r="R180" i="1"/>
  <c r="Z179" i="1"/>
  <c r="V179" i="1"/>
  <c r="R179" i="1"/>
  <c r="Z178" i="1"/>
  <c r="V178" i="1"/>
  <c r="R178" i="1"/>
  <c r="Z177" i="1"/>
  <c r="V177" i="1"/>
  <c r="R177" i="1"/>
  <c r="Z176" i="1"/>
  <c r="V176" i="1"/>
  <c r="R176" i="1"/>
  <c r="Z175" i="1"/>
  <c r="V175" i="1"/>
  <c r="R175" i="1"/>
  <c r="Z174" i="1"/>
  <c r="V174" i="1"/>
  <c r="R174" i="1"/>
  <c r="Z173" i="1"/>
  <c r="V173" i="1"/>
  <c r="R173" i="1"/>
  <c r="Z172" i="1"/>
  <c r="V172" i="1"/>
  <c r="R172" i="1"/>
  <c r="Z171" i="1"/>
  <c r="V171" i="1"/>
  <c r="R171" i="1"/>
  <c r="Z170" i="1"/>
  <c r="V170" i="1"/>
  <c r="R170" i="1"/>
  <c r="Z169" i="1"/>
  <c r="V169" i="1"/>
  <c r="R169" i="1"/>
  <c r="Z168" i="1"/>
  <c r="V168" i="1"/>
  <c r="R168" i="1"/>
  <c r="Z167" i="1"/>
  <c r="V167" i="1"/>
  <c r="R167" i="1"/>
  <c r="Z166" i="1"/>
  <c r="V166" i="1"/>
  <c r="R166" i="1"/>
  <c r="Z165" i="1"/>
  <c r="V165" i="1"/>
  <c r="R165" i="1"/>
  <c r="Z164" i="1"/>
  <c r="V164" i="1"/>
  <c r="R164" i="1"/>
  <c r="Z163" i="1"/>
  <c r="V163" i="1"/>
  <c r="R163" i="1"/>
  <c r="Z162" i="1"/>
  <c r="V162" i="1"/>
  <c r="R162" i="1"/>
  <c r="Z161" i="1"/>
  <c r="V161" i="1"/>
  <c r="R161" i="1"/>
  <c r="Z160" i="1"/>
  <c r="V160" i="1"/>
  <c r="R160" i="1"/>
  <c r="Z159" i="1"/>
  <c r="V159" i="1"/>
  <c r="R159" i="1"/>
  <c r="Z158" i="1"/>
  <c r="V158" i="1"/>
  <c r="Z157" i="1"/>
  <c r="V157" i="1"/>
  <c r="R157" i="1"/>
  <c r="Z156" i="1"/>
  <c r="T156" i="1"/>
  <c r="V156" i="1" s="1"/>
  <c r="R156" i="1"/>
  <c r="Z155" i="1"/>
  <c r="V155" i="1"/>
  <c r="R155" i="1"/>
  <c r="Z154" i="1"/>
  <c r="V154" i="1"/>
  <c r="R154" i="1"/>
  <c r="Z153" i="1"/>
  <c r="V153" i="1"/>
  <c r="R153" i="1"/>
  <c r="Z152" i="1"/>
  <c r="V152" i="1"/>
  <c r="R152" i="1"/>
  <c r="Z151" i="1"/>
  <c r="V151" i="1"/>
  <c r="R151" i="1"/>
  <c r="Z150" i="1"/>
  <c r="V150" i="1"/>
  <c r="R150" i="1"/>
  <c r="Z149" i="1"/>
  <c r="V149" i="1"/>
  <c r="R149" i="1"/>
  <c r="Z148" i="1"/>
  <c r="V148" i="1"/>
  <c r="R148" i="1"/>
  <c r="Z147" i="1"/>
  <c r="V147" i="1"/>
  <c r="R147" i="1"/>
  <c r="Z146" i="1"/>
  <c r="V146" i="1"/>
  <c r="R146" i="1"/>
  <c r="Z145" i="1"/>
  <c r="V145" i="1"/>
  <c r="R145" i="1"/>
  <c r="Z144" i="1"/>
  <c r="V144" i="1"/>
  <c r="R144" i="1"/>
  <c r="Z143" i="1"/>
  <c r="V143" i="1"/>
  <c r="R143" i="1"/>
  <c r="Z142" i="1"/>
  <c r="V142" i="1"/>
  <c r="R142" i="1"/>
  <c r="Z141" i="1"/>
  <c r="V141" i="1"/>
  <c r="R141" i="1"/>
  <c r="Z140" i="1"/>
  <c r="V140" i="1"/>
  <c r="R140" i="1"/>
  <c r="Z139" i="1"/>
  <c r="V139" i="1"/>
  <c r="R139" i="1"/>
  <c r="Z138" i="1"/>
  <c r="V138" i="1"/>
  <c r="R138" i="1"/>
  <c r="Z137" i="1"/>
  <c r="V137" i="1"/>
  <c r="R137" i="1"/>
  <c r="Z136" i="1"/>
  <c r="V136" i="1"/>
  <c r="R136" i="1"/>
  <c r="Z135" i="1"/>
  <c r="V135" i="1"/>
  <c r="R135" i="1"/>
  <c r="Z134" i="1"/>
  <c r="V134" i="1"/>
  <c r="R134" i="1"/>
  <c r="Z133" i="1"/>
  <c r="V133" i="1"/>
  <c r="R133" i="1"/>
  <c r="Z132" i="1"/>
  <c r="V132" i="1"/>
  <c r="R132" i="1"/>
  <c r="Z131" i="1"/>
  <c r="V131" i="1"/>
  <c r="R131" i="1"/>
  <c r="Z130" i="1"/>
  <c r="V130" i="1"/>
  <c r="R130" i="1"/>
  <c r="Z129" i="1"/>
  <c r="V129" i="1"/>
  <c r="R129" i="1"/>
  <c r="Z128" i="1"/>
  <c r="V128" i="1"/>
  <c r="R128" i="1"/>
  <c r="Z127" i="1"/>
  <c r="V127" i="1"/>
  <c r="R127" i="1"/>
  <c r="Z126" i="1"/>
  <c r="V126" i="1"/>
  <c r="R126" i="1"/>
  <c r="Z125" i="1"/>
  <c r="V125" i="1"/>
  <c r="R125" i="1"/>
  <c r="Z124" i="1"/>
  <c r="V124" i="1"/>
  <c r="R124" i="1"/>
  <c r="Z123" i="1"/>
  <c r="V123" i="1"/>
  <c r="R123" i="1"/>
  <c r="Z122" i="1"/>
  <c r="V122" i="1"/>
  <c r="R122" i="1"/>
  <c r="Z121" i="1"/>
  <c r="V121" i="1"/>
  <c r="R121" i="1"/>
  <c r="Z120" i="1"/>
  <c r="V120" i="1"/>
  <c r="R120" i="1"/>
  <c r="Z119" i="1"/>
  <c r="V119" i="1"/>
  <c r="R119" i="1"/>
  <c r="Z118" i="1"/>
  <c r="V118" i="1"/>
  <c r="R118" i="1"/>
  <c r="Z117" i="1"/>
  <c r="V117" i="1"/>
  <c r="R117" i="1"/>
  <c r="Z116" i="1"/>
  <c r="V116" i="1"/>
  <c r="R116" i="1"/>
  <c r="Z115" i="1"/>
  <c r="V115" i="1"/>
  <c r="R115" i="1"/>
  <c r="Z114" i="1"/>
  <c r="V114" i="1"/>
  <c r="R114" i="1"/>
  <c r="Z113" i="1"/>
  <c r="V113" i="1"/>
  <c r="R113" i="1"/>
  <c r="Z112" i="1"/>
  <c r="V112" i="1"/>
  <c r="R112" i="1"/>
  <c r="Z111" i="1"/>
  <c r="V111" i="1"/>
  <c r="R111" i="1"/>
  <c r="Z110" i="1"/>
  <c r="V110" i="1"/>
  <c r="R110" i="1"/>
  <c r="Z109" i="1"/>
  <c r="V109" i="1"/>
  <c r="R109" i="1"/>
  <c r="Z108" i="1"/>
  <c r="V108" i="1"/>
  <c r="R108" i="1"/>
  <c r="Z107" i="1"/>
  <c r="V107" i="1"/>
  <c r="R107" i="1"/>
  <c r="Z106" i="1"/>
  <c r="V106" i="1"/>
  <c r="R106" i="1"/>
  <c r="Z105" i="1"/>
  <c r="V105" i="1"/>
  <c r="R105" i="1"/>
  <c r="Z104" i="1"/>
  <c r="V104" i="1"/>
  <c r="R104" i="1"/>
  <c r="Z103" i="1"/>
  <c r="V103" i="1"/>
  <c r="R103" i="1"/>
  <c r="Z102" i="1"/>
  <c r="V102" i="1"/>
  <c r="R102" i="1"/>
  <c r="Z101" i="1"/>
  <c r="V101" i="1"/>
  <c r="R101" i="1"/>
  <c r="Z100" i="1"/>
  <c r="V100" i="1"/>
  <c r="R100" i="1"/>
  <c r="Z99" i="1"/>
  <c r="V99" i="1"/>
  <c r="R99" i="1"/>
  <c r="Z98" i="1"/>
  <c r="V98" i="1"/>
  <c r="R98" i="1"/>
  <c r="Z97" i="1"/>
  <c r="V97" i="1"/>
  <c r="R97" i="1"/>
  <c r="Z96" i="1"/>
  <c r="V96" i="1"/>
  <c r="R96" i="1"/>
  <c r="Z95" i="1"/>
  <c r="V95" i="1"/>
  <c r="R95" i="1"/>
  <c r="Z94" i="1"/>
  <c r="V94" i="1"/>
  <c r="R94" i="1"/>
  <c r="Z93" i="1"/>
  <c r="V93" i="1"/>
  <c r="R93" i="1"/>
  <c r="Z92" i="1"/>
  <c r="V92" i="1"/>
  <c r="R92" i="1"/>
  <c r="Z91" i="1"/>
  <c r="V91" i="1"/>
  <c r="R91" i="1"/>
  <c r="Z90" i="1"/>
  <c r="V90" i="1"/>
  <c r="R90" i="1"/>
  <c r="Z89" i="1"/>
  <c r="V89" i="1"/>
  <c r="R89" i="1"/>
  <c r="Z88" i="1"/>
  <c r="V88" i="1"/>
  <c r="R88" i="1"/>
  <c r="Z87" i="1"/>
  <c r="V87" i="1"/>
  <c r="R87" i="1"/>
  <c r="Z86" i="1"/>
  <c r="V86" i="1"/>
  <c r="R86" i="1"/>
  <c r="Z85" i="1"/>
  <c r="V85" i="1"/>
  <c r="R85" i="1"/>
  <c r="Z84" i="1"/>
  <c r="V84" i="1"/>
  <c r="R84" i="1"/>
  <c r="Z83" i="1"/>
  <c r="V83" i="1"/>
  <c r="R83" i="1"/>
  <c r="Z82" i="1"/>
  <c r="V82" i="1"/>
  <c r="R82" i="1"/>
  <c r="Z81" i="1"/>
  <c r="V81" i="1"/>
  <c r="R81" i="1"/>
  <c r="Z80" i="1"/>
  <c r="V80" i="1"/>
  <c r="R80" i="1"/>
  <c r="Z79" i="1"/>
  <c r="V79" i="1"/>
  <c r="R79" i="1"/>
  <c r="Z78" i="1"/>
  <c r="V78" i="1"/>
  <c r="R78" i="1"/>
  <c r="Z77" i="1"/>
  <c r="V77" i="1"/>
  <c r="R77" i="1"/>
  <c r="Z76" i="1"/>
  <c r="V76" i="1"/>
  <c r="R76" i="1"/>
  <c r="Z75" i="1"/>
  <c r="V75" i="1"/>
  <c r="R75" i="1"/>
  <c r="Z74" i="1"/>
  <c r="V74" i="1"/>
  <c r="R74" i="1"/>
  <c r="Z73" i="1"/>
  <c r="V73" i="1"/>
  <c r="R73" i="1"/>
  <c r="Z72" i="1"/>
  <c r="V72" i="1"/>
  <c r="R72" i="1"/>
  <c r="Z71" i="1"/>
  <c r="V71" i="1"/>
  <c r="R71" i="1"/>
  <c r="Z70" i="1"/>
  <c r="V70" i="1"/>
  <c r="R70" i="1"/>
  <c r="Z69" i="1"/>
  <c r="V69" i="1"/>
  <c r="R69" i="1"/>
  <c r="Z68" i="1"/>
  <c r="V68" i="1"/>
  <c r="R68" i="1"/>
  <c r="Z67" i="1"/>
  <c r="V67" i="1"/>
  <c r="R67" i="1"/>
  <c r="Z66" i="1"/>
  <c r="V66" i="1"/>
  <c r="R66" i="1"/>
  <c r="Z65" i="1"/>
  <c r="V65" i="1"/>
  <c r="R65" i="1"/>
  <c r="Z64" i="1"/>
  <c r="V64" i="1"/>
  <c r="R64" i="1"/>
  <c r="Z63" i="1"/>
  <c r="V63" i="1"/>
  <c r="R63" i="1"/>
  <c r="Z62" i="1"/>
  <c r="V62" i="1"/>
  <c r="R62" i="1"/>
  <c r="Z61" i="1"/>
  <c r="V61" i="1"/>
  <c r="R61" i="1"/>
  <c r="Z60" i="1"/>
  <c r="V60" i="1"/>
  <c r="R60" i="1"/>
  <c r="Z59" i="1"/>
  <c r="V59" i="1"/>
  <c r="R59" i="1"/>
  <c r="Z58" i="1"/>
  <c r="V58" i="1"/>
  <c r="R58" i="1"/>
  <c r="Z57" i="1"/>
  <c r="V57" i="1"/>
  <c r="R57" i="1"/>
  <c r="Z56" i="1"/>
  <c r="V56" i="1"/>
  <c r="R56" i="1"/>
  <c r="Z55" i="1"/>
  <c r="V55" i="1"/>
  <c r="R55" i="1"/>
  <c r="Z54" i="1"/>
  <c r="V54" i="1"/>
  <c r="R54" i="1"/>
  <c r="Z53" i="1"/>
  <c r="V53" i="1"/>
  <c r="R53" i="1"/>
  <c r="Z52" i="1"/>
  <c r="V52" i="1"/>
  <c r="R52" i="1"/>
  <c r="Z51" i="1"/>
  <c r="V51" i="1"/>
  <c r="R51" i="1"/>
  <c r="Z50" i="1"/>
  <c r="V50" i="1"/>
  <c r="R50" i="1"/>
  <c r="Z49" i="1"/>
  <c r="V49" i="1"/>
  <c r="R49" i="1"/>
  <c r="Z48" i="1"/>
  <c r="V48" i="1"/>
  <c r="R48" i="1"/>
  <c r="Z47" i="1"/>
  <c r="V47" i="1"/>
  <c r="R47" i="1"/>
  <c r="Z46" i="1"/>
  <c r="V46" i="1"/>
  <c r="R46" i="1"/>
  <c r="Z45" i="1"/>
  <c r="V45" i="1"/>
  <c r="R45" i="1"/>
  <c r="Z44" i="1"/>
  <c r="V44" i="1"/>
  <c r="R44" i="1"/>
  <c r="Z43" i="1"/>
  <c r="V43" i="1"/>
  <c r="R43" i="1"/>
  <c r="Z42" i="1"/>
  <c r="V42" i="1"/>
  <c r="R42" i="1"/>
  <c r="Z41" i="1"/>
  <c r="V41" i="1"/>
  <c r="R41" i="1"/>
  <c r="Z40" i="1"/>
  <c r="V40" i="1"/>
  <c r="R40" i="1"/>
  <c r="Z39" i="1"/>
  <c r="V39" i="1"/>
  <c r="R39" i="1"/>
  <c r="Z38" i="1"/>
  <c r="V38" i="1"/>
  <c r="R38" i="1"/>
  <c r="Z37" i="1"/>
  <c r="V37" i="1"/>
  <c r="R37" i="1"/>
  <c r="Z36" i="1"/>
  <c r="V36" i="1"/>
  <c r="R36" i="1"/>
  <c r="Z35" i="1"/>
  <c r="V35" i="1"/>
  <c r="R35" i="1"/>
  <c r="Z34" i="1"/>
  <c r="V34" i="1"/>
  <c r="R34" i="1"/>
  <c r="Z33" i="1"/>
  <c r="V33" i="1"/>
  <c r="R33" i="1"/>
  <c r="Z32" i="1"/>
  <c r="V32" i="1"/>
  <c r="R32" i="1"/>
  <c r="Z31" i="1"/>
  <c r="V31" i="1"/>
  <c r="R31" i="1"/>
  <c r="Z30" i="1"/>
  <c r="V30" i="1"/>
  <c r="R30" i="1"/>
  <c r="Z29" i="1"/>
  <c r="V29" i="1"/>
  <c r="R29" i="1"/>
  <c r="Z28" i="1"/>
  <c r="V28" i="1"/>
  <c r="R28" i="1"/>
  <c r="Z27" i="1"/>
  <c r="V27" i="1"/>
  <c r="R27" i="1"/>
  <c r="Z26" i="1"/>
  <c r="V26" i="1"/>
  <c r="R26" i="1"/>
  <c r="Z25" i="1"/>
  <c r="V25" i="1"/>
  <c r="R25" i="1"/>
  <c r="Z24" i="1"/>
  <c r="V24" i="1"/>
  <c r="R24" i="1"/>
  <c r="Z23" i="1"/>
  <c r="V23" i="1"/>
  <c r="R23" i="1"/>
  <c r="Z22" i="1"/>
  <c r="V22" i="1"/>
  <c r="R22" i="1"/>
  <c r="Z21" i="1"/>
  <c r="V21" i="1"/>
  <c r="R21" i="1"/>
  <c r="Z20" i="1"/>
  <c r="V20" i="1"/>
  <c r="R20" i="1"/>
  <c r="Z19" i="1"/>
  <c r="V19" i="1"/>
  <c r="R19" i="1"/>
  <c r="Z18" i="1"/>
  <c r="V18" i="1"/>
  <c r="R18" i="1"/>
  <c r="Z17" i="1"/>
  <c r="V17" i="1"/>
  <c r="Z16" i="1"/>
  <c r="V16" i="1"/>
  <c r="R16" i="1"/>
  <c r="Z15" i="1"/>
  <c r="V15" i="1"/>
  <c r="R15" i="1"/>
  <c r="Z14" i="1"/>
  <c r="V14" i="1"/>
  <c r="R14" i="1"/>
  <c r="Z13" i="1"/>
  <c r="V13" i="1"/>
  <c r="R13" i="1"/>
  <c r="Z12" i="1"/>
  <c r="V12" i="1"/>
  <c r="R12" i="1"/>
  <c r="Z11" i="1"/>
  <c r="V11" i="1"/>
  <c r="R11" i="1"/>
  <c r="Z10" i="1"/>
  <c r="V10" i="1"/>
  <c r="R10" i="1"/>
  <c r="Z9" i="1"/>
  <c r="V9" i="1"/>
  <c r="R9" i="1"/>
  <c r="Z8" i="1"/>
  <c r="V8" i="1"/>
  <c r="R8" i="1"/>
  <c r="Z7" i="1"/>
  <c r="V7" i="1"/>
  <c r="R7" i="1"/>
  <c r="Z6" i="1"/>
  <c r="V6" i="1"/>
  <c r="R6" i="1"/>
  <c r="Z5" i="1"/>
  <c r="V5" i="1"/>
  <c r="R5" i="1"/>
  <c r="Z4" i="1"/>
  <c r="V4" i="1"/>
  <c r="R4" i="1"/>
  <c r="Z3" i="1"/>
  <c r="V3" i="1"/>
  <c r="R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tc={7EDB9F00-DB26-4792-81F0-504E57584B78}</author>
    <author>Nadine Ng</author>
  </authors>
  <commentList>
    <comment ref="K2" authorId="0" shapeId="0" xr:uid="{7EDB9F00-DB26-4792-81F0-504E57584B78}">
      <text>
        <t>[Threaded comment]
Your version of Excel allows you to read this threaded comment; however, any edits to it will get removed if the file is opened in a newer version of Excel. Learn more: https://go.microsoft.com/fwlink/?linkid=870924
Comment:
    Column split into 2 separate columns -- Endangerment level and Certainty score</t>
      </text>
    </comment>
    <comment ref="Q2" authorId="1" shapeId="0" xr:uid="{80AE3080-AA1C-4937-B83C-36428562E39D}">
      <text>
        <r>
          <rPr>
            <b/>
            <sz val="9"/>
            <color indexed="81"/>
            <rFont val="Tahoma"/>
            <family val="2"/>
          </rPr>
          <t xml:space="preserve">Nadine Ng:
</t>
        </r>
        <r>
          <rPr>
            <sz val="9"/>
            <color indexed="81"/>
            <rFont val="Tahoma"/>
            <family val="2"/>
          </rPr>
          <t xml:space="preserve">
FACTORS
- Intergenerational transmission </t>
        </r>
        <r>
          <rPr>
            <b/>
            <sz val="9"/>
            <color indexed="81"/>
            <rFont val="Tahoma"/>
            <family val="2"/>
          </rPr>
          <t>(weight x2 -- count as 2 factors)</t>
        </r>
        <r>
          <rPr>
            <sz val="9"/>
            <color indexed="81"/>
            <rFont val="Tahoma"/>
            <family val="2"/>
          </rPr>
          <t xml:space="preserve">
- Absolute number of speakers
- Speaker number trends
- Domains of use
</t>
        </r>
        <r>
          <rPr>
            <i/>
            <sz val="9"/>
            <color indexed="81"/>
            <rFont val="Tahoma"/>
            <family val="2"/>
          </rPr>
          <t>For formula in next column: 5 points each (10 for intergenerational ransmission) out of 25</t>
        </r>
      </text>
    </comment>
  </commentList>
</comments>
</file>

<file path=xl/sharedStrings.xml><?xml version="1.0" encoding="utf-8"?>
<sst xmlns="http://schemas.openxmlformats.org/spreadsheetml/2006/main" count="13934" uniqueCount="4638">
  <si>
    <t>Common ID</t>
  </si>
  <si>
    <t>General dataset ID</t>
  </si>
  <si>
    <t>code</t>
  </si>
  <si>
    <t>ISO lang code</t>
  </si>
  <si>
    <t>LINGUIST list lang code</t>
  </si>
  <si>
    <t>Constructed lang code</t>
  </si>
  <si>
    <t>Combined lang codes</t>
  </si>
  <si>
    <t>name</t>
  </si>
  <si>
    <t>Lang name</t>
  </si>
  <si>
    <t>alt_name</t>
  </si>
  <si>
    <t>status</t>
  </si>
  <si>
    <t>Endangerment level</t>
  </si>
  <si>
    <t>Certainty score</t>
  </si>
  <si>
    <t>Factors</t>
  </si>
  <si>
    <t>speakers</t>
  </si>
  <si>
    <t>classification</t>
  </si>
  <si>
    <t>classification clean</t>
  </si>
  <si>
    <t>varieties</t>
  </si>
  <si>
    <t>classification_comment</t>
  </si>
  <si>
    <t>comment</t>
  </si>
  <si>
    <t>country</t>
  </si>
  <si>
    <t>region</t>
  </si>
  <si>
    <t>coordinates</t>
  </si>
  <si>
    <t>Location description + source</t>
  </si>
  <si>
    <t>Coordinates type</t>
  </si>
  <si>
    <t>Location no.</t>
  </si>
  <si>
    <t>Countries lang is also spoken in but no coordinates</t>
  </si>
  <si>
    <t>Good coordinates</t>
  </si>
  <si>
    <t>Remarks</t>
  </si>
  <si>
    <t>Source 1</t>
  </si>
  <si>
    <t>Source 2</t>
  </si>
  <si>
    <t>Source 3</t>
  </si>
  <si>
    <t>Source 4</t>
  </si>
  <si>
    <t>Source 5</t>
  </si>
  <si>
    <t>gtu</t>
  </si>
  <si>
    <t>!</t>
  </si>
  <si>
    <t>Aghu-Tharnggala</t>
  </si>
  <si>
    <t>Aghu Tharnggalu; Kuku-Mini; Ikarranggali; Aghu-Tharrnggala; Aghu; Agu-Tarnggele; Aku-Danggela; Darnggele; Darnggelle; Aghu Tharnggala; Gogo Mini;</t>
  </si>
  <si>
    <t>Dormant ()</t>
  </si>
  <si>
    <t xml:space="preserve">Dormant </t>
  </si>
  <si>
    <t>)</t>
  </si>
  <si>
    <t>0?</t>
  </si>
  <si>
    <t>Pama-Nyungan; Paman</t>
  </si>
  <si>
    <t>Pama-Nyungan</t>
  </si>
  <si>
    <t>Note on Australian languages with no known speakers: For some languages, we haven't been able to confirm speaker numbers. In other cases, there isn't anyone who has grown up speaking the language, but there are still people who identify with the language, and who are working to revitalize their languages. We've chosen to include these languages in the Catalogue for this reason.</t>
  </si>
  <si>
    <t>Australia;</t>
  </si>
  <si>
    <t>Australia</t>
  </si>
  <si>
    <t>-15.11729919, 145.810382</t>
  </si>
  <si>
    <t>-15.00, 144.00</t>
  </si>
  <si>
    <t>Glottolog</t>
  </si>
  <si>
    <t>exact</t>
  </si>
  <si>
    <t>yes</t>
  </si>
  <si>
    <t>ELP coordinates in the water</t>
  </si>
  <si>
    <t>http://www.endangeredlanguages.com/lang/6661</t>
  </si>
  <si>
    <t>https://glottolog.org/resource/languoid/id/aghu1256</t>
  </si>
  <si>
    <t>aeu</t>
  </si>
  <si>
    <t>Akeu</t>
  </si>
  <si>
    <t>Aki; Akui; é˜¿å…‹</t>
  </si>
  <si>
    <t>Threatened (20 percent certain, based on the evidence available)</t>
  </si>
  <si>
    <t xml:space="preserve">Threatened </t>
  </si>
  <si>
    <t>~5,000</t>
  </si>
  <si>
    <t>Sino-Tibetan; Lolo-Burmese</t>
  </si>
  <si>
    <t>Sino-Tibetan</t>
  </si>
  <si>
    <t>China;Myanmar;Thailand;</t>
  </si>
  <si>
    <t>China</t>
  </si>
  <si>
    <t>Southeast Asia;East Asia</t>
  </si>
  <si>
    <t>East Asia</t>
  </si>
  <si>
    <t>21.5833,101.0166</t>
  </si>
  <si>
    <t>NA</t>
  </si>
  <si>
    <t>22.20, 101.08</t>
  </si>
  <si>
    <t>Location 1</t>
  </si>
  <si>
    <t>http://www.endangeredlanguages.com/lang/3597</t>
  </si>
  <si>
    <t>https://glottolog.org/resource/languoid/id/akeu1235</t>
  </si>
  <si>
    <t>Thailand</t>
  </si>
  <si>
    <t>Southeast Asia</t>
  </si>
  <si>
    <t>20.270468, 99.923661</t>
  </si>
  <si>
    <t>northern Chiangrai Province</t>
  </si>
  <si>
    <t>Google maps approx</t>
  </si>
  <si>
    <t>Location 3</t>
  </si>
  <si>
    <t>akv</t>
  </si>
  <si>
    <t>Akhvakh</t>
  </si>
  <si>
    <t>Axvax; ÐÑˆÐ²aÐ»ÑŠÐ¸ Ð¼Ð¸Ñ†IÐ¸; Ð°Ð²Ð°Ñ…ÑÐºÐ¸Ð¹ ÑÐ·Ñ‹Ðº; Akhwakh</t>
  </si>
  <si>
    <t>Threatened (60 percent certain, based on the evidence available)</t>
  </si>
  <si>
    <t>Northeast Caucasian; Daghestanian; Andic</t>
  </si>
  <si>
    <t>Northeast Caucasian</t>
  </si>
  <si>
    <t>Kaxib;</t>
  </si>
  <si>
    <t>The Akhvakh language belongs to the Andi subgroup of the Avar-Ando-Dido or northwestern group of the Dagestan languages and is divided into two dialects: North-Akhvakh and South-Akhvakh. The first is homogeneous, while the latter is further divided into the Tlyanub and Tsegob subdialects. The difference between the South-Avar and North-Avar is rather considerable and users of the two dialects prefer communicating in the Avar language. (The Red Book of the Peoples of the Russian Empire, 2008)</t>
  </si>
  <si>
    <t>Russia;</t>
  </si>
  <si>
    <t>Azerbaijan</t>
  </si>
  <si>
    <t>Caucasus;Europe;East Asia</t>
  </si>
  <si>
    <t>Caucasus</t>
  </si>
  <si>
    <t>42.3333333333,46.3333333333</t>
  </si>
  <si>
    <t>41.362728,  48.521010</t>
  </si>
  <si>
    <t>Kuba county</t>
  </si>
  <si>
    <t>Location 2</t>
  </si>
  <si>
    <t>http://www.endangeredlanguages.com/lang/941</t>
  </si>
  <si>
    <t>aku</t>
  </si>
  <si>
    <t>Akum</t>
  </si>
  <si>
    <t>Anyar; Okum;</t>
  </si>
  <si>
    <t>Endangered (20 percent certain, based on the evidence available)</t>
  </si>
  <si>
    <t xml:space="preserve">Endangered </t>
  </si>
  <si>
    <t>Niger-Congo; Atlantic-Congo; Benue-Congo; Jukunoid; Yukuben-Kuteb</t>
  </si>
  <si>
    <t>Niger-Congo</t>
  </si>
  <si>
    <t>Nigeria;Cameroon;</t>
  </si>
  <si>
    <t>Nigeria</t>
  </si>
  <si>
    <t>Africa</t>
  </si>
  <si>
    <t>6.73,9.9316</t>
  </si>
  <si>
    <t>6.86, 9.96</t>
  </si>
  <si>
    <t>http://www.endangeredlanguages.com/lang/537</t>
  </si>
  <si>
    <t>https://glottolog.org/resource/languoid/id/akum1238</t>
  </si>
  <si>
    <t>amc</t>
  </si>
  <si>
    <t>Amahuaca</t>
  </si>
  <si>
    <t>Amawaka; Ameuhaque; Sayaco; Ipitineri; Amaguaco; Amawaka language area;</t>
  </si>
  <si>
    <t>Severely Endangered (20 percent certain, based on the evidence available)</t>
  </si>
  <si>
    <t xml:space="preserve">Severely Endangered </t>
  </si>
  <si>
    <t>~100</t>
  </si>
  <si>
    <t>2007+1995/2016</t>
  </si>
  <si>
    <t>Pano-Tacanan; Mainline</t>
  </si>
  <si>
    <t>Pano-Tacanan</t>
  </si>
  <si>
    <t>Inuvaken; Viwivakeu; Nishinawa (extinct); Yumanawa (extinct);</t>
  </si>
  <si>
    <t>Isconahua [isc] is either a dialect of Amahuaca or a separate language; Ethnologue lists it as a separate language.</t>
  </si>
  <si>
    <t>Brazil;Peru;</t>
  </si>
  <si>
    <t>Brazil</t>
  </si>
  <si>
    <t>South America</t>
  </si>
  <si>
    <t>-10.5,-72.5</t>
  </si>
  <si>
    <t>-8.981265, -70.088366</t>
  </si>
  <si>
    <t>Acre state</t>
  </si>
  <si>
    <t>http://www.endangeredlanguages.com/lang/674</t>
  </si>
  <si>
    <t>anz</t>
  </si>
  <si>
    <t>Anem</t>
  </si>
  <si>
    <t>AnÃªm</t>
  </si>
  <si>
    <t>Isolate; Pacific</t>
  </si>
  <si>
    <t>Isolate</t>
  </si>
  <si>
    <t>"Some hypotheses relate Anem to other languages of New Britain, especially with Pete-Ata, and the East Papuan islands based on typology or pronouns (see Dunn et al. 2005a,b, Ross 2001, Thurston 1992) but the resemblances are much too minor to conclude a genealogical relation." (HammarstrÃ¶m, forthcoming)</t>
  </si>
  <si>
    <t>Papua New Guinea;</t>
  </si>
  <si>
    <t>Papua New Guinea</t>
  </si>
  <si>
    <t>Pacific</t>
  </si>
  <si>
    <t>-5.445064, 148.413311</t>
  </si>
  <si>
    <t>Cape Gloucester, Papua New Guinea;
Hammarström (2017)</t>
  </si>
  <si>
    <t>http://www.endangeredlanguages.com/lang/10806</t>
  </si>
  <si>
    <t>blo</t>
  </si>
  <si>
    <t>Anii</t>
  </si>
  <si>
    <t>Gisida; Basila; Bassila; Baseca; "Winji-Winji"; "Ouinji-Ouinji"; Akpe;</t>
  </si>
  <si>
    <t>Vulnerable (100 percent certain, based on the evidence available)</t>
  </si>
  <si>
    <t xml:space="preserve">Vulnerable </t>
  </si>
  <si>
    <t>&lt;25,000</t>
  </si>
  <si>
    <t>2003-2007 / 2012</t>
  </si>
  <si>
    <t>Niger-Congo; Atlantic-Congo; Kwa</t>
  </si>
  <si>
    <t>Ananjubi; Balanka; Akpe; Gikolodjya; Gilempla; GisÃ¨me; Giseda;</t>
  </si>
  <si>
    <t>The preferred name of the language is Anii; other names may have derogatory connotations and should not be used. (Tompkins &amp; Kluge 2008)</t>
  </si>
  <si>
    <t>Togo;Benin;</t>
  </si>
  <si>
    <t>Togo</t>
  </si>
  <si>
    <t>9.032,1.657; 9.234,1.554</t>
  </si>
  <si>
    <t>9.029500, 1.416900</t>
  </si>
  <si>
    <t>Tchamba Prefecture</t>
  </si>
  <si>
    <t>http://www.endangeredlanguages.com/lang/3809</t>
  </si>
  <si>
    <t>aud</t>
  </si>
  <si>
    <t>Anuta</t>
  </si>
  <si>
    <t>up to 340</t>
  </si>
  <si>
    <t>Austronesian; Malayo-Polynesian; Oceanic; Polynesian</t>
  </si>
  <si>
    <t>Austronesian</t>
  </si>
  <si>
    <t>Solomon Islands;</t>
  </si>
  <si>
    <t>Solomon Islands</t>
  </si>
  <si>
    <t>-11.611, 169.85</t>
  </si>
  <si>
    <t>-11.599272, 169.826025</t>
  </si>
  <si>
    <t>-10.343399, 161.360184</t>
  </si>
  <si>
    <t>Anuta Island; ELP Feinberg (2004)</t>
  </si>
  <si>
    <t>http://www.endangeredlanguages.com/lang/3872</t>
  </si>
  <si>
    <t>axg</t>
  </si>
  <si>
    <t>ArÃ¡ra of Mato Grosso</t>
  </si>
  <si>
    <t>Arára of Mato Grosso</t>
  </si>
  <si>
    <t>Arara do BeiradÃ£o, Arara do AripuanÃ£; Arara; Arara do BeiradÃ£o; Arara do Rio Branco</t>
  </si>
  <si>
    <t>2005/2012</t>
  </si>
  <si>
    <t>Isolate; South American</t>
  </si>
  <si>
    <t>Brazil;</t>
  </si>
  <si>
    <t>-10.315, -59.670</t>
  </si>
  <si>
    <t>Coordinates in the water</t>
  </si>
  <si>
    <t>http://www.endangeredlanguages.com/lang/3032</t>
  </si>
  <si>
    <t>aem</t>
  </si>
  <si>
    <t>Arem</t>
  </si>
  <si>
    <t>A-Rem; Chomrau; Chombrau; Umo</t>
  </si>
  <si>
    <t>Critically Endangered (40 percent certain, based on the evidence available)</t>
  </si>
  <si>
    <t xml:space="preserve">Critically Endangered </t>
  </si>
  <si>
    <t>10-99</t>
  </si>
  <si>
    <t>1999/2014</t>
  </si>
  <si>
    <t>Austro-Asiatic; Vietic; Pong-Chut</t>
  </si>
  <si>
    <t>Austro-Asiatic</t>
  </si>
  <si>
    <t xml:space="preserve">The term Arem (Vietnamese spelling of areËm) seems to be an exonym (Ferlus 2013:1). </t>
  </si>
  <si>
    <t>Vietnam;Laos;</t>
  </si>
  <si>
    <t>Vietnam</t>
  </si>
  <si>
    <t>18.1771,105.3369</t>
  </si>
  <si>
    <t>17.77, 105.93</t>
  </si>
  <si>
    <t>http://www.endangeredlanguages.com/lang/1219</t>
  </si>
  <si>
    <t>https://glottolog.org/resource/languoid/id/arem1240</t>
  </si>
  <si>
    <t>cpc, cjo, prq, cpu, cpy, cpb</t>
  </si>
  <si>
    <t>axs</t>
  </si>
  <si>
    <t>AshÃ©ninka</t>
  </si>
  <si>
    <t>Ashéninka</t>
  </si>
  <si>
    <t>AshÃ©ninga (Upper PerenÃ©; AshÃ©ninka PerenÃ©; "PerenÃ© Campa"; AshÃ©ninca PerenÃ©); AjyÃ­ninka (AjyÃ©ninka, Apurucayali Campa, Ashaninca, AshÃ©ninca Apurucayali, Axininka Campa); Pajonal (AshÃ©ninca, Atsiri); Pichis AshÃ©ninca (Pichis Campa); South Ucayali AshÃ©ninka; Ucayali AshÃ©ninca; "Campa" (considered pejorative).</t>
  </si>
  <si>
    <t>Vulnerable (20 percent certain, based on the evidence available)</t>
  </si>
  <si>
    <t>2000-2002/2013</t>
  </si>
  <si>
    <t>Arawakan; Southern Arawakan; Campa</t>
  </si>
  <si>
    <t>Arawakan</t>
  </si>
  <si>
    <t xml:space="preserve">Ethnologue lists 8 AshÃ©ninga languages:_x000D_
AjyÃ­ninka Apurucayali [cpc] _x000D_
AshÃ©ninka Pajonal [cjo] _x000D_
AshÃ©ninka PerenÃ© [prq] _x000D_
AshÃ©ninka, Pichis [cpu] _x000D_
AshÃ©ninka, South Ucayali [cpy]_x000D_
AshÃ©ninka, Ucayali-YurÃºa [cpb] _x000D_
Nanti [cox] _x000D_
Nomatsiguenga [not] _x000D_
_x000D_
Most other classifications have only 3 of these as distinct: AshÃ©ninka, Nanti, Nomatsiguenga._x000D_
</t>
  </si>
  <si>
    <t>-10.933333, -75.266667</t>
  </si>
  <si>
    <t>-9.3786, -73.1414</t>
  </si>
  <si>
    <t>UNESCO Atlas: Ashaninka (Brazil)</t>
  </si>
  <si>
    <t>http://www.endangeredlanguages.com/lang/1308</t>
  </si>
  <si>
    <t>http://www.unesco.org/languages-atlas/index.php</t>
  </si>
  <si>
    <t>08a</t>
  </si>
  <si>
    <t>iia</t>
  </si>
  <si>
    <t>AÅ¡irat Northeastern Neo-Aramaic</t>
  </si>
  <si>
    <t>Aširat Northeastern Neo-Aramaic</t>
  </si>
  <si>
    <t>Asirat Northeastern Neo-Aramaic; Assyrian; NENA; Ashirat Neo-Aramaic</t>
  </si>
  <si>
    <t>Afro-Asiatic; Semitic; Aramaic</t>
  </si>
  <si>
    <t>Afro-Asiatic</t>
  </si>
  <si>
    <t>Halmun; Halmon; LewÉ™n; Å ammÉ™sdin dialects (NoÄiya, IyyÉ™l, MarbiÅ¡o); Tiyari dialects (Bnerumta, ÄŒÄl, Sarspido, Tall TammÉ™r, Walá¹­o); Txuma dialects (ArbuÅ¡, BerÉ™jnaye, GÉ™ssa, GundÉ™k, Mazra, Txuma Gawaya, á¹¬Äl)</t>
  </si>
  <si>
    <t>Turkey;Iraq;Syria;</t>
  </si>
  <si>
    <t>Iraq</t>
  </si>
  <si>
    <t>Europe;Near East</t>
  </si>
  <si>
    <t>Near East</t>
  </si>
  <si>
    <t>36.75, 43.00</t>
  </si>
  <si>
    <r>
      <t xml:space="preserve">- </t>
    </r>
    <r>
      <rPr>
        <b/>
        <sz val="11"/>
        <rFont val="Calibri"/>
        <family val="2"/>
        <scheme val="minor"/>
      </rPr>
      <t>ELP only has endangerment level but no speaker no. data</t>
    </r>
    <r>
      <rPr>
        <sz val="11"/>
        <rFont val="Calibri"/>
        <family val="2"/>
        <scheme val="minor"/>
      </rPr>
      <t xml:space="preserve"> --&gt; endangerment level and speaker no. here are from diff sources
- Speaker numbers might be overestimated, since it's the sum of speakers of all NENA varieties; data from Gutman (2018) who cites Poizat (2008)</t>
    </r>
  </si>
  <si>
    <t>http://www.endangeredlanguages.com/lang/9329</t>
  </si>
  <si>
    <t>https://glottolog.org/resource/languoid/id/assy1241</t>
  </si>
  <si>
    <t>Ariel Gutman (2018: 6), Attributive constructions in North-Eastern Neo-Aramaic</t>
  </si>
  <si>
    <t>sjg</t>
  </si>
  <si>
    <t>Assangori</t>
  </si>
  <si>
    <t>Sungor; Soungor; Assoungor; Azanguri; Asong; Asungore; Bognak-Asungorung; Madungore; Assagori; Azangori; Asongori; Erenga; Shaale;</t>
  </si>
  <si>
    <t>1993/2009</t>
  </si>
  <si>
    <t>Taman</t>
  </si>
  <si>
    <t>Sebunkik; Walad Dulla; Erenga; Murasi; Sungor; Girga;</t>
  </si>
  <si>
    <t>Sudan;Chad;</t>
  </si>
  <si>
    <t>Sudan</t>
  </si>
  <si>
    <t>13.75,21.5</t>
  </si>
  <si>
    <t>13.96, 22.64</t>
  </si>
  <si>
    <t>http://www.endangeredlanguages.com/lang/5191</t>
  </si>
  <si>
    <t>https://glottolog.org/resource/languoid/id/assa1269</t>
  </si>
  <si>
    <t>aot</t>
  </si>
  <si>
    <t>Atong (India)</t>
  </si>
  <si>
    <t>A'tong</t>
  </si>
  <si>
    <t>Threatened (80 percent certain, based on the evidence available)</t>
  </si>
  <si>
    <t>Threatened</t>
  </si>
  <si>
    <t>unknown</t>
  </si>
  <si>
    <t>ELP van Breugel (2014)</t>
  </si>
  <si>
    <t>Sino-Tibetan; Brahmaputran</t>
  </si>
  <si>
    <t>India;</t>
  </si>
  <si>
    <t>Bangladesh</t>
  </si>
  <si>
    <t>South Asia</t>
  </si>
  <si>
    <t>25.2844,91.1755</t>
  </si>
  <si>
    <t>24.887652, 90.726788</t>
  </si>
  <si>
    <t>North Netrokona district;
Ethnologue langs of Asia 20th ed description (2017: 55)</t>
  </si>
  <si>
    <t>Ethnologue Langs of Asia 20th edition (2017) lists the same speaker no.</t>
  </si>
  <si>
    <t>http://www.endangeredlanguages.com/lang/1582</t>
  </si>
  <si>
    <t>Ethnologue Languages of Asia 20th edition (2017)</t>
  </si>
  <si>
    <t>kwi</t>
  </si>
  <si>
    <t>Awa Pit</t>
  </si>
  <si>
    <t>Coaiquer; Cuaiquer; Quaiquer; Kwaiker; Awa; Awapit; (Awa-)Coaiquer; Awa-Quaiquer; Coaiker; Cuqiquer; Koaiker;</t>
  </si>
  <si>
    <t>&lt;17,464</t>
  </si>
  <si>
    <t>2008+2012/2016</t>
  </si>
  <si>
    <t>Barbacoan; Northern Barbacoan</t>
  </si>
  <si>
    <t>Barbacoan</t>
  </si>
  <si>
    <t>Colombia;Ecuador;</t>
  </si>
  <si>
    <t>Ecuador</t>
  </si>
  <si>
    <t>1.5,-78.25</t>
  </si>
  <si>
    <t>1.0985, -78.706</t>
  </si>
  <si>
    <t>UNESCO Atlas: Awapit [kwi]</t>
  </si>
  <si>
    <t>http://www.endangeredlanguages.com/lang/523</t>
  </si>
  <si>
    <t>ayc</t>
  </si>
  <si>
    <t>Aymara</t>
  </si>
  <si>
    <t>AymarÃ¡; Aymara, Southern; Southern Aymara; 2 varieties: Aymara (Central)/Aymara (Southern); Aimara; Tupe;</t>
  </si>
  <si>
    <t>At risk (20 percent certain, based on the evidence available)</t>
  </si>
  <si>
    <t xml:space="preserve">At risk </t>
  </si>
  <si>
    <t>&lt;1,471,256</t>
  </si>
  <si>
    <t>Aymaran</t>
  </si>
  <si>
    <t>Central Aimara (Bolivia); Southern Aimara (Peru)</t>
  </si>
  <si>
    <t xml:space="preserve">Ethnologue lists Aymara [aym] as a macro-language consisting of Central Aymara [ayr] (Bolivia) and Southern Aymara [ayc] (Peru). For most linguists, what Central Aymara [ayr] and  Southern Aymara [ayc] are not separate languages. </t>
  </si>
  <si>
    <t>Peru;Argentina;Bolivia;Chile;</t>
  </si>
  <si>
    <t>Peru</t>
  </si>
  <si>
    <t>-16.515304, -68.246467</t>
  </si>
  <si>
    <t>-17.14, -70.34</t>
  </si>
  <si>
    <t>http://www.endangeredlanguages.com/lang/8111</t>
  </si>
  <si>
    <t>https://glottolog.org/resource/languoid/id/sout2996</t>
  </si>
  <si>
    <t>Argentina</t>
  </si>
  <si>
    <t>-24.808486, -65.431329</t>
  </si>
  <si>
    <t>Salta; Crevels (2012: 177)</t>
  </si>
  <si>
    <t>Mily Crevels (2012), Language endangerment in South America: The clock is ticking</t>
  </si>
  <si>
    <t>Chile</t>
  </si>
  <si>
    <t>-18.478300, -70.312600</t>
  </si>
  <si>
    <t>Arica; Crevels (2012: 190)</t>
  </si>
  <si>
    <t>Location 4</t>
  </si>
  <si>
    <t>mbf</t>
  </si>
  <si>
    <t>Baba Malay</t>
  </si>
  <si>
    <t>Chinese Malay; Baba; Straits Malay; Bahasa Peranakan; Malay, Baba</t>
  </si>
  <si>
    <t>Critically Endangered (100 percent certain, based on the evidence available)</t>
  </si>
  <si>
    <t>Melacca; Penang; Singapore</t>
  </si>
  <si>
    <t>According to Lee (2014), it is still disputed whether Baba Malay is a creole because it lacks lots of things considered by many scholars necessary for a language to fit the definition of a creole language. Baba Malay may be a mixed language, a simplified trade language, or perhaps a real creole.</t>
  </si>
  <si>
    <t>Malaysia;Singapore;</t>
  </si>
  <si>
    <t>Singapore</t>
  </si>
  <si>
    <t>1.75, 103.08</t>
  </si>
  <si>
    <t>1.352100, 103.819800</t>
  </si>
  <si>
    <t>Google maps coordinates for the country</t>
  </si>
  <si>
    <t>http://www.endangeredlanguages.com/lang/421</t>
  </si>
  <si>
    <t>pbp</t>
  </si>
  <si>
    <t>Badyara</t>
  </si>
  <si>
    <t>Badara; Badian; Badjara; Badyaranke; Pajade; Pajadinka; Gola; Bigola; Padjade; Bandjana;</t>
  </si>
  <si>
    <t>&gt;12,000</t>
  </si>
  <si>
    <t>Niger-Congo; Atlantic-Congo; North Atlantic</t>
  </si>
  <si>
    <t>Senegal;Guinea;Guinea-Bissau;</t>
  </si>
  <si>
    <t>Senegal</t>
  </si>
  <si>
    <t>12.4043,-13.5736</t>
  </si>
  <si>
    <t>12.729910, -13.275076</t>
  </si>
  <si>
    <t>Ethnologue 16th ed (2009: 725)</t>
  </si>
  <si>
    <t>map approx</t>
  </si>
  <si>
    <t>http://www.endangeredlanguages.com/lang/4949</t>
  </si>
  <si>
    <t>Guinea-Bissau</t>
  </si>
  <si>
    <t>12.651671, -13.749388</t>
  </si>
  <si>
    <t>Ethnologue 16th ed (2009: 702)</t>
  </si>
  <si>
    <t>bqg</t>
  </si>
  <si>
    <t>Bago-Kusuntu</t>
  </si>
  <si>
    <t>Bago; Koussountou;</t>
  </si>
  <si>
    <t>2000/2009</t>
  </si>
  <si>
    <t>Niger-Congo; Atlantic-Congo; North Volta-Congo; Gur</t>
  </si>
  <si>
    <t>Bago; Kusuntu;</t>
  </si>
  <si>
    <t>Togo;</t>
  </si>
  <si>
    <t>8.53, 1.41</t>
  </si>
  <si>
    <t>http://www.endangeredlanguages.com/lang/5080</t>
  </si>
  <si>
    <t>https://glottolog.org/resource/languoid/id/bago1245</t>
  </si>
  <si>
    <t>bcz</t>
  </si>
  <si>
    <t>Bainouk-Gunyaamolo</t>
  </si>
  <si>
    <t>Banyum; Banyun; Bagnoun; Banhum; Bainuk; Banyuk; Banyung; Elomay; Elunay; Ã‘uÃ±;</t>
  </si>
  <si>
    <t>~6,000</t>
  </si>
  <si>
    <t>Gujaaxet; Gunyamoolo;</t>
  </si>
  <si>
    <t>Senegal;Gambia;</t>
  </si>
  <si>
    <t>Gambia</t>
  </si>
  <si>
    <t>12.7421,-16.1141</t>
  </si>
  <si>
    <t>13.230396, -16.499985</t>
  </si>
  <si>
    <t>Casamance region</t>
  </si>
  <si>
    <t>http://www.endangeredlanguages.com/lang/1131</t>
  </si>
  <si>
    <t>bgx</t>
  </si>
  <si>
    <t>Balkan Gagauz Turkish</t>
  </si>
  <si>
    <t>Balkan Turkic; Gagauz; TÃ¼rkische Sprache in Bulgarien;</t>
  </si>
  <si>
    <t>~1993+2016</t>
  </si>
  <si>
    <t>Turkic; Oghuz</t>
  </si>
  <si>
    <t>Turkic</t>
  </si>
  <si>
    <t>Karamanli; Kyzylbash; Yuruk; Gajol; Gerlovo Turks; Tozluk Turks; Surguch;</t>
  </si>
  <si>
    <t>Turkey;Bulgaria;Macedonia;</t>
  </si>
  <si>
    <t>Turkey</t>
  </si>
  <si>
    <t>Europe</t>
  </si>
  <si>
    <t>41.4633,22.6977</t>
  </si>
  <si>
    <t>41.151700, 26.513800</t>
  </si>
  <si>
    <t>Edirne province;
Ethnologue langs of Asia 20th edition</t>
  </si>
  <si>
    <t>http://www.endangeredlanguages.com/lang/3907</t>
  </si>
  <si>
    <t>Bulgaria</t>
  </si>
  <si>
    <t>43.5963, 26.8286</t>
  </si>
  <si>
    <t>UNESCO Atlas: Gagauz (Deli Orman)</t>
  </si>
  <si>
    <t>bft</t>
  </si>
  <si>
    <t>Balti</t>
  </si>
  <si>
    <t>Sbalti; Baltistani; Bhotia of Baltistan; BaltÄ«; Sbalt; BhÅá¹­iÄ of Baltistan</t>
  </si>
  <si>
    <t>At risk (60 percent certain, based on the evidence available)</t>
  </si>
  <si>
    <t>270,000 (Pakistan); 337,000 (Worldwide)</t>
  </si>
  <si>
    <t>1992/2006</t>
  </si>
  <si>
    <t>2004/2017</t>
  </si>
  <si>
    <t>Ethnologue langs of Asia 20th edition (2017)</t>
  </si>
  <si>
    <t>Sino-Tibetan; Bodish</t>
  </si>
  <si>
    <t>Pakistan;India;</t>
  </si>
  <si>
    <t>India</t>
  </si>
  <si>
    <t>35.900731,74.409599</t>
  </si>
  <si>
    <t>35.333881, 77.054086</t>
  </si>
  <si>
    <t>Ethnologue langs of Asia map (2017: 386)</t>
  </si>
  <si>
    <t>http://www.endangeredlanguages.com/lang/7329</t>
  </si>
  <si>
    <t>bgf</t>
  </si>
  <si>
    <t>Bangandu</t>
  </si>
  <si>
    <t>Temne; Bagando; Bangando; Bangantu; Southern Bangantu;</t>
  </si>
  <si>
    <t>1977/2009</t>
  </si>
  <si>
    <t>Niger-Congo; Atlantic-Congo; North Volta-Congo; Ubangi</t>
  </si>
  <si>
    <t>North Bangato; Baagato;</t>
  </si>
  <si>
    <t>Cameroon;Congo;</t>
  </si>
  <si>
    <t>Cameroon</t>
  </si>
  <si>
    <t>2.19, 14.75</t>
  </si>
  <si>
    <t>http://www.endangeredlanguages.com/lang/3798</t>
  </si>
  <si>
    <t>https://glottolog.org/resource/languoid/id/bang1347</t>
  </si>
  <si>
    <t>bwi</t>
  </si>
  <si>
    <t>Baniwa</t>
  </si>
  <si>
    <t xml:space="preserve">Baniwa; Baniva; Baniva do IÃ§ana; SuicÃ­; Ualiperi; Siusi; Baniua do IÃ§ana; Maniba; Baniba; Issana; Dakenei; KarÃºtana-Baniwa; KarÃºtana-Baniva; Baniba; Baniua do IÃ§ana; Kohoroxitari; </t>
  </si>
  <si>
    <t>&gt;9,554?</t>
  </si>
  <si>
    <t>Arawakan; Northern Arawakan; Upper Amazon</t>
  </si>
  <si>
    <t>Karutana (CarÃºtana); Baniwa;</t>
  </si>
  <si>
    <t xml:space="preserve"> Sources confuse other languages that are also called "Baniwa" (spelling varies). Yavitero (Baniva de GuainÃ­a) [yvt] is a different language.</t>
  </si>
  <si>
    <t>Brazil;Colombia;Venezuela;</t>
  </si>
  <si>
    <t>Colombia</t>
  </si>
  <si>
    <t>2.66666666667,-66.8333333333</t>
  </si>
  <si>
    <t>2.18, -67.77</t>
  </si>
  <si>
    <t>http://www.endangeredlanguages.com/lang/3208</t>
  </si>
  <si>
    <t>https://glottolog.org/resource/languoid/id/bani1255</t>
  </si>
  <si>
    <t>bao</t>
  </si>
  <si>
    <t>BarÃ¡</t>
  </si>
  <si>
    <t>Bará</t>
  </si>
  <si>
    <t>Waimaha; Waimaja; BarÃ¡; Northern Barasano; Barasano; WaÃ­pinÃµmakÃ£; BarÃ¡-Tuyuka</t>
  </si>
  <si>
    <t>2004+2006/2016</t>
  </si>
  <si>
    <t>Tucanoan; Eastern Tucanoan</t>
  </si>
  <si>
    <t>Tucanoan</t>
  </si>
  <si>
    <t>(Eastern) Waimaha; (Pamoa) Bara</t>
  </si>
  <si>
    <t>Ethnologue (Lewis et al. 2016) say that "BarÃ¡" is pejorative; their primary name for the language is Waimaha [bao].</t>
  </si>
  <si>
    <t>Brazil;Colombia;</t>
  </si>
  <si>
    <t>0.333333333333,-70.25</t>
  </si>
  <si>
    <t>0.402754, -69.469914</t>
  </si>
  <si>
    <t>Amazonas state; Ethnologue 19th ed</t>
  </si>
  <si>
    <t>http://www.endangeredlanguages.com/lang/4021</t>
  </si>
  <si>
    <t>rbp</t>
  </si>
  <si>
    <t>Barababaraba</t>
  </si>
  <si>
    <t>Baraparapa; Burraburburaba; Barrababarraba; Boorabirraba; Burappa; Burabura; Booraboora; Burapper; Karraba; Boort; Baraba Baraba; Baraba-Baraba; Baraba-baraba; Barappur; Bareber Bareber; Barraba-barraba; Beraba-Beraba; Birraba-birraba; Boora-boora; Burrabura-ba; Burrappa; Burrapper; Bureba; Burreba-burreba; Perapa-Perapa;</t>
  </si>
  <si>
    <t>Critically Endangered (20 percent certain, based on the evidence available)</t>
  </si>
  <si>
    <t>Pama-Nyungan; Kulinic</t>
  </si>
  <si>
    <t>-35.669610, 144.629334</t>
  </si>
  <si>
    <t>AUSTLANG map</t>
  </si>
  <si>
    <t>http://www.endangeredlanguages.com/lang/5252</t>
  </si>
  <si>
    <t>https://collection.aiatsis.gov.au/austlang/language/d5</t>
  </si>
  <si>
    <t>bae</t>
  </si>
  <si>
    <t>BarÃ©</t>
  </si>
  <si>
    <t>Baré</t>
  </si>
  <si>
    <t xml:space="preserve">Bare; Mitua; Barauna; Barawana; Barauana; Ihini; Arihini; Maldavaca; Cunipusana; Yavita; Ihini; BalÃ©; Bale;_x000D_
</t>
  </si>
  <si>
    <t>Critically Endangered (80 percent certain, based on the evidence available)</t>
  </si>
  <si>
    <t>Brazil;Venezuela;</t>
  </si>
  <si>
    <t>1.0,-67.0</t>
  </si>
  <si>
    <t>1.0, -67.0</t>
  </si>
  <si>
    <t>Seems like the only (2) remaining speakers are in Venezuela, although ELP also gives coordinates for Brazil and Colombia</t>
  </si>
  <si>
    <t>http://www.endangeredlanguages.com/lang/1864</t>
  </si>
  <si>
    <t>1.428, -66.9287</t>
  </si>
  <si>
    <t>Venezuela</t>
  </si>
  <si>
    <t>1.92, -66.83</t>
  </si>
  <si>
    <t>https://glottolog.org/resource/languoid/id/bare1276</t>
  </si>
  <si>
    <t>mot</t>
  </si>
  <si>
    <t>BarÃ­</t>
  </si>
  <si>
    <t>Barí</t>
  </si>
  <si>
    <t xml:space="preserve">MotilÃ³n; Motilon; Motilone; DobokubÃ­; Dobocubi; DobocubÃ­; MotilÃ³n (Chibchan); Barira; Cunausaya, </t>
  </si>
  <si>
    <t>Vulnerable (80 percent certain, based on the evidence available)</t>
  </si>
  <si>
    <t>2007+2008/2016</t>
  </si>
  <si>
    <t>Chibchan; Magdalenic</t>
  </si>
  <si>
    <t>Chibchan</t>
  </si>
  <si>
    <t>Colombia;Venezuela;</t>
  </si>
  <si>
    <t>9.0,-73.0</t>
  </si>
  <si>
    <t>9.382852, -72.817072</t>
  </si>
  <si>
    <t>Ethnologue 16th ed (2009: 772)</t>
  </si>
  <si>
    <t>http://www.endangeredlanguages.com/lang/686</t>
  </si>
  <si>
    <t>bbi</t>
  </si>
  <si>
    <t>Barombi</t>
  </si>
  <si>
    <t>Lombi; Lambi; Rombi; Rambi; Lombe; Balombi; Barumbi;</t>
  </si>
  <si>
    <t>~3,000</t>
  </si>
  <si>
    <t>2001/2009</t>
  </si>
  <si>
    <t>Niger-Congo; Atlantic-Congo; Benue-Congo; Southern Bantoid</t>
  </si>
  <si>
    <t>Cameroon;</t>
  </si>
  <si>
    <t>4.5, 9.3</t>
  </si>
  <si>
    <t>Ethnologue 16th edition map (2009: 684)</t>
  </si>
  <si>
    <t>http://www.endangeredlanguages.com/lang/3792</t>
  </si>
  <si>
    <t>bsc</t>
  </si>
  <si>
    <t>Bassari</t>
  </si>
  <si>
    <t>Basari; Tenda Basari; Biyan; OnÃ«yan; Onian; Ayan; Wo;</t>
  </si>
  <si>
    <t>10,000-25,000</t>
  </si>
  <si>
    <t>2006/2009</t>
  </si>
  <si>
    <t>12.661165, -12.851329</t>
  </si>
  <si>
    <t>Ethnologue 16th ed map (2009: 725)</t>
  </si>
  <si>
    <t>http://www.endangeredlanguages.com/lang/7713</t>
  </si>
  <si>
    <t>Guinea</t>
  </si>
  <si>
    <t>12.45, -13.35</t>
  </si>
  <si>
    <t>https://glottolog.org/resource/languoid/id/bass1258</t>
  </si>
  <si>
    <t>btv</t>
  </si>
  <si>
    <t>Bateri</t>
  </si>
  <si>
    <t>Bateri Kohistani; Batera Kohistani; Baterawal; Baterawal Kohistani; Dardu</t>
  </si>
  <si>
    <t>Vulnerable (40 percent certain, based on the evidence available)</t>
  </si>
  <si>
    <t>28,251 (Pakistan); 29,051 (Worldwide)</t>
  </si>
  <si>
    <t>2000/2006</t>
  </si>
  <si>
    <t>Indo-European; Indo-Iranian; Indo-Aryan; Northwestern Zone</t>
  </si>
  <si>
    <t>Indo-European</t>
  </si>
  <si>
    <t>Pakistan</t>
  </si>
  <si>
    <t>34.9073,72.8675</t>
  </si>
  <si>
    <t>34.9073, 72.8675</t>
  </si>
  <si>
    <t>34.96, 72.93</t>
  </si>
  <si>
    <t>http://www.endangeredlanguages.com/lang/3984</t>
  </si>
  <si>
    <t>34.1, 75.1</t>
  </si>
  <si>
    <t>bgr</t>
  </si>
  <si>
    <t>Bawm Chin</t>
  </si>
  <si>
    <t>Bawm; Banjogi; Bawng; Bawn; Bom; Chin (Bawm); Chin, Bawm</t>
  </si>
  <si>
    <t>EGIDS Developing</t>
  </si>
  <si>
    <t>~2004/2009</t>
  </si>
  <si>
    <t>2004+2011+2016/2017</t>
  </si>
  <si>
    <t>Sino-Tibetan; Kukish</t>
  </si>
  <si>
    <t>The Chittagong hill tracts in Southeast Bangladesh are composed of the Rangamati and Bandarban districts. Rowangchari and Thanci are the subdistricts of the Bandarban district and Bethel Para is in the Ruma subdistrict of the Bandarban district. Data such as wordlist from a sociolinguistic survey was taken in both districts.</t>
  </si>
  <si>
    <t>India;Myanmar;Bangladesh;</t>
  </si>
  <si>
    <t>Myanmar</t>
  </si>
  <si>
    <t>South Asia;Southeast Asia</t>
  </si>
  <si>
    <t>22.5,92.25</t>
  </si>
  <si>
    <t>21.8, 92.7</t>
  </si>
  <si>
    <t>Ethnologue langs of Asia map (2017: 430)</t>
  </si>
  <si>
    <t>http://www.endangeredlanguages.com/lang/1596</t>
  </si>
  <si>
    <t>bda</t>
  </si>
  <si>
    <t>Bayot</t>
  </si>
  <si>
    <t>Baiote; Baiot; Bayotte; Bayote;</t>
  </si>
  <si>
    <t>Niger-Congo; Atlantic-Congo; Central Atlantic</t>
  </si>
  <si>
    <t>Essin;</t>
  </si>
  <si>
    <t>Senegal;Gambia;Guinea-Bissau;</t>
  </si>
  <si>
    <t>12.4218,-16.4149</t>
  </si>
  <si>
    <t>12.30, -16.37</t>
  </si>
  <si>
    <t>http://www.endangeredlanguages.com/lang/5990</t>
  </si>
  <si>
    <t>beg</t>
  </si>
  <si>
    <t>Belait</t>
  </si>
  <si>
    <t>Balait Jati; Lemeting; Meting</t>
  </si>
  <si>
    <t>Severely Endangered (100 percent certain, based on the evidence available)</t>
  </si>
  <si>
    <t>Austronesian; Malayo-Polynesian; North Borneo; North Sarawakan</t>
  </si>
  <si>
    <t>Malaysia;Brunei;</t>
  </si>
  <si>
    <t>Malaysia</t>
  </si>
  <si>
    <t>4.582, 114.233; 4.454, 114.32; 4.731, 114.742</t>
  </si>
  <si>
    <t>1.553300, 110.359200</t>
  </si>
  <si>
    <t>Sarawak; 
Ethnologue langs of Asia 20th ed (2017)</t>
  </si>
  <si>
    <t>http://www.endangeredlanguages.com/lang/9729</t>
  </si>
  <si>
    <t>bng</t>
  </si>
  <si>
    <t>Benga</t>
  </si>
  <si>
    <t>Qaqet;</t>
  </si>
  <si>
    <t>Severely Endangered (60 percent certain, based on the evidence available)</t>
  </si>
  <si>
    <t>~1995/2009</t>
  </si>
  <si>
    <t>Gabon;Equatorial Guinea;</t>
  </si>
  <si>
    <t>Gabon</t>
  </si>
  <si>
    <t>1.16666666667,9.41666666667</t>
  </si>
  <si>
    <t>~2009</t>
  </si>
  <si>
    <t>0.598570, 9.343362</t>
  </si>
  <si>
    <t>Ethnologue 16th ed map (2009: 700)</t>
  </si>
  <si>
    <t>http://www.endangeredlanguages.com/lang/588</t>
  </si>
  <si>
    <t>byj</t>
  </si>
  <si>
    <t>Bina</t>
  </si>
  <si>
    <t>Bogana; Binawa;</t>
  </si>
  <si>
    <t>Niger-Congo; Atlantic-Congo; Benue-Congo; Kainji</t>
  </si>
  <si>
    <t>Nigeria;</t>
  </si>
  <si>
    <t>10.29, 8.20</t>
  </si>
  <si>
    <t>http://www.endangeredlanguages.com/lang/5008</t>
  </si>
  <si>
    <t>https://glottolog.org/resource/languoid/id/bina1270</t>
  </si>
  <si>
    <t>brl</t>
  </si>
  <si>
    <t>Birwa</t>
  </si>
  <si>
    <t>2004/2009</t>
  </si>
  <si>
    <t>South Africa;Botswana;</t>
  </si>
  <si>
    <t>Botswana</t>
  </si>
  <si>
    <t>South Africa</t>
  </si>
  <si>
    <t>ELP only lists speaker no. for Botswana 15,000 (Cook, 2004). Ethnologue lists the lang as also being spoken in South Africa although no coordinates are given</t>
  </si>
  <si>
    <t>http://www.endangeredlanguages.com/lang/3812</t>
  </si>
  <si>
    <t>https://glottolog.org/resource/languoid/id/birw1238</t>
  </si>
  <si>
    <t>ije</t>
  </si>
  <si>
    <t>Biseni</t>
  </si>
  <si>
    <t>Buseni; Amegi; Northeast Central Ijo; á»Šjá»;</t>
  </si>
  <si>
    <t>Niger-Congo; Ijoid; Western Ijo</t>
  </si>
  <si>
    <t>5.40, 6.52</t>
  </si>
  <si>
    <t>http://www.endangeredlanguages.com/lang/7935</t>
  </si>
  <si>
    <t>https://glottolog.org/resource/languoid/id/bise1238</t>
  </si>
  <si>
    <t>bpy</t>
  </si>
  <si>
    <t>Bishnupuriya</t>
  </si>
  <si>
    <t>Bishnupriya;Bisna Puriya; Bishnupria Manipuri</t>
  </si>
  <si>
    <t>Indo-European; Indo-Iranian; Indo-Aryan; Eastern Zone</t>
  </si>
  <si>
    <t>Rajar Gang; Madai Gang/Madoi Gang</t>
  </si>
  <si>
    <t>24.297,92.4499</t>
  </si>
  <si>
    <t>24.46, 92.02</t>
  </si>
  <si>
    <t>http://www.endangeredlanguages.com/lang/1246</t>
  </si>
  <si>
    <t>https://glottolog.org/resource/languoid/id/bish1244</t>
  </si>
  <si>
    <t>bzi</t>
  </si>
  <si>
    <t>Bisu</t>
  </si>
  <si>
    <t>Mbisu; Misu; Mibisu; Mbi; Laopin; Lawa; Lua; Pin; ç•¢è˜‡èªž; ç±³è˜‡èªž; ç±³ç•¢è˜‡èªž</t>
  </si>
  <si>
    <t>&lt;2,740</t>
  </si>
  <si>
    <t>Huaipa; Dakao; Lanmeng</t>
  </si>
  <si>
    <t>Closely related to Laomian and the Lawpan variety of Sinsali, less so to the rest of Sinsali, Cong, and Sangkong; together these languages form the Bisoid subgroup of Southern Loloish (Bradley 2007).</t>
  </si>
  <si>
    <t>China;Myanmar;Thailand;Laos;</t>
  </si>
  <si>
    <t>19.75,100.0</t>
  </si>
  <si>
    <t>20.85, 99.99</t>
  </si>
  <si>
    <t>http://www.endangeredlanguages.com/lang/4023</t>
  </si>
  <si>
    <t>https://glottolog.org/resource/languoid/id/bisu1244</t>
  </si>
  <si>
    <t>21.985196, 100.266694</t>
  </si>
  <si>
    <t>Mengzhe Township; Moseley (2007: 400)</t>
  </si>
  <si>
    <t>Encyclopedia of the World's Endangered Languages (2007)</t>
  </si>
  <si>
    <t>bgk</t>
  </si>
  <si>
    <t>Bit</t>
  </si>
  <si>
    <t>å¸ƒèˆˆè©±; Kha Bit; Khabit; Khbit; Pasing; Phsing; Phsin; å¸ƒèˆˆèªž</t>
  </si>
  <si>
    <t>Severely Endangered (40 percent certain, based on the evidence available)</t>
  </si>
  <si>
    <t>&lt;1,000</t>
  </si>
  <si>
    <t>Austro-Asiatic; Palaungic; East Palaungic; Bit-Khang</t>
  </si>
  <si>
    <t>China;Laos;</t>
  </si>
  <si>
    <t>21.1254,101.4697</t>
  </si>
  <si>
    <t>21.250799, 101.696416</t>
  </si>
  <si>
    <t>Ethnologue langs of Asia 20th ed map (2017: 68, 378)</t>
  </si>
  <si>
    <t>http://www.endangeredlanguages.com/lang/1239</t>
  </si>
  <si>
    <t>bgb</t>
  </si>
  <si>
    <t>Bobongko</t>
  </si>
  <si>
    <t>Austronesian; Malayo-Polynesian; Celebic; Saluan-Banggai</t>
  </si>
  <si>
    <t>Indonesia;</t>
  </si>
  <si>
    <t>Indonesia</t>
  </si>
  <si>
    <t>-0.37, 121.92</t>
  </si>
  <si>
    <t>http://www.endangeredlanguages.com/lang/5991</t>
  </si>
  <si>
    <t>https://glottolog.org/resource/languoid/id/bobo1255</t>
  </si>
  <si>
    <t>boy</t>
  </si>
  <si>
    <t>Bodo</t>
  </si>
  <si>
    <t>1996?/2007</t>
  </si>
  <si>
    <t>Central African Republic;</t>
  </si>
  <si>
    <t>Central African Republic</t>
  </si>
  <si>
    <t>5.409427, 27.009224</t>
  </si>
  <si>
    <t>east tip of Haut-Mbomou Prefecture; Ethnologue 16th ed (2009)</t>
  </si>
  <si>
    <t>http://www.endangeredlanguages.com/lang/561</t>
  </si>
  <si>
    <t>Ethnologue 16th edition (2009)</t>
  </si>
  <si>
    <t>bqu</t>
  </si>
  <si>
    <t>Boguru</t>
  </si>
  <si>
    <t>Koguru; Kogoro; Buguru;</t>
  </si>
  <si>
    <t>&lt;500</t>
  </si>
  <si>
    <t>Bukur; Boguru;</t>
  </si>
  <si>
    <t>South Sudan;Democratic Republic of the Congo;</t>
  </si>
  <si>
    <t>Democratic Republic of the Congo</t>
  </si>
  <si>
    <t>4.3902,29.2016</t>
  </si>
  <si>
    <t>4.313731, 29.165304</t>
  </si>
  <si>
    <t>Ethnologue 16th ed map (2009: 107, 695), west of Garamba National Park)</t>
  </si>
  <si>
    <t>http://www.endangeredlanguages.com/lang/585</t>
  </si>
  <si>
    <t>bzf</t>
  </si>
  <si>
    <t>Boiken</t>
  </si>
  <si>
    <t>Boikin; Nucum; Yangoru; Yengoru</t>
  </si>
  <si>
    <t>1975/1976</t>
  </si>
  <si>
    <t>ELP Ethnologue 18th ed (2015)</t>
  </si>
  <si>
    <t>Sepik; Ndu</t>
  </si>
  <si>
    <t>Sepik</t>
  </si>
  <si>
    <t>Yangoru; Central; Nagum; Kunai; Kubalia; Coastal; Island</t>
  </si>
  <si>
    <t>-3.25, 143.25</t>
  </si>
  <si>
    <t>-3.68, 143.47</t>
  </si>
  <si>
    <t>http://www.endangeredlanguages.com/lang/10607</t>
  </si>
  <si>
    <t>https://glottolog.org/resource/languoid/id/boik1241</t>
  </si>
  <si>
    <t>quh</t>
  </si>
  <si>
    <t>Bolivian Quechua</t>
  </si>
  <si>
    <t>Boliviano; Quechua, South Bolivian; Central Bolivian Quechua; Quechua Boliviano; South Bolivian Quechua; Quechua (Bolivian); Bolivia Quechua; Cochabamba</t>
  </si>
  <si>
    <t>1987+2004/2013</t>
  </si>
  <si>
    <t>Quechuan; Peripheral Quechua; Chinchay</t>
  </si>
  <si>
    <t>Quechuan</t>
  </si>
  <si>
    <t>The question of how to distinguish between entities that are dialects of a single language vs. that are separate languages is particularly serious in the case of Quechuan languages and dialects, and much work remains to be done. Though it is well-known and very clear that there are a number of distinct languages in Quechuan, some very distinct, the tendency to consider them all merely dialects of â€œQuechuaâ€ persists in many circles. (CerrÃ³n-Palomino 1987)</t>
  </si>
  <si>
    <t>Argentina;Bolivia;</t>
  </si>
  <si>
    <t>-20.92, -66.33</t>
  </si>
  <si>
    <t>-22.635960, -66.847244</t>
  </si>
  <si>
    <t>Ethnologue 16th ed (2009: 739)</t>
  </si>
  <si>
    <t>http://www.endangeredlanguages.com/lang/8127</t>
  </si>
  <si>
    <t>bzm</t>
  </si>
  <si>
    <t>Bolondo</t>
  </si>
  <si>
    <t>1983/2009</t>
  </si>
  <si>
    <t>Democratic Republic of the Congo;</t>
  </si>
  <si>
    <t>2.46, 19.62</t>
  </si>
  <si>
    <t>http://www.endangeredlanguages.com/lang/4596</t>
  </si>
  <si>
    <t>https://glottolog.org/resource/languoid/id/bolo1263</t>
  </si>
  <si>
    <t>glc</t>
  </si>
  <si>
    <t>Bon Gula</t>
  </si>
  <si>
    <t>Bon, Bon Goula, Bun, ÃŠeni, Gula Guera, Poun, Taataal</t>
  </si>
  <si>
    <t>~1500</t>
  </si>
  <si>
    <t>Niger-Congo; Atlantic-Congo; North Volta-Congo; Adamawa</t>
  </si>
  <si>
    <t>Chad;</t>
  </si>
  <si>
    <t>Chad</t>
  </si>
  <si>
    <t>10.66, 19.58</t>
  </si>
  <si>
    <t>http://www.endangeredlanguages.com/lang/10430</t>
  </si>
  <si>
    <t>https://glottolog.org/resource/languoid/id/bong1282</t>
  </si>
  <si>
    <t>bou</t>
  </si>
  <si>
    <t>Bondei</t>
  </si>
  <si>
    <t>Kibondei; Bonde;</t>
  </si>
  <si>
    <t>1987/2009</t>
  </si>
  <si>
    <t>Tanzania;</t>
  </si>
  <si>
    <t>Tanzania</t>
  </si>
  <si>
    <t>-5, 38.2</t>
  </si>
  <si>
    <t>Ethnologue 16th ed (2009: 731) map</t>
  </si>
  <si>
    <t>http://www.endangeredlanguages.com/lang/5062</t>
  </si>
  <si>
    <t>https://en.wikipedia.org/wiki/Bondei_language#cite_note-e18-1</t>
  </si>
  <si>
    <t>boa</t>
  </si>
  <si>
    <t>Bora</t>
  </si>
  <si>
    <t>Imihita; Miranya; Boro; Meamuyna; MiriÃ±a; Miranha; Bora-Miranya;</t>
  </si>
  <si>
    <t>2,000-3,000</t>
  </si>
  <si>
    <t>2007/2016</t>
  </si>
  <si>
    <t>Boran</t>
  </si>
  <si>
    <t>Brazil;Peru;Colombia;</t>
  </si>
  <si>
    <t>-2.16666666667,-72.3333333333</t>
  </si>
  <si>
    <t>-4.232500, -74.217900</t>
  </si>
  <si>
    <t>Loreto region</t>
  </si>
  <si>
    <t>http://www.endangeredlanguages.com/lang/1854</t>
  </si>
  <si>
    <t>bdm</t>
  </si>
  <si>
    <t>Buduma</t>
  </si>
  <si>
    <t>Boudouma; Yidena; Yedima; Yedina; Yidana; Yadena; Yedana; Buduma-Kuri;</t>
  </si>
  <si>
    <t>~1993/2009</t>
  </si>
  <si>
    <t>Afro-Asiatic; Chadic; Biu-Mandara</t>
  </si>
  <si>
    <t>Northern Buduma; Kuri; Buduma; Southern Buduma;</t>
  </si>
  <si>
    <t>Nigeria;Cameroon;Chad;</t>
  </si>
  <si>
    <t>13.5,14.5</t>
  </si>
  <si>
    <t>13.032347, 13.930372</t>
  </si>
  <si>
    <t>Lake Chad area</t>
  </si>
  <si>
    <t>http://www.endangeredlanguages.com/lang/3799</t>
  </si>
  <si>
    <t>13.055175, 14.239096</t>
  </si>
  <si>
    <t>bhh</t>
  </si>
  <si>
    <t>Bukhori</t>
  </si>
  <si>
    <t>Bukharian; Bukhari; Bukharin; Bukharic; Bokharian; Bokharic; Bokharan; Bukharan; Judeo-Tajik;</t>
  </si>
  <si>
    <t>Indo-European; Indo-Iranian; Iranian; Western Iranian</t>
  </si>
  <si>
    <t>Israel;Uzbekistan;</t>
  </si>
  <si>
    <t>Israel</t>
  </si>
  <si>
    <t>39.8043,64.4224</t>
  </si>
  <si>
    <t>32.092900, 34.807200</t>
  </si>
  <si>
    <t>Tel Aviv district; 
Ethnologue langs of Asia 20th ed (2017: 220) description</t>
  </si>
  <si>
    <t>USA</t>
  </si>
  <si>
    <t>http://www.endangeredlanguages.com/lang/3911</t>
  </si>
  <si>
    <t>sti</t>
  </si>
  <si>
    <t>Bulo Stieng</t>
  </si>
  <si>
    <t>Stieng; Xtieng; Xa-Dieng; BudÃ­p; Rangah; Upper Stieng; Northern Stieng; Kajiang; Kediang; Rmang; Stieng, Bulo</t>
  </si>
  <si>
    <t>Austro-Asiatic; Bahnaric;  Eastern  Bahnaric; South Bahnaric; Stieng-Chrau</t>
  </si>
  <si>
    <t>Budip; Bulo</t>
  </si>
  <si>
    <t>Vietnam;Cambodia;</t>
  </si>
  <si>
    <t>Cambodia</t>
  </si>
  <si>
    <t>11.8333333333,106.75</t>
  </si>
  <si>
    <t>12.165525, 106.583888</t>
  </si>
  <si>
    <t>Ethnologue 16th ed (2009: 778)</t>
  </si>
  <si>
    <t>Speaker no. only for Cambodia</t>
  </si>
  <si>
    <t>http://www.endangeredlanguages.com/lang/5422</t>
  </si>
  <si>
    <t>bsk</t>
  </si>
  <si>
    <t>Burushaski</t>
  </si>
  <si>
    <t>Mishaski; Brushaski; Burushaki; Burucaki; Burushki; Burucaski; Biltum; Khajuna; Kunjut</t>
  </si>
  <si>
    <t>2012/2014</t>
  </si>
  <si>
    <t>Isolate; South Asian</t>
  </si>
  <si>
    <t>Nagar; Yasin; Hunza</t>
  </si>
  <si>
    <t>36.3294753, 74.6605365; 36.3596633, 73.3384471</t>
  </si>
  <si>
    <t>34.083700, 74.797300</t>
  </si>
  <si>
    <t>Srinagar; Munshi (2014)</t>
  </si>
  <si>
    <t>http://www.endangeredlanguages.com/lang/1614</t>
  </si>
  <si>
    <t>bwz</t>
  </si>
  <si>
    <t>Bwisi</t>
  </si>
  <si>
    <t>Ibwisi; Mbwisi;</t>
  </si>
  <si>
    <t>~2000/2009</t>
  </si>
  <si>
    <t>Gabon;Congo;</t>
  </si>
  <si>
    <t>Congo</t>
  </si>
  <si>
    <t>-3.5572,11.4477</t>
  </si>
  <si>
    <t>-1, 12.1</t>
  </si>
  <si>
    <t>Ethnologue 16th ed map (2009: 691)</t>
  </si>
  <si>
    <t>http://www.endangeredlanguages.com/lang/2673</t>
  </si>
  <si>
    <t>cbc</t>
  </si>
  <si>
    <t>Carapana</t>
  </si>
  <si>
    <t xml:space="preserve">Carapano; Mochda; Moxdoa; KarapanÃ¡; Karapano; Carapana-Tapuya; CarapanÃ£; MextÃ£; Karapana; Miranya Carapana Tapuya; Mi tea; Mochda; Moxdoa; Muxtea_x000D_
_x000D_
</t>
  </si>
  <si>
    <t>2005+2001/2012</t>
  </si>
  <si>
    <t>0.833333333333,-70.75</t>
  </si>
  <si>
    <t>0.06, -69.65</t>
  </si>
  <si>
    <t>http://www.endangeredlanguages.com/lang/3111</t>
  </si>
  <si>
    <t>https://glottolog.org/resource/languoid/id/cara1272</t>
  </si>
  <si>
    <t>cbs</t>
  </si>
  <si>
    <t>Cashinahua</t>
  </si>
  <si>
    <t>Kashinawa; Kaxinawa; Tuxinawa; Caxinawa; Kashinawa KaxinawÃ¡; KaxinawÃ¡; Kaxynawa; CaxinawÃ¡; CashinahuÃ¡; KaxinauÃ¡; Kaxinaua; HÃ£txa KuÄ© (Huni Kuin)</t>
  </si>
  <si>
    <t>The extinct Capanahua (Kapanawa) of the JuruÃ¡ River is a dialect of Kashinawa of the IbuaÃ§u River; not to be confused with Capanahua (Kapanawa) of the Tapiche River (obsolescent) (Fleck 2013.)</t>
  </si>
  <si>
    <t>-10.5,-71.8333333333</t>
  </si>
  <si>
    <t>-9.72, -71.17</t>
  </si>
  <si>
    <t>http://www.endangeredlanguages.com/lang/1846</t>
  </si>
  <si>
    <t>https://glottolog.org/resource/languoid/id/cash1254</t>
  </si>
  <si>
    <t>0xp</t>
  </si>
  <si>
    <t>bjf</t>
  </si>
  <si>
    <t>Central Jewish Neo-Aramaic</t>
  </si>
  <si>
    <t>Critically Endangered (60 percent certain, based on the evidence available)</t>
  </si>
  <si>
    <t>&lt;20 for Barzani dialect</t>
  </si>
  <si>
    <t>Barzan; Sandu; BÉ™dyal</t>
  </si>
  <si>
    <t>Israel;</t>
  </si>
  <si>
    <t>31.77, 35.15</t>
  </si>
  <si>
    <t>http://www.endangeredlanguages.com/lang/9290</t>
  </si>
  <si>
    <t>Hezy Mutzafi (2004: 1), Two Texts in Barzani Jewish Neo-Aramaic</t>
  </si>
  <si>
    <t>https://glottolog.org/resource/languoid/id/barz1241</t>
  </si>
  <si>
    <t>cmo</t>
  </si>
  <si>
    <t>Central Mnong</t>
  </si>
  <si>
    <t>Pnong; Mnong, Central; Phong; Phnong; Budong; Budang; Phanong; Bu Nong; Bunong; Central Mong; Penong; Biat; Biet; BhiÃ©t</t>
  </si>
  <si>
    <t>2002/2009</t>
  </si>
  <si>
    <t>Austro-Asiatic; Bahnaric; Central  Bahnaric; South Bahnaric; Mnong</t>
  </si>
  <si>
    <t>Bu Dang; Bu Nar; Bu Rung; Biat; Dih Bri (Di-Pri); PrÃ©h</t>
  </si>
  <si>
    <t>12.5525,107.3011</t>
  </si>
  <si>
    <t>12.601578, 107.713039</t>
  </si>
  <si>
    <t>Ethnologue 16th ed map (2009: 837)</t>
  </si>
  <si>
    <t>http://www.endangeredlanguages.com/lang/4045</t>
  </si>
  <si>
    <t>ncb</t>
  </si>
  <si>
    <t>Central Nicobarese</t>
  </si>
  <si>
    <t>MuÃ¶t; Nicobarese; Nancowry; Zentraler Dialekt; Nicobarese, Central</t>
  </si>
  <si>
    <t>Austro-Asiatic; Nicobarese; Central Nicobar</t>
  </si>
  <si>
    <t>Katchal; Nancowry; Trinkut; Camorta</t>
  </si>
  <si>
    <t xml:space="preserve">There are differing opinions as to whether some varieties listed as dialects of Central Nicobarese are in fact languages in their own right. </t>
  </si>
  <si>
    <t>8.05,93.5</t>
  </si>
  <si>
    <t>8.0932, 93.4963</t>
  </si>
  <si>
    <t>7.95, 93.39</t>
  </si>
  <si>
    <t>http://www.endangeredlanguages.com/lang/4775</t>
  </si>
  <si>
    <t>https://glottolog.org/resource/languoid/id/cent1990</t>
  </si>
  <si>
    <t>cll</t>
  </si>
  <si>
    <t>Chala</t>
  </si>
  <si>
    <t>Tschala; Tsa; CÃ£la; Tshala; Cala;</t>
  </si>
  <si>
    <t>Ghana;</t>
  </si>
  <si>
    <t>Ghana</t>
  </si>
  <si>
    <t>8.00, 0.51</t>
  </si>
  <si>
    <t>http://www.endangeredlanguages.com/lang/4618</t>
  </si>
  <si>
    <t>https://glottolog.org/resource/languoid/id/chal1269</t>
  </si>
  <si>
    <t>cha</t>
  </si>
  <si>
    <t>Chamorro</t>
  </si>
  <si>
    <t>Tjamoro; Sprache der Marianen;</t>
  </si>
  <si>
    <t>Austronesian; Malayo-Polynesian</t>
  </si>
  <si>
    <t>Rotanese Chamorro; Chamorro;</t>
  </si>
  <si>
    <t>Northern Mariana Islands;Guam;</t>
  </si>
  <si>
    <t>Northern Mariana Islands</t>
  </si>
  <si>
    <t>13.45,144.75</t>
  </si>
  <si>
    <t>15.001383, 145.630577</t>
  </si>
  <si>
    <t>Ethnologue 16th ed map (2009: 856)</t>
  </si>
  <si>
    <t>http://www.endangeredlanguages.com/lang/846</t>
  </si>
  <si>
    <t>cdn</t>
  </si>
  <si>
    <t>Chaudangsi</t>
  </si>
  <si>
    <t>Bangba Lo; Bangbani; Chanpa Lo; Chaudans Lo; Saukas; Shaukas; Tsaudangsi; Bangba Lwo; Sauka; Shauka</t>
  </si>
  <si>
    <t>Endangered (40 percent certain, based on the evidence available)</t>
  </si>
  <si>
    <t>&lt;3,500</t>
  </si>
  <si>
    <t>Sino-Tibetan; Tibeto-Kanauri</t>
  </si>
  <si>
    <t>Endangered in India.</t>
  </si>
  <si>
    <t>India;Nepal;</t>
  </si>
  <si>
    <t>29.70, 80.48</t>
  </si>
  <si>
    <t>29.702703, 80.212364</t>
  </si>
  <si>
    <t>Ethnologue langs of Asia 20th ed map (2017: 386)</t>
  </si>
  <si>
    <t>http://www.endangeredlanguages.com/lang/7389</t>
  </si>
  <si>
    <t>cog</t>
  </si>
  <si>
    <t>Chong</t>
  </si>
  <si>
    <t>Chawng; Shong; Xong; Cong; Êƒong; kui</t>
  </si>
  <si>
    <t>Severely Endangered (80 percent certain, based on the evidence available)</t>
  </si>
  <si>
    <t>~500</t>
  </si>
  <si>
    <t>Austro-Asiatic; Pearic; Central Chong</t>
  </si>
  <si>
    <t>Thailand;Cambodia;</t>
  </si>
  <si>
    <t>12.9506,102.0374</t>
  </si>
  <si>
    <t>12.3, 102.75</t>
  </si>
  <si>
    <t>Ethnologue 16th ed map (2009: 778)</t>
  </si>
  <si>
    <t>http://www.endangeredlanguages.com/lang/1227</t>
  </si>
  <si>
    <t>crq, crt</t>
  </si>
  <si>
    <t>cxh</t>
  </si>
  <si>
    <t>Chorote</t>
  </si>
  <si>
    <t>Choroti; ChorotÃ­; Manjuy; Manjui;</t>
  </si>
  <si>
    <t>Matacoan</t>
  </si>
  <si>
    <t>Iyohwaha; Iyo'wuhwa; Manjuy (Chorote Montaraz [Wikinawos]);</t>
  </si>
  <si>
    <t>Ethnologue distinguishes two Chorote languages: Chorote, Iyojwaâ€™ja [crt], and Chorote, Iyoâ€™wujwa [crq]. Others have only one; the dialects differ but are mutually intelligible.</t>
  </si>
  <si>
    <t>Argentina;Paraguay;</t>
  </si>
  <si>
    <t>Paraguay</t>
  </si>
  <si>
    <t>-24.287, -60.3808</t>
  </si>
  <si>
    <t>-22.45, -62.35</t>
  </si>
  <si>
    <t>District of Pedro P. Pena;
ELP Crevels (2007)</t>
  </si>
  <si>
    <t>http://www.endangeredlanguages.com/lang/3013</t>
  </si>
  <si>
    <t>scq</t>
  </si>
  <si>
    <t>Chu-ng</t>
  </si>
  <si>
    <t>Sauch; Saotch; Saoch; Sa'och; Sa-och; Tchiong; Angrak; Ansrak; Anskrak; Sa-ong; Khamen Phadong</t>
  </si>
  <si>
    <t>1996/2009</t>
  </si>
  <si>
    <t>14.4897,99.1661</t>
  </si>
  <si>
    <t>10.87, 103.83</t>
  </si>
  <si>
    <t>http://www.endangeredlanguages.com/lang/1226</t>
  </si>
  <si>
    <t>https://glottolog.org/resource/languoid/id/saoc1239</t>
  </si>
  <si>
    <t>cod</t>
  </si>
  <si>
    <t>Cocama-Cocamilla</t>
  </si>
  <si>
    <t>Cocama; Kokama; Kukama-Kukamiria; Ucayali; Xibitoana; Huallaga; Pampadeque; Pandequebo; Xibitaona; Kokama-Kokamilya; KokÃ¡ma-OmÃ¡gwa; Kukama Kukamiria; Cocama Cocamilla</t>
  </si>
  <si>
    <t>~1,000</t>
  </si>
  <si>
    <t>Tupian; Tupi-Guaranian; Tupi</t>
  </si>
  <si>
    <t>Tupian</t>
  </si>
  <si>
    <t>Cocamilla; Cocama;</t>
  </si>
  <si>
    <t>Cabral (2007:375) argues that KokÃ¡ma/OmÃ¡gwa (Cocama-Omagua) is not a TupÃ­-GuaranÃ­an language, that it cannot be classified at all, and is rather a mixed language to which at least four different languages contributed, though â€œmost of the basic vocabulary of KokÃ¡ma/OmÃ¡gwa is of TupÃ­-GuaranÃ­[an] origin.â€</t>
  </si>
  <si>
    <t>-4.000000, -74.000000</t>
  </si>
  <si>
    <t>-3.1, -64.95</t>
  </si>
  <si>
    <t>Ethnologue 16th ed map (2009: 742)</t>
  </si>
  <si>
    <t>http://www.endangeredlanguages.com/lang/2028</t>
  </si>
  <si>
    <t>-3.5, -70.1</t>
  </si>
  <si>
    <t>Ethnologue 16th ed map (2009: 749)</t>
  </si>
  <si>
    <t>coc</t>
  </si>
  <si>
    <t>Cocopah</t>
  </si>
  <si>
    <t>CocopÃ¡; Cocopa; CucupÃ¡; Cocopa; KwikapÃ¡; KikimÃ¡; Delta River Yuman; Cocapa; Kikima; CucapÃ¡</t>
  </si>
  <si>
    <t>150-300</t>
  </si>
  <si>
    <t>Cochimi-Yuman; Yuman</t>
  </si>
  <si>
    <t>Cochimi-Yuman</t>
  </si>
  <si>
    <t>Halyikwamai; Kahwan;</t>
  </si>
  <si>
    <t>USA;Mexico;</t>
  </si>
  <si>
    <t>North America;Mexico, Central America, Caribbean</t>
  </si>
  <si>
    <t>North America</t>
  </si>
  <si>
    <t>32.3333333333,-115.0</t>
  </si>
  <si>
    <t>32.621400, -114.764800</t>
  </si>
  <si>
    <t>Cocopah Reservation;
Moseley Encyclopedia of endangered langs (2007)</t>
  </si>
  <si>
    <t>http://www.endangeredlanguages.com/lang/1694</t>
  </si>
  <si>
    <t>coa</t>
  </si>
  <si>
    <t>Cocos Islands Malay</t>
  </si>
  <si>
    <t>Malay, Cocos Islands; Cocos; Kokos; Kukus;</t>
  </si>
  <si>
    <t>Austronesian; Malayo-Polynesian; Malayo-Chamic; Malayic</t>
  </si>
  <si>
    <t>Australia;Malaysia;</t>
  </si>
  <si>
    <t>Australia;Southeast Asia</t>
  </si>
  <si>
    <t>-12.19, 96.83</t>
  </si>
  <si>
    <t>http://www.endangeredlanguages.com/lang/1912</t>
  </si>
  <si>
    <t>https://glottolog.org/resource/languoid/id/coco1260</t>
  </si>
  <si>
    <t>5.1, 118.3</t>
  </si>
  <si>
    <t>Ethnologue 16th ed map (2009: 811)</t>
  </si>
  <si>
    <t>con</t>
  </si>
  <si>
    <t>CofÃ¡n</t>
  </si>
  <si>
    <t>Cofán</t>
  </si>
  <si>
    <t>Kofane; Cofan; KofÃ¡n; A'i; A'ingaÃ©; Colin; Kofan; A'ingae;</t>
  </si>
  <si>
    <t>~2008/2012</t>
  </si>
  <si>
    <t>0.166666666667,-77.1666666667</t>
  </si>
  <si>
    <t>0.35, -77</t>
  </si>
  <si>
    <t>http://www.endangeredlanguages.com/lang/1043</t>
  </si>
  <si>
    <t>cos</t>
  </si>
  <si>
    <t>Corsican</t>
  </si>
  <si>
    <t>Corsu; Corso; Corse; Corsi;</t>
  </si>
  <si>
    <t>Indo-European; Italic; Romance</t>
  </si>
  <si>
    <t>Vico-Ajaccio; Sartenais; Venaco; Northern Corsican (Corte, Bastia);</t>
  </si>
  <si>
    <t>France;Italy;</t>
  </si>
  <si>
    <t>Italy</t>
  </si>
  <si>
    <t>42.0819,9.0307</t>
  </si>
  <si>
    <t>41.231400, 9.406200</t>
  </si>
  <si>
    <t>Maddalena Island; Moseley Encyclopedia</t>
  </si>
  <si>
    <t>http://www.endangeredlanguages.com/lang/3171</t>
  </si>
  <si>
    <t>oas</t>
  </si>
  <si>
    <t>Cosao</t>
  </si>
  <si>
    <t>Caosao; æ“æ¢­èªž; tsho55 sÉ”55; Cuosuo</t>
  </si>
  <si>
    <t>Endangered (80 percent certain, based on the evidence available)</t>
  </si>
  <si>
    <t>2013+2014/2015</t>
  </si>
  <si>
    <t>Sino-Tibetan; Tibeto-Burman</t>
  </si>
  <si>
    <t>unclassified before 2004, but now under the Hani å“ˆå°¼ nationality. These people fled to China from Laos.</t>
  </si>
  <si>
    <t>21.4515, 102.1121</t>
  </si>
  <si>
    <t>21.73358 , 101.64459</t>
  </si>
  <si>
    <t>There is only one Cosao speaking village in China, located in 中國雲南省西雙版納傣族自治州勐臘縣勐伴鎮勐伴村委會曼岡村;
ELP Bai (2015)</t>
  </si>
  <si>
    <t>http://www.endangeredlanguages.com/lang/10709</t>
  </si>
  <si>
    <t>https://zh.wikipedia.org/wiki/%E5%8B%90%E4%BC%B4%E9%95%87</t>
  </si>
  <si>
    <t>cui</t>
  </si>
  <si>
    <t>Cuiva</t>
  </si>
  <si>
    <t>Cuiba; Cuiba-WÃ¡monae; Kuiva; Chiricoa; Cuiba-WÃ¡monae; Hiwi; Maiben</t>
  </si>
  <si>
    <t>Guajiboan</t>
  </si>
  <si>
    <t>Chiricoa; Masiware (Masiguare); Chiripo (Siripu /Wupiwi); Yarahuuraxi-Capanapara; Mayayero; Mochuelo-Casanare-Cuiba; Tampiwi (Mariposas); Amaruwa (Amorua); Mella; Ptamo; Sicuane (Sicuari)</t>
  </si>
  <si>
    <t>6.5,-70.0</t>
  </si>
  <si>
    <t>6.307591, -69.460067</t>
  </si>
  <si>
    <t>Ethnologue 16th ed map (2009: 772)</t>
  </si>
  <si>
    <t>http://www.endangeredlanguages.com/lang/2465</t>
  </si>
  <si>
    <t>cul</t>
  </si>
  <si>
    <t>Culina</t>
  </si>
  <si>
    <t>Culino; CuliÃ±a; Culinha; Kulino; Cuniba; Curina; Madiha; KulÃ­na; MadihÃ¡; Madija; Corina; Kulina; Kulyna; Kurina; Kollina; Korina;</t>
  </si>
  <si>
    <t>1986+2007</t>
  </si>
  <si>
    <t>Arawan</t>
  </si>
  <si>
    <t>Not to be confused with Kulina [xpk] (a Panoan language of the Pano-Takanan family).</t>
  </si>
  <si>
    <t>-6.0,-70.5</t>
  </si>
  <si>
    <t>-4.8, -74.25</t>
  </si>
  <si>
    <t>Ethnologue 16th ed map (2009: 762)</t>
  </si>
  <si>
    <t>http://www.endangeredlanguages.com/lang/1733</t>
  </si>
  <si>
    <t>kpc</t>
  </si>
  <si>
    <t>Curripaco</t>
  </si>
  <si>
    <t>Kurripako; Ipeka-Kurripako; Curipaco; Kuripaco; Koripako; Korispaso; Payualiene; Paiorience; Pacu;</t>
  </si>
  <si>
    <t xml:space="preserve">There have been difficulties in the past with the inconsistent treatment of Baniwa [bwi], Curripaco [pkc], KarÃºtana (an extinct dialect of Baniwa), and Ipeka (a dialect of Curripaco in the literature. Sources also confuse other languages that are also called "Baniwa" (spelling varies), and sources differ as to what are considered dialects and what are held to be separate languages._x000D_
</t>
  </si>
  <si>
    <t>2.5,-68.5</t>
  </si>
  <si>
    <t>0.70, -67.50</t>
  </si>
  <si>
    <t>http://www.endangeredlanguages.com/lang/2466</t>
  </si>
  <si>
    <t>https://glottolog.org/resource/languoid/id/curr1243</t>
  </si>
  <si>
    <t>2.826629, -66.937515</t>
  </si>
  <si>
    <t>dsh</t>
  </si>
  <si>
    <t>Daasanach</t>
  </si>
  <si>
    <t>Dhaasanac; Dasenech; Daasanech; Dathanaik; Dathanaic; Dathanik; Gheleba; Geleba; Geleb; Gelebinya; Gallab; Galuba; Gelab; Gelubba; Dama; Marille; Merile; Merille; Morille; Reshiat; Russia; "Shangilla"; Daasenech;</t>
  </si>
  <si>
    <t>~1994/2009</t>
  </si>
  <si>
    <t>Afro-Asiatic; Cushitic; Lowland East Cushitic</t>
  </si>
  <si>
    <t>Kenya;Ethiopia;</t>
  </si>
  <si>
    <t>Ethiopia</t>
  </si>
  <si>
    <t>4.66666666667,36.3333333333</t>
  </si>
  <si>
    <t>4.66666666667, 36.3333333333</t>
  </si>
  <si>
    <t>4.59, 35.99</t>
  </si>
  <si>
    <t>http://www.endangeredlanguages.com/lang/4780</t>
  </si>
  <si>
    <t>Kenya</t>
  </si>
  <si>
    <t>4.422746, 36.289083</t>
  </si>
  <si>
    <t>Ethnologue 16th ed map (2009: 703)</t>
  </si>
  <si>
    <t>dbq</t>
  </si>
  <si>
    <t>Daba</t>
  </si>
  <si>
    <t>Dabba; Kola;</t>
  </si>
  <si>
    <t>2007/2009</t>
  </si>
  <si>
    <t>Pologozom; Musgoi; Nive;</t>
  </si>
  <si>
    <t>10.1666666667,13.75</t>
  </si>
  <si>
    <t>10.25, 13.3</t>
  </si>
  <si>
    <t>Ethnologue 16th ed map (2009: 719)</t>
  </si>
  <si>
    <t>http://www.endangeredlanguages.com/lang/5009</t>
  </si>
  <si>
    <t>dda</t>
  </si>
  <si>
    <t>Dadi Dadi</t>
  </si>
  <si>
    <t>Dadidadi; Dardidardi; Dardi-Dardi; Tharrthi-Tharrthi; Tatitati;</t>
  </si>
  <si>
    <t>Pama-Nyungan; Lower Murray</t>
  </si>
  <si>
    <t>-34.670619, 142.761166</t>
  </si>
  <si>
    <t>http://www.endangeredlanguages.com/lang/5557</t>
  </si>
  <si>
    <t>https://collection.aiatsis.gov.au/austlang/language/s28</t>
  </si>
  <si>
    <t>dlk</t>
  </si>
  <si>
    <t>DahÄlÃ­k</t>
  </si>
  <si>
    <t>Dahālík</t>
  </si>
  <si>
    <t>Dahlak; Dahalik;</t>
  </si>
  <si>
    <t>~2,500</t>
  </si>
  <si>
    <t>1996-2005</t>
  </si>
  <si>
    <t>Afro-Asiatic; Semitic; Ethiopic</t>
  </si>
  <si>
    <t>Eritrea;</t>
  </si>
  <si>
    <t>Eritrea</t>
  </si>
  <si>
    <t>15.73, 40.08</t>
  </si>
  <si>
    <t>http://www.endangeredlanguages.com/lang/2678</t>
  </si>
  <si>
    <t>https://glottolog.org/resource/languoid/id/daha1247</t>
  </si>
  <si>
    <t>das</t>
  </si>
  <si>
    <t>Daho-Doo</t>
  </si>
  <si>
    <t>Niger-Congo; Atlantic-Congo; Kru</t>
  </si>
  <si>
    <t>CÃ´te d'Ivoire;</t>
  </si>
  <si>
    <t>Côte d'Ivoire</t>
  </si>
  <si>
    <t>5.72, -7.36</t>
  </si>
  <si>
    <t>https://glottolog.org/resource/languoid/id/daho1238</t>
  </si>
  <si>
    <t>dka</t>
  </si>
  <si>
    <t>Dakpa</t>
  </si>
  <si>
    <t>Dakpakha</t>
  </si>
  <si>
    <t>India;Bhutan;</t>
  </si>
  <si>
    <t>27.3937,91.8965</t>
  </si>
  <si>
    <t>27.586100, 91.859400</t>
  </si>
  <si>
    <t>Tawang district of Arunachal Pradesh;
Hyslop &amp; Tshering (2010)</t>
  </si>
  <si>
    <t>http://www.endangeredlanguages.com/lang/4091</t>
  </si>
  <si>
    <t>daa</t>
  </si>
  <si>
    <t>Dangaleat</t>
  </si>
  <si>
    <t>Dangla; Danal; Dangal; DangalÃ©at;</t>
  </si>
  <si>
    <t>1999/2009</t>
  </si>
  <si>
    <t>Afro-Asiatic; Chadic; East Chadic</t>
  </si>
  <si>
    <t>East Dangaleat; Central Dangaleat; West DangalÃ©at;</t>
  </si>
  <si>
    <t>12.15, 18.4</t>
  </si>
  <si>
    <t>Ethnologue 16th ed map (2009: 689)</t>
  </si>
  <si>
    <t>http://www.endangeredlanguages.com/lang/7811</t>
  </si>
  <si>
    <t>drd</t>
  </si>
  <si>
    <t>Darma</t>
  </si>
  <si>
    <t>Darmiya; Darimiya; Sauka; Shauka; Darmani; Saukas; Shaukas; DÄrmÅ«yÄ; DarmiyÄ</t>
  </si>
  <si>
    <t>Threatened (100 percent certain, based on the evidence available)</t>
  </si>
  <si>
    <t>&lt;2,600</t>
  </si>
  <si>
    <t>Nepal</t>
  </si>
  <si>
    <t>30.0,79.75</t>
  </si>
  <si>
    <t>29.9, 80.6</t>
  </si>
  <si>
    <t>Ethnologue 16th ed map (2009: 814)</t>
  </si>
  <si>
    <t>http://www.endangeredlanguages.com/lang/4104</t>
  </si>
  <si>
    <t>dot</t>
  </si>
  <si>
    <t>Dass</t>
  </si>
  <si>
    <t>Barawa, Bandas, Boodli, Lukshi, Dekshi, Wangday, Zumbul, Durr-Baraza, Wandi, Dot, Dwat, Zodi</t>
  </si>
  <si>
    <t>1971/2016</t>
  </si>
  <si>
    <t>Afro-Asiatic; Chadic; West Chadic</t>
  </si>
  <si>
    <t>Lukshi (Dekshi), Durr-Baraza (Bandas), Zumbul (Boodla), Wandi (Wangday), Dot (Dott or Dwat or Zodi)</t>
  </si>
  <si>
    <t>9.93, 9.52</t>
  </si>
  <si>
    <t>http://www.endangeredlanguages.com/lang/10493</t>
  </si>
  <si>
    <t>https://glottolog.org/resource/languoid/id/dass1243</t>
  </si>
  <si>
    <t>mzw</t>
  </si>
  <si>
    <t>Deg</t>
  </si>
  <si>
    <t>Degha; DÉ›; Mo; Mmfo; Aculo; Janela; Buru; Buro;</t>
  </si>
  <si>
    <t>2003/2009</t>
  </si>
  <si>
    <t>Mangum; Boe; Longoro;</t>
  </si>
  <si>
    <t>Ghana;CÃ´te d'Ivoire;</t>
  </si>
  <si>
    <t>8.300933, -2.180198; 7.940916, -2.056555;</t>
  </si>
  <si>
    <t>8.550566, -2.689179</t>
  </si>
  <si>
    <t>close to the Ghanaian western border in Ivory Coast;
ELP Crouch et al (2003)</t>
  </si>
  <si>
    <t>http://www.endangeredlanguages.com/lang/4746</t>
  </si>
  <si>
    <t>1at</t>
  </si>
  <si>
    <t>edb</t>
  </si>
  <si>
    <t>Demushbo</t>
  </si>
  <si>
    <t>Dëmushbo</t>
  </si>
  <si>
    <t>Pano-Tacanan; Mayoruna</t>
  </si>
  <si>
    <t>Apparently the last native speaker died between Fleck's report of 2010 and his 2014 monograph on Panoan languages.</t>
  </si>
  <si>
    <t>Bolivia;</t>
  </si>
  <si>
    <t>-4.84, -70.87</t>
  </si>
  <si>
    <t>http://www.endangeredlanguages.com/lang/1735</t>
  </si>
  <si>
    <t>https://glottolog.org/resource/languoid/id/demu1235</t>
  </si>
  <si>
    <t>anv</t>
  </si>
  <si>
    <t>Denya</t>
  </si>
  <si>
    <t>Anyang; Agnang; Anyan; Anyah; Eyan; Takamanda; Obonya; Nyang;</t>
  </si>
  <si>
    <t>&gt;11,200</t>
  </si>
  <si>
    <t>1982/2009</t>
  </si>
  <si>
    <t>Bitieku; Bajwo; Basho; Takamanda;</t>
  </si>
  <si>
    <t>5.820600, 9.367300</t>
  </si>
  <si>
    <t>Manyu; Ethnologue 15th ed</t>
  </si>
  <si>
    <t>http://www.endangeredlanguages.com/lang/881</t>
  </si>
  <si>
    <t>Ethnologue 15th edition (2005)</t>
  </si>
  <si>
    <t>kbv</t>
  </si>
  <si>
    <t>Dera</t>
  </si>
  <si>
    <t>Dla; Dra; Kamberataro; Kamberatoro; Mangguar; Menggwa Dla; Duka-Ekor</t>
  </si>
  <si>
    <t>Senagi</t>
  </si>
  <si>
    <t>Menggwa Dla (Duka-Ekor); Dera (Dla proper)</t>
  </si>
  <si>
    <t>Laycock (1973) lists two separate languages--Dera (Dra) and Duka-Ekor--although all data from the latter come from Voorhoeve (1971), citing Galis (1956).  These are, however, mutually intelligible dialects of the same language (de Sousa 2006).</t>
  </si>
  <si>
    <t>Indonesia;Papua New Guinea;</t>
  </si>
  <si>
    <t>Southeast Asia;Pacific</t>
  </si>
  <si>
    <t>-3.6, 141.0</t>
  </si>
  <si>
    <t>-3.52, 140.95</t>
  </si>
  <si>
    <t>http://www.endangeredlanguages.com/lang/10674</t>
  </si>
  <si>
    <t>https://glottolog.org/resource/languoid/id/dera1245</t>
  </si>
  <si>
    <t>dee</t>
  </si>
  <si>
    <t>Dewoin</t>
  </si>
  <si>
    <t>De; Dey; Dei; Dewoi;</t>
  </si>
  <si>
    <t>Liberia;</t>
  </si>
  <si>
    <t>Liberia</t>
  </si>
  <si>
    <t>6.56, -10.91</t>
  </si>
  <si>
    <t>http://www.endangeredlanguages.com/lang/4805</t>
  </si>
  <si>
    <t>https://glottolog.org/resource/languoid/id/dewo1238</t>
  </si>
  <si>
    <t>dhx</t>
  </si>
  <si>
    <t>Dhungaloo</t>
  </si>
  <si>
    <t>Pama-Nyungan; Maric</t>
  </si>
  <si>
    <t>-19.10819, 145.133514</t>
  </si>
  <si>
    <t>Coordinates from request for ISO code form, downloaded from Dhungaloo Wikipedia entry</t>
  </si>
  <si>
    <t>http://www.endangeredlanguages.com/lang/6777</t>
  </si>
  <si>
    <t>PDF: Dhungaloo - ISO request</t>
  </si>
  <si>
    <t>https://en.wikipedia.org/wiki/Dhungaloo_language</t>
  </si>
  <si>
    <t>tjw</t>
  </si>
  <si>
    <t>Djabwurrung</t>
  </si>
  <si>
    <t>Tjapwurong; Tyapwurru; Chaapwurru; Pirtkopannoot; Purteetchally; Punoinjon; Kolor; Dja Dja Wurrung; Dja Dja Wrung; Le Wurrung; Dyadyawurung; Boolucburer; Brapkut; Bulukwuro; Dallundeer; Djappuminyon; Djappuminyou; Djappuninyou; Ja:rewe; Jaadwa; Jaara; Jajaurung; Jajowerong; Jajowerrong; Jajowrung; Jajowurrong; Jardwa; Jurobaluk; Knen-knen-wurr; Tyapwuru; Tyapuwurru; Chaap Wuurong; Djabwuru; Kolor Kuurndit; Kooloor; Hopkins River tribe; Bolakngat; Knindowurong;</t>
  </si>
  <si>
    <t>AUSTLANG</t>
  </si>
  <si>
    <t>Djabwurrung; Knenknenwurrung; Pirtpirtwurrung;</t>
  </si>
  <si>
    <t>-37.675333, 142.433994</t>
  </si>
  <si>
    <t>http://www.endangeredlanguages.com/lang/5556</t>
  </si>
  <si>
    <t>https://collection.aiatsis.gov.au/austlang/language/s26</t>
  </si>
  <si>
    <t>djf</t>
  </si>
  <si>
    <t>Djangun</t>
  </si>
  <si>
    <t>Adho-Adhom; Butju; Changunberries; Chungki; Chunkumberries; Chunkunberry; Chunkunburra; Djandnandi; Djankun; Djungan; Dyangun; Dyangunbari; Gugu Djangun; Gugu Dyangun; Jangun Djanggun; Koko-Mudju; Kokomutju; Kokotjangun; Koko-Tyankun; Kuu Jangkun; Mutju; Mutyu; Ngaigungo; Ngaikungo; Ngaikungo-I; Ngaikungu; Shanganburra;</t>
  </si>
  <si>
    <t>Pama-Nyungan; Yalandyic</t>
  </si>
  <si>
    <t>-16.91, 144.93</t>
  </si>
  <si>
    <t>http://www.endangeredlanguages.com/lang/4087</t>
  </si>
  <si>
    <t>https://collection.aiatsis.gov.au/austlang/language/y109</t>
  </si>
  <si>
    <t>https://glottolog.org/resource/languoid/id/djan1238</t>
  </si>
  <si>
    <t>doe</t>
  </si>
  <si>
    <t>Doe</t>
  </si>
  <si>
    <t>Dohe; Kidoe;</t>
  </si>
  <si>
    <t>~24,000</t>
  </si>
  <si>
    <t>-6.26, 38.49</t>
  </si>
  <si>
    <t>http://www.endangeredlanguages.com/lang/5063</t>
  </si>
  <si>
    <t>https://glottolog.org/resource/languoid/id/doee1238</t>
  </si>
  <si>
    <t>dov</t>
  </si>
  <si>
    <t>Dombe</t>
  </si>
  <si>
    <t>Zimbabwe;</t>
  </si>
  <si>
    <t>Zimbabwe</t>
  </si>
  <si>
    <t>-18.37, 26.50</t>
  </si>
  <si>
    <t>http://www.endangeredlanguages.com/lang/5083</t>
  </si>
  <si>
    <t>https://glottolog.org/resource/languoid/id/domb1246</t>
  </si>
  <si>
    <t>dup</t>
  </si>
  <si>
    <t>Duano'</t>
  </si>
  <si>
    <t>Duano; Orang Kuala; Desin Dola';</t>
  </si>
  <si>
    <t>~2006/2009</t>
  </si>
  <si>
    <t>Malaysia;</t>
  </si>
  <si>
    <t>0.133569,103.346883</t>
  </si>
  <si>
    <t>1.57, 103.36</t>
  </si>
  <si>
    <t>http://www.endangeredlanguages.com/lang/1986</t>
  </si>
  <si>
    <t>https://glottolog.org/resource/languoid/id/duan1242</t>
  </si>
  <si>
    <t>dng</t>
  </si>
  <si>
    <t>Dungan</t>
  </si>
  <si>
    <t>Dzhunyan; Tungan; Huizu; Zwn'jan; Kwuizwu; æ±å¹²èªž</t>
  </si>
  <si>
    <t>~100000</t>
  </si>
  <si>
    <t>Sino-Tibetan; Sinitic</t>
  </si>
  <si>
    <t>Yage; Gansu; Shaanxi</t>
  </si>
  <si>
    <t>Uzbekistan;Kyrgyzstan;Tajikistan;Turkmenistan;Kazakhstan;</t>
  </si>
  <si>
    <t>Kyrgyzstan</t>
  </si>
  <si>
    <t>42.4518,78.4643</t>
  </si>
  <si>
    <t>42.4518, 78.4643</t>
  </si>
  <si>
    <t>42.73, 76.84</t>
  </si>
  <si>
    <t>Tajikistan, Turkmenistan, Uzbekistan</t>
  </si>
  <si>
    <t>http://www.endangeredlanguages.com/lang/4096</t>
  </si>
  <si>
    <t>Kazakhstan</t>
  </si>
  <si>
    <t>42.9, 75.5</t>
  </si>
  <si>
    <t>Ethnologue 16th ed map (2009: 804)</t>
  </si>
  <si>
    <t>dbv</t>
  </si>
  <si>
    <t>Dungu</t>
  </si>
  <si>
    <t>Dungi; Dingi; Dwingi; Dunjawa;</t>
  </si>
  <si>
    <t>10.50, 8.20</t>
  </si>
  <si>
    <t>http://www.endangeredlanguages.com/lang/5012</t>
  </si>
  <si>
    <t>nnu</t>
  </si>
  <si>
    <t>Dwang</t>
  </si>
  <si>
    <t>Guang; Dwan; Nchumunu;</t>
  </si>
  <si>
    <t>Wiase; Kenyen; Bekye;</t>
  </si>
  <si>
    <t>7.71, -0.43</t>
  </si>
  <si>
    <t>http://www.endangeredlanguages.com/lang/4619</t>
  </si>
  <si>
    <t>https://glottolog.org/resource/languoid/id/dwan1238</t>
  </si>
  <si>
    <t>dzn</t>
  </si>
  <si>
    <t>Dzando</t>
  </si>
  <si>
    <t>Moliba; Molunga; Maboko; Lokay;</t>
  </si>
  <si>
    <t>2.24, 19.00</t>
  </si>
  <si>
    <t>http://www.endangeredlanguages.com/lang/4601</t>
  </si>
  <si>
    <t>https://glottolog.org/resource/languoid/id/dzan1238</t>
  </si>
  <si>
    <t>bru</t>
  </si>
  <si>
    <t>Eastern Bru</t>
  </si>
  <si>
    <t>Bru (Eastern); Bru; Brou; Van Kieu; Quang Tri Bru; Bruu; Moi-CÃ -lÃ²'; Baroo; Leu; Leung; Muong Leong; Tri; QuÃ ngtri VÃ¢n KiÃªu; Bru, Eastern</t>
  </si>
  <si>
    <t>2005+1999/2016</t>
  </si>
  <si>
    <t>Austro-Asiatic; Katuic; Eastern  Katuic; West Katuic; Brou-So</t>
  </si>
  <si>
    <t>Tri; Mangkong; Bru Dong Sen Keo; Bru Kok Sa-At</t>
  </si>
  <si>
    <t>17.3333333333,106.0</t>
  </si>
  <si>
    <t>17.55, 105.95</t>
  </si>
  <si>
    <t>Ethnologue langs of Asia 20th ed map (2017: 454)</t>
  </si>
  <si>
    <t>http://www.endangeredlanguages.com/lang/3971</t>
  </si>
  <si>
    <t>bxm</t>
  </si>
  <si>
    <t>Eastern Buryat</t>
  </si>
  <si>
    <t>Mongolian Buriat; Ð±ÑƒÑ€ÑÑ‚-Ð¼Ð¾Ð½Ð³Ð¾Ð»ÑŒÑÐºÐ¸Ð¹ ÑÐ·Ñ‹Ðº; buryaad xelen; Ð±ÑƒÑ€ÑÐ°Ð´ Ñ…ÑÐ»ÑÐ½; Ð±ÑƒÑ€Ð¸Ð°Ð´ Ð°ÑÐ»Ð³ÑƒÑƒ; Ð±ÑƒÑ€ÑÑ‚ÑÐºÐ¸Ð¹ ÑÐ·Ñ‹Ðº; Northern Mongolian; Buriat; Buryat; Buriat-Mongolian; Mongolia Buriat; Bur:aad; Burjatisch;</t>
  </si>
  <si>
    <t>&gt;300,000</t>
  </si>
  <si>
    <t>1995/2009</t>
  </si>
  <si>
    <t>Mongolic; Common Mongolic; Northern Common Mongolic</t>
  </si>
  <si>
    <t>Mongolic</t>
  </si>
  <si>
    <t>Aga; Khori</t>
  </si>
  <si>
    <t>Russia;China;Mongolia;</t>
  </si>
  <si>
    <t>Mongolia</t>
  </si>
  <si>
    <t>52.0,108.0</t>
  </si>
  <si>
    <t>48.77, 109.00</t>
  </si>
  <si>
    <t>http://www.endangeredlanguages.com/lang/4006</t>
  </si>
  <si>
    <t>https://glottolog.org/resource/languoid/id/mong1330</t>
  </si>
  <si>
    <t>pez</t>
  </si>
  <si>
    <t>Eastern Penan</t>
  </si>
  <si>
    <t>Punan</t>
  </si>
  <si>
    <t>&lt;10,000</t>
  </si>
  <si>
    <t>2011/2015</t>
  </si>
  <si>
    <t>Penan Apoh</t>
  </si>
  <si>
    <t>Indonesia;Malaysia;Brunei;</t>
  </si>
  <si>
    <t>4.59, 114.58</t>
  </si>
  <si>
    <t>3.309593, 115.399328</t>
  </si>
  <si>
    <t>Ethnologue langs of Asia 20th ed (2017: 425)</t>
  </si>
  <si>
    <t>http://www.endangeredlanguages.com/lang/1127#</t>
  </si>
  <si>
    <t>qt8</t>
  </si>
  <si>
    <t>eab</t>
  </si>
  <si>
    <t>Eel River Athabaskan</t>
  </si>
  <si>
    <t>Saiaz; Eel River Athapaskan</t>
  </si>
  <si>
    <t>Athabaskan-Eyak-Tlingit; Athabaskan; Pacific Coast Athabaskan</t>
  </si>
  <si>
    <t>Athabaskan-Eyak-Tlingit</t>
  </si>
  <si>
    <t>Lassik; Sinkyone; Wailaki; Nongatl;</t>
  </si>
  <si>
    <t xml:space="preserve">Golla et al. (2008): "Eel River Athabaskan was a complex of closely related local dialects of California Athabaskan ...  At least four dialect clusters can be distinguished:  Sinkyone, Nongatl, Lassik, and Wailaki."_x000D_
 _x000D_
Ethnologue distinguishes as separate languages: Kato [ktw], Mattole  [mvb], Wailaki  [wlk]._x000D_
</t>
  </si>
  <si>
    <t>USA;</t>
  </si>
  <si>
    <t>40.188, -123.6477</t>
  </si>
  <si>
    <t>39.15, -123.28</t>
  </si>
  <si>
    <t>http://www.endangeredlanguages.com/lang/2174</t>
  </si>
  <si>
    <t>https://glottolog.org/resource/languoid/id/wail1244</t>
  </si>
  <si>
    <t>eja</t>
  </si>
  <si>
    <t>Ejamat</t>
  </si>
  <si>
    <t>Ediamat; Fulup; Feloup; Felup; Felupe; Floup; Flup;</t>
  </si>
  <si>
    <t>25,000-50,000</t>
  </si>
  <si>
    <t>Senegal;Guinea-Bissau;</t>
  </si>
  <si>
    <t>12.4, -16.5</t>
  </si>
  <si>
    <t>http://www.endangeredlanguages.com/lang/7712</t>
  </si>
  <si>
    <t>cto</t>
  </si>
  <si>
    <t>EmberÃ¡-CatÃ­o</t>
  </si>
  <si>
    <t>Emberá-Catío</t>
  </si>
  <si>
    <t>EmperÃ£; EberÃ£ Bed'ea; EperÃ£ Pedea; Atrato; DariÃ©n; Dariena; Panama Embera; EberÃ£; Cholo; Choco; EmberÃ¡-CatÃ­o; Catio; Katio; Embena; Eyabida (Alternate names in Panama:  CatÃ­o; Epera); Ember-Cato; Dabeiba; CatÃ­o</t>
  </si>
  <si>
    <t>1992+1982/2016</t>
  </si>
  <si>
    <t>Chocoan</t>
  </si>
  <si>
    <t xml:space="preserve">The EmberÃ¡ dialect continuum (CatÃ­o, ChamÃ­, NapipÃ­ River, Saija, SambÃº) includes Southern EmberÃ¡ and _x000D_
Northern EmberÃ¡ (EmperÃ£, EberÃ£ Bedâ€™ea, EperÃ£ Pedea, Atrato, DariÃ©n, Dariena, Panama Embera, EberÃ£, Cholo [Choco]). _x000D_
_x000D_
Ethnologue lists 6 distinct EmberÃ¡ languages: _x000D_
Northern EmberÃ¡ (2languages)_x000D_
     EmberÃ¡, Northern [emp]_x000D_
     EmberÃ¡-CatÃ­o [cto] _x000D_
Southern EmberÃ¡ (4 languages)_x000D_
     EmberÃ¡-BaudÃ³ [bdc] _x000D_
     EmberÃ¡-ChamÃ­ [cmi] _x000D_
     EmberÃ¡-TadÃ³ [tdc] _x000D_
     Epena [sja] _x000D_
</t>
  </si>
  <si>
    <t>Colombia;Panama;</t>
  </si>
  <si>
    <t>Panama</t>
  </si>
  <si>
    <t>South America;Mexico, Central America, Caribbean</t>
  </si>
  <si>
    <t>Central America</t>
  </si>
  <si>
    <t>7.16666666667,-76.3333333333</t>
  </si>
  <si>
    <t>7.868200, -77.836700</t>
  </si>
  <si>
    <t>Darien Province;
Ethnologue 19th ed (2016)</t>
  </si>
  <si>
    <t>Speaker no. data for all Emberá entries here is from ELP Ethnologue source although Crevels (2012) is more recent, cos Crevels doesn't seem to make the same distinctions in varieties (she seems to just consider it as 1 lang that has diff names in diff regions) that Ethnologue does (following the ISO codes) so Ethnologue data is taken to prevent confusion/overlap</t>
  </si>
  <si>
    <t>http://www.endangeredlanguages.com/lang/2665</t>
  </si>
  <si>
    <t>enc</t>
  </si>
  <si>
    <t>En</t>
  </si>
  <si>
    <t>Ain; Nung Ven; æ©èªž; å„‚ç’°èªž</t>
  </si>
  <si>
    <t>Tai-Kadai; Kadai</t>
  </si>
  <si>
    <t>Tai-Kadai</t>
  </si>
  <si>
    <t>China;Vietnam;</t>
  </si>
  <si>
    <t>22.838831,106.168025</t>
  </si>
  <si>
    <t>23.386944, 105.833056</t>
  </si>
  <si>
    <t>Napo County (那坡); Li (2006)</t>
  </si>
  <si>
    <t>http://www.endangeredlanguages.com/lang/1437</t>
  </si>
  <si>
    <t>sja</t>
  </si>
  <si>
    <t>Epena</t>
  </si>
  <si>
    <t>Epena; EmberÃ¡-Saija; Saija; EpenÃ¡ Saija; EpÃ©na PedÃ©e; Southern Embera; Southern Empera; Cholo; Epena Pedee; Ember-Saija; Southern Ä˜pÄ™ra; EmperÃ¡; Saixa; Saixa-Baudo;</t>
  </si>
  <si>
    <t>2000+2004/2009</t>
  </si>
  <si>
    <t xml:space="preserve">The EmberÃ¡ dialect continuum (CatÃ­o, ChamÃ­, NapipÃ­ River, Saija, SambÃº): Southern EmberÃ¡ and Northern EmberÃ¡ (EmperÃ£, EberÃ£ Bedâ€™ea, EperÃ£ Pedea, Atrato, DariÃ©n, Dariena, Panama Embera, EberÃ£, Cholo [Choco])._x000D_
_x000D_
Ethnologue distinguishes 4 Southern EmberÃ¡ languages:_x000D_
EmberÃ¡-BaudÃ³ [bdc]_x000D_
EmberÃ¡-ChamÃ­ [cmi]_x000D_
EmberÃ¡-TadÃ³ [tdc] _x000D_
Epena [sja] _x000D_
_x000D_
</t>
  </si>
  <si>
    <t>Colombia;Ecuador;Panama;</t>
  </si>
  <si>
    <t>3.0,-77.0</t>
  </si>
  <si>
    <t>8.75, -78.6</t>
  </si>
  <si>
    <t>Ethnologue 16th ed (2009: 761)</t>
  </si>
  <si>
    <t>http://www.endangeredlanguages.com/lang/5377</t>
  </si>
  <si>
    <t>bzz</t>
  </si>
  <si>
    <t>Evant</t>
  </si>
  <si>
    <t>Evand; Avand; Avande; Ovand; Ovande; Ovando; Balegete; Belegete;</t>
  </si>
  <si>
    <t>6.502604, 9.521159</t>
  </si>
  <si>
    <t>Ethnologue 16th ed map (2009: 724)</t>
  </si>
  <si>
    <t>http://www.endangeredlanguages.com/lang/3800</t>
  </si>
  <si>
    <t>6.35, 9.46</t>
  </si>
  <si>
    <t>https://glottolog.org/resource/languoid/id/evan1238</t>
  </si>
  <si>
    <t>evn</t>
  </si>
  <si>
    <t>Evenki</t>
  </si>
  <si>
    <t xml:space="preserve">Solon; Ewenki; ÑÐ²ÐµÐ½ÐºÑÐºÐ¸Ð¹ ÑÐ·Ñ‹Ðº; ÑÐ²ÑÐ´Ñ‹Ì„ Ñ‚ÑƒÑ€ÑÌ„Ð½; Owenke; Suolun; Tungus; Chapogir; Avanki; Avankil; ewen-ki; Sprache der Hiesigen; Manegir; Ewenkische; Northwestern; Siberian Ewenki; é„‚æº«å…‹èªž; åŸƒæ–‡åŸºèªž; é™³å·´çˆ¾è™ŽèŽ«æ—¥æ ¼å‹’æ²³æ–¹è¨€; é›…åº«ç‰¹é„‚æº«å…‹èªž;  Ñ‚ÑƒÐ½Ð³ÑƒÑÑÐºÐ¸Ð¹ ÑÐ·Ñ‹Ðº; Ewenke; </t>
  </si>
  <si>
    <t>~10,000</t>
  </si>
  <si>
    <t>Tungusic; Northern Tungusic</t>
  </si>
  <si>
    <t>Tungusic</t>
  </si>
  <si>
    <t>Aoluguya; Huihe; Chenba'erhu; Haila'er; Morigele</t>
  </si>
  <si>
    <t>Russia</t>
  </si>
  <si>
    <t>48.0,120.0</t>
  </si>
  <si>
    <t>61.97, 94.69</t>
  </si>
  <si>
    <t>Mongolia, USA</t>
  </si>
  <si>
    <t>http://www.endangeredlanguages.com/lang/1186</t>
  </si>
  <si>
    <t>https://glottolog.org/resource/languoid/id/even1259</t>
  </si>
  <si>
    <t>cfm</t>
  </si>
  <si>
    <t>Falam Chin</t>
  </si>
  <si>
    <t>Hallam; Hallam Chin; Tipura; Halam; Fallam; Falam; Zahao; Chin, Falam; á€–á€œá€™á€ºá€¸á€á€»á€„á€ºá€¸</t>
  </si>
  <si>
    <t>1983+2001/2013</t>
  </si>
  <si>
    <t>Lente; Taisun; Kaipang; Halam; Zanniat; Zahao; Tapong; Chorei; Chari Chong; Khualshim; Mursum; Kalai; Rupini; Laizo</t>
  </si>
  <si>
    <t>India;Myanmar;</t>
  </si>
  <si>
    <t>23.79, 92.33</t>
  </si>
  <si>
    <t>22.9, 93.8</t>
  </si>
  <si>
    <t>Ethnologue langs of Asia 20th ed map (2017: 430)</t>
  </si>
  <si>
    <t>http://www.endangeredlanguages.com/lang/5630</t>
  </si>
  <si>
    <t>frp</t>
  </si>
  <si>
    <t>FrancoprovenÃ§al</t>
  </si>
  <si>
    <t>Francoprovençal</t>
  </si>
  <si>
    <t>Patois; Arpitan; Romand</t>
  </si>
  <si>
    <t>Endangered (60 percent certain, based on the evidence available)</t>
  </si>
  <si>
    <t>Indo-European; Italic; Romance; Western Romance</t>
  </si>
  <si>
    <t>Neuch-Telois; Valaisan; Faeto; Vaudois; Savoyard; Celle San Vito; Valle D'aosta; Neuchatelais; Dauphinois; Lyonnais;</t>
  </si>
  <si>
    <t>France;Italy;Switzerland;</t>
  </si>
  <si>
    <t>France</t>
  </si>
  <si>
    <t>45.7828,6.9982</t>
  </si>
  <si>
    <t>45.81, 6.48</t>
  </si>
  <si>
    <t>http://www.endangeredlanguages.com/lang/3395</t>
  </si>
  <si>
    <t>https://glottolog.org/resource/languoid/id/fran1260</t>
  </si>
  <si>
    <t>Switzerland</t>
  </si>
  <si>
    <t>46.65, 6.7</t>
  </si>
  <si>
    <t>Ethnologue 16th ed map (2009: 845)</t>
  </si>
  <si>
    <t>bfm-fun</t>
  </si>
  <si>
    <t>fgo</t>
  </si>
  <si>
    <t>Fungom</t>
  </si>
  <si>
    <t>Northern Fungom; We;</t>
  </si>
  <si>
    <t>There is a variety of Mmen [bfm], a Central Ring language, known as Fungom. However, there are reports of a language known as "Fungom" which is more closely related to Isu [isu], a West Ring language. There may actually be two Fungoms: one variety which is close to Mmen and another one which is closer to Isu. No conclusive evidence is currently available. (Roland Kiessling, P.C.)</t>
  </si>
  <si>
    <t>6.43, 10.25</t>
  </si>
  <si>
    <t>Coordinates are from Glottolog entry for Mnem [bfm], since Fungom is purportedly a dialect of it</t>
  </si>
  <si>
    <t>http://www.endangeredlanguages.com/lang/547</t>
  </si>
  <si>
    <t>https://glottolog.org/resource/languoid/id/mmen1238</t>
  </si>
  <si>
    <t>gag</t>
  </si>
  <si>
    <t>Gagauz</t>
  </si>
  <si>
    <t>Gagauzi; Gaugausen;</t>
  </si>
  <si>
    <t>~200,000</t>
  </si>
  <si>
    <t>Maritime Gagauzi; Bulgar Gagauz;</t>
  </si>
  <si>
    <t>Ukraine;Bulgaria;Romania;Greece;Macedonia;Moldova;</t>
  </si>
  <si>
    <t>Romania</t>
  </si>
  <si>
    <t>46.3333333333,28.6666666667</t>
  </si>
  <si>
    <t>44.60, 28.03</t>
  </si>
  <si>
    <t>http://www.endangeredlanguages.com/lang/3406</t>
  </si>
  <si>
    <t>https://glottolog.org/resource/languoid/id/gaga1249</t>
  </si>
  <si>
    <t>43.214100, 27.914700</t>
  </si>
  <si>
    <t>Varna coastal region;
Ethnologue 16th ed description (2009: 548)</t>
  </si>
  <si>
    <t>Ukraine</t>
  </si>
  <si>
    <t>45.350200, 28.850200</t>
  </si>
  <si>
    <t>Izmail region of Odessa (Odesa) Province;
Moseley Encyclopedia (2007: 247)</t>
  </si>
  <si>
    <t>gal</t>
  </si>
  <si>
    <t>Galoli</t>
  </si>
  <si>
    <t>Galole; Galolen</t>
  </si>
  <si>
    <t>2010/2012</t>
  </si>
  <si>
    <t>Austronesian; Malayo-Polynesian; Timor</t>
  </si>
  <si>
    <t>Lakloo (LaciÃ³); Laleia; Manatutu (Vila); Wetar (Iliwaki); Galoli; Na Nahek; Hahak; Edi; Baba; Dadua;</t>
  </si>
  <si>
    <t>East Timor;</t>
  </si>
  <si>
    <t>-7.785200, 126.349800</t>
  </si>
  <si>
    <t>Wetar; Kaufman (2012)</t>
  </si>
  <si>
    <t>http://www.endangeredlanguages.com/lang/9169</t>
  </si>
  <si>
    <t>kcx-gan</t>
  </si>
  <si>
    <t>gjl</t>
  </si>
  <si>
    <t>GanjulÃ©</t>
  </si>
  <si>
    <t>Ganjulé</t>
  </si>
  <si>
    <t>Ganjule; Ganjawle;</t>
  </si>
  <si>
    <t>&lt;50</t>
  </si>
  <si>
    <t>Afro-Asiatic; Omotic; Ometo</t>
  </si>
  <si>
    <t>Ethiopia;</t>
  </si>
  <si>
    <t>5.864599, 37.462351</t>
  </si>
  <si>
    <t>West of Lake Ch'amo, Ethiopia;
ELP Dimmendaal &amp; Voeltz (2007)</t>
  </si>
  <si>
    <t>http://www.endangeredlanguages.com/lang/4612</t>
  </si>
  <si>
    <t>gnz</t>
  </si>
  <si>
    <t>Ganzi</t>
  </si>
  <si>
    <t>1996/2015</t>
  </si>
  <si>
    <t>Ganzi; Yaka;</t>
  </si>
  <si>
    <t>6.54, 19.35</t>
  </si>
  <si>
    <t>http://www.endangeredlanguages.com/lang/562</t>
  </si>
  <si>
    <t>https://glottolog.org/resource/languoid/id/ganz1247</t>
  </si>
  <si>
    <t>ilg-gar</t>
  </si>
  <si>
    <t>rgg</t>
  </si>
  <si>
    <t>Garig</t>
  </si>
  <si>
    <t>Gaari; Gari; Garik;</t>
  </si>
  <si>
    <t>2003/2007</t>
  </si>
  <si>
    <t>Iwaidjan</t>
  </si>
  <si>
    <t>-11.235293, 132.418321</t>
  </si>
  <si>
    <t>http://www.endangeredlanguages.com/lang/5935</t>
  </si>
  <si>
    <t>https://collection.aiatsis.gov.au/austlang/language/n188</t>
  </si>
  <si>
    <t>grt</t>
  </si>
  <si>
    <t>Garo</t>
  </si>
  <si>
    <t>Garrow; Mande</t>
  </si>
  <si>
    <t>2011+~2016</t>
  </si>
  <si>
    <t>Abeng; Achik; Chisak; Dacca; A'we; Ganching; Kamrup; A'beng; A'chick; Matchi</t>
  </si>
  <si>
    <t>India;Bangladesh;</t>
  </si>
  <si>
    <t>25.6666666667,90.5</t>
  </si>
  <si>
    <t>24.55, 90.15</t>
  </si>
  <si>
    <t>Ethnologue langs of Asia map (2017: 372)</t>
  </si>
  <si>
    <t>Re updated speaker no: 1,125,359 in India (2011 census) and 120,000 in Bangladesh (Ethnologue langs of Asia 20th ed 2017: 56) = 1,245,359</t>
  </si>
  <si>
    <t>http://www.endangeredlanguages.com/lang/5633</t>
  </si>
  <si>
    <t>oci-gsc</t>
  </si>
  <si>
    <t>gsc</t>
  </si>
  <si>
    <t>Gascon</t>
  </si>
  <si>
    <t>Gascon Occitan; AranÃ©s; Aranese; Arnais; Aranese Occitan</t>
  </si>
  <si>
    <t>~1991/2010</t>
  </si>
  <si>
    <t>AriÃ©geois; Aranese; Landais; MijaranÃ©s AranÃ©s; BÃ©arnais; Naut AranÃ©s; Baish AranÃ©s</t>
  </si>
  <si>
    <t>A variety of Occitan.</t>
  </si>
  <si>
    <t>France;Spain;</t>
  </si>
  <si>
    <t>Spain</t>
  </si>
  <si>
    <t>43.1811, -0.1428</t>
  </si>
  <si>
    <t>42.744000, 0.791300</t>
  </si>
  <si>
    <t>Aran Valley;
ELP Moseley (2010)</t>
  </si>
  <si>
    <t>google maps approx</t>
  </si>
  <si>
    <t>http://www.endangeredlanguages.com/lang/8631</t>
  </si>
  <si>
    <t>gbg</t>
  </si>
  <si>
    <t>Gbanziri</t>
  </si>
  <si>
    <t>Gbanzili-'Bolaka; Gbanzili; Banziri; Gbandere;</t>
  </si>
  <si>
    <t>Central African Republic;Democratic Republic of the Congo;</t>
  </si>
  <si>
    <t>4.68, 20.26</t>
  </si>
  <si>
    <t>http://www.endangeredlanguages.com/lang/4598</t>
  </si>
  <si>
    <t>https://glottolog.org/resource/languoid/id/gban1258</t>
  </si>
  <si>
    <t>4.8, 20.3</t>
  </si>
  <si>
    <t>Ethnologue 16th ed map (2009: 687)</t>
  </si>
  <si>
    <t>gyg</t>
  </si>
  <si>
    <t>Gbayi</t>
  </si>
  <si>
    <t>Kpasiya;</t>
  </si>
  <si>
    <t>5.57, 21.97</t>
  </si>
  <si>
    <t>http://www.endangeredlanguages.com/lang/5995</t>
  </si>
  <si>
    <t>https://glottolog.org/resource/languoid/id/gbay1278</t>
  </si>
  <si>
    <t>ggb</t>
  </si>
  <si>
    <t>Gbii</t>
  </si>
  <si>
    <t>Gbi-Dowlu; Gbee;</t>
  </si>
  <si>
    <t>1991/2009</t>
  </si>
  <si>
    <t>Dorbor; Kplor;</t>
  </si>
  <si>
    <t>5.87, -8.93</t>
  </si>
  <si>
    <t>http://www.endangeredlanguages.com/lang/4793</t>
  </si>
  <si>
    <t>https://glottolog.org/resource/languoid/id/gbii1242</t>
  </si>
  <si>
    <t>dbl-gir</t>
  </si>
  <si>
    <t>yrg</t>
  </si>
  <si>
    <t>Girramay</t>
  </si>
  <si>
    <t>Keramai; Kiramay; Kiramai; Wombelbara;</t>
  </si>
  <si>
    <t>Pama-Nyungan; Dyirbalic</t>
  </si>
  <si>
    <t>-18.039105, 145.730839</t>
  </si>
  <si>
    <t>http://www.endangeredlanguages.com/lang/5712</t>
  </si>
  <si>
    <t>https://collection.aiatsis.gov.au/austlang/language/y127</t>
  </si>
  <si>
    <t>giy</t>
  </si>
  <si>
    <t>Giyug</t>
  </si>
  <si>
    <t>1981/2009</t>
  </si>
  <si>
    <t>Unclassified; Wagaydyic?; Australian</t>
  </si>
  <si>
    <t>Unclassified</t>
  </si>
  <si>
    <t>-13.161401, 130.037302</t>
  </si>
  <si>
    <t>http://www.endangeredlanguages.com/lang/4214</t>
  </si>
  <si>
    <t>https://collection.aiatsis.gov.au/austlang/language/n226</t>
  </si>
  <si>
    <t>tof</t>
  </si>
  <si>
    <t>Gizrra</t>
  </si>
  <si>
    <t>Gizra; Toga;</t>
  </si>
  <si>
    <t>Eastern Trans-Fly</t>
  </si>
  <si>
    <t>Western Gizra; Waidoro;</t>
  </si>
  <si>
    <t>-9.18, 142.80</t>
  </si>
  <si>
    <t>http://www.endangeredlanguages.com/lang/7369</t>
  </si>
  <si>
    <t>https://glottolog.org/resource/languoid/id/gizr1240</t>
  </si>
  <si>
    <t>guh</t>
  </si>
  <si>
    <t>Guajibo</t>
  </si>
  <si>
    <t>Guahibo; Guaybo; Sikuani; Sicuani; Goahibo; Guaigua; Guayba; Wahibo; Goahiva; Hiwi; Wahivo;</t>
  </si>
  <si>
    <t>Tigrero; Guahibo; Amorua;</t>
  </si>
  <si>
    <t>6.25,-71.5</t>
  </si>
  <si>
    <t>6.275300, -68.655144</t>
  </si>
  <si>
    <t>http://www.endangeredlanguages.com/lang/2672</t>
  </si>
  <si>
    <t>guc</t>
  </si>
  <si>
    <t>Guajiro</t>
  </si>
  <si>
    <t>Goajiro; Wayuu; Wahiro; Guajira; Goahiro; Wayuunaiki;</t>
  </si>
  <si>
    <t>~312,730</t>
  </si>
  <si>
    <t>2001/2012</t>
  </si>
  <si>
    <t>Arawakan; Northern Arawakan; Maritime</t>
  </si>
  <si>
    <t>12.0,-72.0</t>
  </si>
  <si>
    <t>10.291000, -72.141600</t>
  </si>
  <si>
    <t>Zulia State;
ELP Crevels (2007)</t>
  </si>
  <si>
    <t>http://www.endangeredlanguages.com/lang/2696</t>
  </si>
  <si>
    <t>gym</t>
  </si>
  <si>
    <t>GuaymÃ­</t>
  </si>
  <si>
    <t>Guaymí</t>
  </si>
  <si>
    <t>NgÃ¤bere, Chiriqui, Ngobere, Valiente</t>
  </si>
  <si>
    <t>2003/2012</t>
  </si>
  <si>
    <t>Chibchan; Isthmic</t>
  </si>
  <si>
    <t>Inland Bocas del Toro, Coastal Bocas del Toro, ChiriquÃ­</t>
  </si>
  <si>
    <t>Costa Rica;Panama;</t>
  </si>
  <si>
    <t>Costa Rica</t>
  </si>
  <si>
    <t>Mexico, Central America, Caribbean</t>
  </si>
  <si>
    <t>8.66666666667,-82.0</t>
  </si>
  <si>
    <t>8.4723, -82.9907</t>
  </si>
  <si>
    <t>UNESCO Atlas: Ngäbere (Costa Rica)</t>
  </si>
  <si>
    <t>http://www.endangeredlanguages.com/lang/6200</t>
  </si>
  <si>
    <t>gbw</t>
  </si>
  <si>
    <t>Gubbi Gubbi</t>
  </si>
  <si>
    <t>Gabi-Gabi; Gabi; Kabikabi; Kabi Kabi; Cabee; Carby; Carby-carbery; Dhapil; Dhipil; Dippil; Dipple; Doon-dooburra; Doondoora; Dowarburra; Dundubara; Dunduura; Gabigabi; Kabbi; Kabi; Kahby; Karabi; Karbi; Maiba</t>
  </si>
  <si>
    <t xml:space="preserve">0? There are still some partial speakers. </t>
  </si>
  <si>
    <t>Pama-Nyungan; Waka-Kabic</t>
  </si>
  <si>
    <t>-25.961686, 152.645849</t>
  </si>
  <si>
    <t>http://www.endangeredlanguages.com/lang/6779</t>
  </si>
  <si>
    <t>https://collection.aiatsis.gov.au/austlang/language/e29</t>
  </si>
  <si>
    <t>gsl</t>
  </si>
  <si>
    <t>Gusilay</t>
  </si>
  <si>
    <t>Kusiilaay; Gusilaay; Gusiilay; Kusilay;</t>
  </si>
  <si>
    <t>Senegal;</t>
  </si>
  <si>
    <t>12.78, -16.50</t>
  </si>
  <si>
    <t>http://www.endangeredlanguages.com/lang/7717</t>
  </si>
  <si>
    <t>https://glottolog.org/resource/languoid/id/gusi1246</t>
  </si>
  <si>
    <t>bga</t>
  </si>
  <si>
    <t>Gwamhi-Wuri</t>
  </si>
  <si>
    <t>Lyase; Lyase-Ne; GwamhyÉ™-Wuri-Mba; Gwamfi; "Banganci";</t>
  </si>
  <si>
    <t>Wuri; GwamhyÉ™; Mba;</t>
  </si>
  <si>
    <t>"The Gwamhi-Wuri languages of the literature consist of a cluster of three languages, GwamhyÉ™, Wuri and Mba." (Blench 2012)</t>
  </si>
  <si>
    <t>Nigeria;Benin;</t>
  </si>
  <si>
    <t>8.7113,2.1533</t>
  </si>
  <si>
    <t>11.81, 5.08</t>
  </si>
  <si>
    <t>http://www.endangeredlanguages.com/lang/3902</t>
  </si>
  <si>
    <t>https://glottolog.org/resource/languoid/id/gwam1244</t>
  </si>
  <si>
    <t>gyo</t>
  </si>
  <si>
    <t>Gyalsumdo</t>
  </si>
  <si>
    <t>300-400</t>
  </si>
  <si>
    <t>2012-2014/2014</t>
  </si>
  <si>
    <t>Sino-Tibetan; Tibeto-Burman; Bodic; Bodish; Tibetic</t>
  </si>
  <si>
    <t>used to be regarded as a dialect of Manange</t>
  </si>
  <si>
    <t>Nepal;</t>
  </si>
  <si>
    <t>22.59, 84.22</t>
  </si>
  <si>
    <t>28.533675, 84.333069</t>
  </si>
  <si>
    <t>between Bagarchhap and Danakyu villages;
"Nepal: Manang District; concentrated in three villages: Bagarchhap-Danakyu, Thonce, and Chame" ELP Hildebrandt (2014)</t>
  </si>
  <si>
    <t>http://www.endangeredlanguages.com/lang/10421</t>
  </si>
  <si>
    <t>gyi</t>
  </si>
  <si>
    <t>Gyele</t>
  </si>
  <si>
    <t>BagyÃ©li; Bakola; Giele; Gieli; Gyeli; Bagyele; Bagiele; Bajeli; Bajele; Bogyeli; Bogyel; Bondjiel; Bako; Bekoe; Bakuele; Likoya; "Babinga"; Baka;</t>
  </si>
  <si>
    <t>2,200-5,000</t>
  </si>
  <si>
    <t>Cameroon;Equatorial Guinea;</t>
  </si>
  <si>
    <t>Equatorial Guinea</t>
  </si>
  <si>
    <t>2.2241,9.8986</t>
  </si>
  <si>
    <t>2.15, 10.15</t>
  </si>
  <si>
    <t xml:space="preserve">- Endangerment level data from ELP Mous et al (2006) source (which lists speaker no. as 2,200-5,000); speaker no. data from ELP UNESCO Atlas source (doi 1998) cos it's within the Mous et al range </t>
  </si>
  <si>
    <t>http://www.endangeredlanguages.com/lang/583</t>
  </si>
  <si>
    <t>hcj</t>
  </si>
  <si>
    <t>Hachijo</t>
  </si>
  <si>
    <t>å…«ä¸ˆèªž; å…«ä¸ˆæ–¹è¨€; é’ãƒ¶å³¶æ–¹è¨€; Aogashima</t>
  </si>
  <si>
    <t>Endangered (100 percent certain, based on the evidence available)</t>
  </si>
  <si>
    <t>&lt;8,000</t>
  </si>
  <si>
    <t>Japonic; Japanese</t>
  </si>
  <si>
    <t>Japonic</t>
  </si>
  <si>
    <t>Hachijo; Aogashima</t>
  </si>
  <si>
    <t>Japan;</t>
  </si>
  <si>
    <t>Japan</t>
  </si>
  <si>
    <t>33.063, 139.472; 32.274, 139.459</t>
  </si>
  <si>
    <t>33.063, 139.472</t>
  </si>
  <si>
    <t>33.11, 139.79</t>
  </si>
  <si>
    <t>http://www.endangeredlanguages.com/lang/10378</t>
  </si>
  <si>
    <t>https://glottolog.org/resource/languoid/id/hach1239</t>
  </si>
  <si>
    <t>cnh</t>
  </si>
  <si>
    <t>Hakha Chin</t>
  </si>
  <si>
    <t>Pawi; Lai; Laizo; Hakha Lai; Haka; Lai Pawi; Lai Hawlh; Hakha; Baungshe; Chin (Haka); Shonshe; BaungshÃ¨; Chin, Haka; á€Ÿá€¬á€¸á€á€«á€¸á€á€»á€„á€ºá€¸</t>
  </si>
  <si>
    <t>Safe</t>
  </si>
  <si>
    <t>1991/2013</t>
  </si>
  <si>
    <t>ELP Anderson (2012)</t>
  </si>
  <si>
    <t>Shonshe; Zokhua; Klangklang</t>
  </si>
  <si>
    <t>22.6667,93.6667</t>
  </si>
  <si>
    <t>22.87, 92.82</t>
  </si>
  <si>
    <t>http://www.endangeredlanguages.com/lang/5637</t>
  </si>
  <si>
    <t>hur</t>
  </si>
  <si>
    <t>Halq'emÃ©ylem (Halkomelem)</t>
  </si>
  <si>
    <t>Halq'eméylem (Halkomelem)</t>
  </si>
  <si>
    <t>Halkomelem; Hul'q'umi'num'; Halq'emÃ©ylem; hÉ™nÌ“qÌ“É™minÌ“É™m; Holkomelem;</t>
  </si>
  <si>
    <t>~2014/2016</t>
  </si>
  <si>
    <t>Salishan; Central Salish</t>
  </si>
  <si>
    <t>Salishan</t>
  </si>
  <si>
    <t>Island; Nanaimo; Cowichan; Upriver; Chehalis; Tait; Chilliwack; Downriver; Katzie; Kwantlen; Musqueam;</t>
  </si>
  <si>
    <t>USA;Canada;</t>
  </si>
  <si>
    <t>49.1900000, -123.0000000</t>
  </si>
  <si>
    <t>47.751100, -120.740100</t>
  </si>
  <si>
    <t>Washington;
Ethnologue 16th ed description (2009: 310)</t>
  </si>
  <si>
    <t>Re updated speaker no.: First People's Cultural Council report (2018) lists 93 speakers in Canada and Ethnologue lists 25 speakers in US (doi 1997) -- so speaker no. listed as 118</t>
  </si>
  <si>
    <t>http://www.endangeredlanguages.com/lang/2379</t>
  </si>
  <si>
    <t>amf</t>
  </si>
  <si>
    <t>Hamer-Bana-Kara</t>
  </si>
  <si>
    <t>Hamer; Hamer-Banna; Hamar-Koke; Hammercoche; Amarcocche; Cocche; Beshada; Hammer; Hamar; Amer; Amar; Ammar; Banna; Bana; Kara Kerre; "etc.";</t>
  </si>
  <si>
    <t>1994/2009</t>
  </si>
  <si>
    <t>Afro-Asiatic; Omotic; South Omotic</t>
  </si>
  <si>
    <t>5.07, 36.52</t>
  </si>
  <si>
    <t>http://www.endangeredlanguages.com/lang/7969</t>
  </si>
  <si>
    <t>https://glottolog.org/resource/languoid/id/hame1242</t>
  </si>
  <si>
    <t>hag</t>
  </si>
  <si>
    <t>Hanga</t>
  </si>
  <si>
    <t>Anga;</t>
  </si>
  <si>
    <t>Southern Hanga; Murugu; Damongo; Langantere; Northern Hanga; Yazori; Bowena;</t>
  </si>
  <si>
    <t>9.34, -1.58</t>
  </si>
  <si>
    <t>http://www.endangeredlanguages.com/lang/4620</t>
  </si>
  <si>
    <t>https://glottolog.org/resource/languoid/id/hang1258</t>
  </si>
  <si>
    <t>heg</t>
  </si>
  <si>
    <t>Helong</t>
  </si>
  <si>
    <t>Helon; Semau; Kupang; Kupong;</t>
  </si>
  <si>
    <t>1996/2007</t>
  </si>
  <si>
    <t>Helong Darat; Helong Pulau; Funai;</t>
  </si>
  <si>
    <t>-10.1905,123.5247</t>
  </si>
  <si>
    <t>-10.1905, 123.5247</t>
  </si>
  <si>
    <t>-10.26, 123.38</t>
  </si>
  <si>
    <t>http://www.endangeredlanguages.com/lang/1747</t>
  </si>
  <si>
    <t>https://glottolog.org/resource/languoid/id/helo1243</t>
  </si>
  <si>
    <t>her</t>
  </si>
  <si>
    <t>Herero</t>
  </si>
  <si>
    <t>Ochiherero; Otjiherero</t>
  </si>
  <si>
    <t>~24,500</t>
  </si>
  <si>
    <t>1991/1998</t>
  </si>
  <si>
    <t>Central Herero; Mbandieru (East Herero, Mbanderu)</t>
  </si>
  <si>
    <t>Botswana;Namibia;Angola;</t>
  </si>
  <si>
    <t>Angola</t>
  </si>
  <si>
    <t>-21.02, 20.57</t>
  </si>
  <si>
    <t>-15.819719, 17.465067</t>
  </si>
  <si>
    <t>southern Angola;
ELP Warnlof (1998)</t>
  </si>
  <si>
    <t>http://www.endangeredlanguages.com/lang/10431</t>
  </si>
  <si>
    <t>-20.9, 22</t>
  </si>
  <si>
    <t>Ethnologue 16th ed map (2009: 680)</t>
  </si>
  <si>
    <t>qvj, qud; qxr, qug, qvi, qvz, qxj, quw, qvo</t>
  </si>
  <si>
    <t>qvj, qud; qxr, qug, qvi, qvz, quw, qvo</t>
  </si>
  <si>
    <t>heq</t>
  </si>
  <si>
    <t>Highland Ecuadorian Quichua</t>
  </si>
  <si>
    <t>Quechuan; Peripheral Quechua;</t>
  </si>
  <si>
    <t>Loja [qvj]; CalderÃ³n [qud]; CaÃ±ar Highland Quichua [qxr]; Chimborazo [qug]; Imbabura Quichua [qvi]; Northern Pastaza Quichua [qvz]; Salasca [qxl]; Tena Quichua [quw]; Napo Quichua [qvo]; Cotopaxi Quichua.</t>
  </si>
  <si>
    <t>The question of how to distinguish between entities that are dialects of a single language vs. those that are separate languages is particularly serious in the case of Quechuan languages and dialects, and much work remains to be done. Though it is well-known and very clear that there are a number of distinct languages in the Quechuan complex, some very distinct, the tendency to consider them all merely dialects of â€œQuechuaâ€ persists in many circles. (CerrÃ³n-Palomino 1987.)_x000D_
_x000D_
Ethnologue (2017) lists a number of separate "languages" where others consider them to be dialects of a single language: Loja [qvj]; CalderÃ³n; CaÃ±ar Highland Quichua [qxr]; Chimborazo [qug]; Imbabura Quichua [qvi]; Northern Pastaza Quichua [qvz]; Southern Pastaza Quichua [qup]; Salasca [qxl]; Tena Quichua [quw]; Napo Quichua [qvo].</t>
  </si>
  <si>
    <t>Ecuador;</t>
  </si>
  <si>
    <t>-1.37, -78.85</t>
  </si>
  <si>
    <t>Glottolog [qug]</t>
  </si>
  <si>
    <t>Colombia, Peru</t>
  </si>
  <si>
    <t>The entry for Highland Ecuadorian Quichua includes [qvo], which is listed as a separate entry as well so there might be duplicate/double counted data</t>
  </si>
  <si>
    <t>http://www.endangeredlanguages.com/lang/10851</t>
  </si>
  <si>
    <t>dhm</t>
  </si>
  <si>
    <t>Himba</t>
  </si>
  <si>
    <t>Dhimba; Dimba; Otjidhimba; Zemba; Tjimba; Simba; Chimba; Oluthimba; Luzimba;</t>
  </si>
  <si>
    <t>Vulnerable (60 percent certain, based on the evidence available)</t>
  </si>
  <si>
    <t>30,000-35,000</t>
  </si>
  <si>
    <t>Namibia;Angola;</t>
  </si>
  <si>
    <t>-18.056570, 13.840657; -17.623922, 14.377762;</t>
  </si>
  <si>
    <t>-16.5, 13.8</t>
  </si>
  <si>
    <t>Ethnologue 16th ed map (2009: 678)</t>
  </si>
  <si>
    <t>http://www.endangeredlanguages.com/lang/61</t>
  </si>
  <si>
    <t>hoh</t>
  </si>
  <si>
    <t>Hobyot</t>
  </si>
  <si>
    <t>Habyot; HobyÃ³t; Hobi; HewbyÃ³t</t>
  </si>
  <si>
    <t>Afro-Asiatic; Semitic; Modern South Arabian</t>
  </si>
  <si>
    <t>Yemen;Oman;</t>
  </si>
  <si>
    <t>Oman</t>
  </si>
  <si>
    <t>16.6388,53.0612</t>
  </si>
  <si>
    <t>17.253828, 52.926593</t>
  </si>
  <si>
    <t>Ethnologue langs of Asia map (2017: 444)</t>
  </si>
  <si>
    <t>http://www.endangeredlanguages.com/lang/4271</t>
  </si>
  <si>
    <t>hoo</t>
  </si>
  <si>
    <t>Holoholo</t>
  </si>
  <si>
    <t>Kiholoholo; Horohoro; Guha; Kalanga; Kikalanga; Ikalanga; Lilima; Sekalaka; Chikalanga</t>
  </si>
  <si>
    <t>Botswana;Zimbabwe;</t>
  </si>
  <si>
    <t>-20.537649,27.006712;-20.899871,24.773741;-20.513856,27.811018</t>
  </si>
  <si>
    <t>-5.929728, 29.200433</t>
  </si>
  <si>
    <t>-5.38, 28.33</t>
  </si>
  <si>
    <t>http://www.endangeredlanguages.com/lang/5065</t>
  </si>
  <si>
    <t>https://glottolog.org/resource/languoid/id/holo1240</t>
  </si>
  <si>
    <t>1ev</t>
  </si>
  <si>
    <t>hst</t>
  </si>
  <si>
    <t>Homshetsi</t>
  </si>
  <si>
    <t>Hamshen; Hamschen; Homshetsma; HemÅŸince</t>
  </si>
  <si>
    <t>"relatively large numbers"</t>
  </si>
  <si>
    <t>Indo-European; Armenian; Western Armenian</t>
  </si>
  <si>
    <t>Turkey;Russia;Georgia;</t>
  </si>
  <si>
    <t>Europe;Caucasus;East Asia</t>
  </si>
  <si>
    <t>45.148857, 38.171468</t>
  </si>
  <si>
    <t>Black Sea coastal areas of... Russia;
ELP Margaryan et al</t>
  </si>
  <si>
    <t>No speaker no. data</t>
  </si>
  <si>
    <t>http://www.endangeredlanguages.com/lang/10109</t>
  </si>
  <si>
    <t>Georgia</t>
  </si>
  <si>
    <t>2007/?</t>
  </si>
  <si>
    <t>43.2452, 40.3582</t>
  </si>
  <si>
    <t>UNESCO Atlas: Homshetsma (Caucasus)</t>
  </si>
  <si>
    <t>hnu</t>
  </si>
  <si>
    <t>Hung</t>
  </si>
  <si>
    <t>CuÃ³i; K'katiam-Pong-Houk; Pheng; Theng; P'eng; Phong</t>
  </si>
  <si>
    <t>Toum; Dan Lai; Phong; Ly Ha</t>
  </si>
  <si>
    <t>Very closely related to Pong and Tum.</t>
  </si>
  <si>
    <t>Laos</t>
  </si>
  <si>
    <t>18.3333,105</t>
  </si>
  <si>
    <t>ELP UNESCO Atlas coordinates 18.3333,105 are actually for Phong; sources seem to differ as to whether Phong and Hung are part of the same lang</t>
  </si>
  <si>
    <t>http://www.endangeredlanguages.com/lang/1213</t>
  </si>
  <si>
    <t>19.808699, 105.738866</t>
  </si>
  <si>
    <t>Western Thanh Hoa Province;
Moseley (2007)</t>
  </si>
  <si>
    <t>ahg-hwa</t>
  </si>
  <si>
    <t>hws</t>
  </si>
  <si>
    <t>Hwarasa</t>
  </si>
  <si>
    <t>Qwara; Qwarina; "Kara"; Quara; Qwarenya; ä¸­åº“å¸Œç‰¹è¯­æ”¯</t>
  </si>
  <si>
    <t>a few</t>
  </si>
  <si>
    <t>1994/1998</t>
  </si>
  <si>
    <t>Afro-Asiatic; Cushitic; Central Cushitic</t>
  </si>
  <si>
    <t>9.9207, 38.3828</t>
  </si>
  <si>
    <t>UNESCO Atlas: Qwarenya</t>
  </si>
  <si>
    <t>http://www.endangeredlanguages.com/lang/6038</t>
  </si>
  <si>
    <t>31.046100, 34.851600</t>
  </si>
  <si>
    <t>iby</t>
  </si>
  <si>
    <t>Ibani</t>
  </si>
  <si>
    <t>Bonny; Ubani; á»Šjá»;</t>
  </si>
  <si>
    <t>1989/2009</t>
  </si>
  <si>
    <t>Niger-Congo; Ijoid; Eastern Ijo</t>
  </si>
  <si>
    <t>4.49, 7.24</t>
  </si>
  <si>
    <t>http://www.endangeredlanguages.com/lang/7929</t>
  </si>
  <si>
    <t>https://glottolog.org/resource/languoid/id/iban1261</t>
  </si>
  <si>
    <t>ibu</t>
  </si>
  <si>
    <t>Ibu</t>
  </si>
  <si>
    <t>North Halmahera</t>
  </si>
  <si>
    <t>1.5269,127.5265</t>
  </si>
  <si>
    <t>1.5269, 127.5265</t>
  </si>
  <si>
    <t>1.51, 127.54</t>
  </si>
  <si>
    <t>http://www.endangeredlanguages.com/lang/1789</t>
  </si>
  <si>
    <t>https://glottolog.org/resource/languoid/id/ibuu1240</t>
  </si>
  <si>
    <t>idc</t>
  </si>
  <si>
    <t>Idon</t>
  </si>
  <si>
    <t>Idong;</t>
  </si>
  <si>
    <t>Niger-Congo; Atlantic-Congo; Benue-Congo; Plateau</t>
  </si>
  <si>
    <t>10.22, 7.78</t>
  </si>
  <si>
    <t>http://www.endangeredlanguages.com/lang/5015</t>
  </si>
  <si>
    <t>https://glottolog.org/resource/languoid/id/idon1238</t>
  </si>
  <si>
    <t>tyh</t>
  </si>
  <si>
    <t>Iduh</t>
  </si>
  <si>
    <t>O Du; O'du; 'Iduh; Hat; Haat; Tay Hat</t>
  </si>
  <si>
    <t>~30</t>
  </si>
  <si>
    <t>Austro-Asiatic; Khmuic; Pray-Pram; Pramic</t>
  </si>
  <si>
    <t>Believed to be an eastern dialect of Khmu until recent fieldwork by Gerard Diffloth.</t>
  </si>
  <si>
    <t>19.435231,104.4286</t>
  </si>
  <si>
    <t>19.293061, 103.737644</t>
  </si>
  <si>
    <t>Ethnologue 16th ed (2009: 806)</t>
  </si>
  <si>
    <t>http://www.endangeredlanguages.com/lang/5937</t>
  </si>
  <si>
    <t>clk</t>
  </si>
  <si>
    <t>Idu-Mishmi</t>
  </si>
  <si>
    <t>Idu; Midu; Lho-Pa; "Chulikata"; "Chulikotta"; Ida; Midhi; Yidu Luoba; Chulikatta; Idu Mishmi; ChulikÄtÄ Mishmi; Neda; Methun; Bebejiya; ç¾©éƒ½èªž; çžå·´</t>
  </si>
  <si>
    <t>2001/2013</t>
  </si>
  <si>
    <t>Sino-Tibetan; Digarish</t>
  </si>
  <si>
    <t>India;China;</t>
  </si>
  <si>
    <t>South Asia;East Asia</t>
  </si>
  <si>
    <t>29.3333333333,95.8333333333</t>
  </si>
  <si>
    <t>29.45, 95.65</t>
  </si>
  <si>
    <t>http://www.endangeredlanguages.com/lang/4179</t>
  </si>
  <si>
    <t>https://glottolog.org/resource/languoid/id/idum1241</t>
  </si>
  <si>
    <t>ihb</t>
  </si>
  <si>
    <t>Iha Based Pidgin</t>
  </si>
  <si>
    <t>As a pidgin, this language has no native speakers.</t>
  </si>
  <si>
    <t>Pidgin or Creole; Iha based</t>
  </si>
  <si>
    <t>Contact language</t>
  </si>
  <si>
    <t>-2.94, 132.29</t>
  </si>
  <si>
    <t>- No endangerment level and speaker no. data -- ELP Ethnologue sources says "As a pidgin, this language has no native speakers."
- Coordinates are in the Ceram Sea</t>
  </si>
  <si>
    <t>http://www.endangeredlanguages.com/lang/4297</t>
  </si>
  <si>
    <t>ikz</t>
  </si>
  <si>
    <t>Ikizu</t>
  </si>
  <si>
    <t>Ikikizo; Ikikizu; Kiikizu;</t>
  </si>
  <si>
    <t>2007/200</t>
  </si>
  <si>
    <t>Sizaki; Ikizu;</t>
  </si>
  <si>
    <t>-1.99, 34.36</t>
  </si>
  <si>
    <t>http://www.endangeredlanguages.com/lang/5066</t>
  </si>
  <si>
    <t>https://glottolog.org/resource/languoid/id/ikiz1238</t>
  </si>
  <si>
    <t>ilv</t>
  </si>
  <si>
    <t>Ilue</t>
  </si>
  <si>
    <t>Idua;</t>
  </si>
  <si>
    <t>1988/2011</t>
  </si>
  <si>
    <t>Niger-Congo; Atlantic-Congo; Benue-Congo; Delta Cross</t>
  </si>
  <si>
    <t>4.9185,8.2397</t>
  </si>
  <si>
    <t>4.9185, 8.2397</t>
  </si>
  <si>
    <t>4.79, 8.25</t>
  </si>
  <si>
    <t>http://www.endangeredlanguages.com/lang/4300</t>
  </si>
  <si>
    <t>https://glottolog.org/resource/languoid/id/ilue1241</t>
  </si>
  <si>
    <t>isn</t>
  </si>
  <si>
    <t>Isanzu</t>
  </si>
  <si>
    <t>Kinyihanzu; Kinyisanzu;</t>
  </si>
  <si>
    <t>-4.00, 34.85</t>
  </si>
  <si>
    <t>http://www.endangeredlanguages.com/lang/5068</t>
  </si>
  <si>
    <t>https://glottolog.org/resource/languoid/id/isan1243</t>
  </si>
  <si>
    <t>isk</t>
  </si>
  <si>
    <t>Ishkashimi</t>
  </si>
  <si>
    <t>Ishkashmi; Ishkashim; Eshkashimi; EÅ¡kÄÅ¡mÄ«;</t>
  </si>
  <si>
    <t>Indo-European; Indo-Iranian; Iranian; Eastern Iranian</t>
  </si>
  <si>
    <t>Ishkashmi; Zebak; Sanglechi</t>
  </si>
  <si>
    <t>Tajikistan;Afghanistan;</t>
  </si>
  <si>
    <t>Tajikistan</t>
  </si>
  <si>
    <t>36.4248, 71.3344; 36.4442, 71.3432; 36.4431, 71.3356; 36.4470, 71.3518</t>
  </si>
  <si>
    <t>36.724300, 71.613200</t>
  </si>
  <si>
    <t>Ishkashim, Tajikistan</t>
  </si>
  <si>
    <t>http://www.endangeredlanguages.com/lang/5855#</t>
  </si>
  <si>
    <t>1kq</t>
  </si>
  <si>
    <t>iot</t>
  </si>
  <si>
    <t>Isolado do Tanaru</t>
  </si>
  <si>
    <t>Isolado do Buraco</t>
  </si>
  <si>
    <t>Unclassified; TupÃ­an?</t>
  </si>
  <si>
    <t xml:space="preserve">This "language" refers to only one individual, the "Tanaru Isolated Indian," the last survivor of an unknown indigenous group that was massacred by ranchers during the 1980s and 1990. He was born around 1960 (according to estimates), now alone in region west of Rondonia, near the town of Corumbiara. He is often called "the Indian of the hole", because of a hole of about one meter long, half a meter wide, and more than three meters deep which he is always digs in the straw huts that he builds to live in. This case is reported frequently in media and other reports. For example, see http://pt.wikipedia.org/wiki/%C3%8Dndio_do_Buraco, http://telmadmonteiro.blogspot.com/2009/04/o-indigena-da-terra-tanaru-simbolo-da.html, etc. 
</t>
  </si>
  <si>
    <t>-12.938163, -61.101260</t>
  </si>
  <si>
    <t>Corumbiara</t>
  </si>
  <si>
    <t>http://www.endangeredlanguages.com/lang/5152</t>
  </si>
  <si>
    <t>https://pt.wikipedia.org/wiki/Índio_do_Buraco</t>
  </si>
  <si>
    <t>https://pib.socioambiental.org/pt/Quem_s%C3%A3o</t>
  </si>
  <si>
    <t>ruo</t>
  </si>
  <si>
    <t>Istro Romanian</t>
  </si>
  <si>
    <t>Istro-Romanian; Other Roumanian Lects; Istro-Rumanian; Romanian, Istro</t>
  </si>
  <si>
    <t>~300</t>
  </si>
  <si>
    <t>Indo-European; Italic; Romance; Eastern Romance</t>
  </si>
  <si>
    <t>Croatia;</t>
  </si>
  <si>
    <t>Croatia</t>
  </si>
  <si>
    <t>45.3907,14.436</t>
  </si>
  <si>
    <t>45.3907, 14.436</t>
  </si>
  <si>
    <t>45.43, 14.20</t>
  </si>
  <si>
    <t>http://www.endangeredlanguages.com/lang/3442</t>
  </si>
  <si>
    <t>https://glottolog.org/resource/languoid/id/istr1245</t>
  </si>
  <si>
    <t>ite</t>
  </si>
  <si>
    <t>Itene</t>
  </si>
  <si>
    <t>Iteneo; ItÃ©nez; MorÃ©; More; MarÃ©; Iten; Guarayo; Itenez;</t>
  </si>
  <si>
    <t>Chapacuran; Central Chapacuran</t>
  </si>
  <si>
    <t>Chapacuran</t>
  </si>
  <si>
    <t>-12.0822,-64.9731</t>
  </si>
  <si>
    <t>-8.761200, -63.900400</t>
  </si>
  <si>
    <t>"Brazil, western Rondoˆ nia, Guajara´-Mirim, Porto Velho.";
Moseley (2007: 152)</t>
  </si>
  <si>
    <t>http://www.endangeredlanguages.com/lang/2911</t>
  </si>
  <si>
    <t>ixi, ixj, ixl</t>
  </si>
  <si>
    <t>ixl</t>
  </si>
  <si>
    <t>Ixil</t>
  </si>
  <si>
    <t>Mayan; Mamean</t>
  </si>
  <si>
    <t>Mayan</t>
  </si>
  <si>
    <t>Chajul, Nebaj, San Juan Cotzal</t>
  </si>
  <si>
    <t xml:space="preserve">Ethnologue (2009) distinguished 3 Ixil languages: Chajul Ixil [ixj]; Nebaj Ixil [ixi]; and San Juan Cotzal Ixil [ixl]. INALI has 2 "variantes." Others have only 1 Ixil language. Ethnologue (2013) now lists only one [ixl]_x000D_
</t>
  </si>
  <si>
    <t>Guatemala;</t>
  </si>
  <si>
    <t>Mexico</t>
  </si>
  <si>
    <t>15.46, -90.89</t>
  </si>
  <si>
    <t>19.508,  -89.3188</t>
  </si>
  <si>
    <t>no</t>
  </si>
  <si>
    <t>Not sure if Ixil is actually spoken in Mexico; ELP sources' descriptions seem to only indicate Guatemala although coordinates are listed for Mexico from the UNESCO Atlas</t>
  </si>
  <si>
    <t>http://www.endangeredlanguages.com/lang/4314</t>
  </si>
  <si>
    <t>yko</t>
  </si>
  <si>
    <t>Iyasa</t>
  </si>
  <si>
    <t>Yasa; Iyassa; Yassa; Iyaasa; Maasa; Bongwe; "Ndowe";</t>
  </si>
  <si>
    <t>&lt;3,000</t>
  </si>
  <si>
    <t xml:space="preserve">May be mutually intelligible with Kombe [nui]. </t>
  </si>
  <si>
    <t>Gabon;Cameroon;Equatorial Guinea;</t>
  </si>
  <si>
    <t>2.377154, 9.829789</t>
  </si>
  <si>
    <t>2.06, 10.68</t>
  </si>
  <si>
    <t>http://www.endangeredlanguages.com/lang/558</t>
  </si>
  <si>
    <t>https://glottolog.org/resource/languoid/id/yasa1242</t>
  </si>
  <si>
    <t>uiv</t>
  </si>
  <si>
    <t>Iyive</t>
  </si>
  <si>
    <t>Uive; Yiive; Ndir; Asumbo;</t>
  </si>
  <si>
    <t>6.4354,9.5278</t>
  </si>
  <si>
    <t>6.50, 9.53</t>
  </si>
  <si>
    <t>http://www.endangeredlanguages.com/lang/550</t>
  </si>
  <si>
    <t>https://glottolog.org/resource/languoid/id/iyiv1238</t>
  </si>
  <si>
    <t>dyo</t>
  </si>
  <si>
    <t>Jola-Fonyi</t>
  </si>
  <si>
    <t>KÃºjoolaak Kati FooÃ±i; Kujamataak; Jola-Fogny; Diola-Fogny; Dyola; JÃ³ola; Jola; Yola;</t>
  </si>
  <si>
    <t>Kalounaye; Buluf; Fonyi; Narang; Kombo;</t>
  </si>
  <si>
    <t>12.76, -15.74</t>
  </si>
  <si>
    <t>http://www.endangeredlanguages.com/lang/8009</t>
  </si>
  <si>
    <t>https://glottolog.org/resource/languoid/id/jola1263</t>
  </si>
  <si>
    <t>13.2, -16</t>
  </si>
  <si>
    <t>yhd</t>
  </si>
  <si>
    <t>Judeo-Iraqi Arabic</t>
  </si>
  <si>
    <t>Judeo-Baghdadi</t>
  </si>
  <si>
    <t>Afro-Asiatic; Semitic; West; Central; Arabic</t>
  </si>
  <si>
    <t>Israel;Iraq;</t>
  </si>
  <si>
    <t>31.53, 41.26</t>
  </si>
  <si>
    <t>http://www.endangeredlanguages.com/lang/10484</t>
  </si>
  <si>
    <t>https://glottolog.org/resource/languoid/id/jude1266</t>
  </si>
  <si>
    <t>itk</t>
  </si>
  <si>
    <t>Judeo-Italian</t>
  </si>
  <si>
    <t>Italkian;</t>
  </si>
  <si>
    <t>Italy;</t>
  </si>
  <si>
    <t>43.13, 11.47</t>
  </si>
  <si>
    <t>http://www.endangeredlanguages.com/lang/3443</t>
  </si>
  <si>
    <t>https://glottolog.org/resource/languoid/id/jude1255</t>
  </si>
  <si>
    <t>aju</t>
  </si>
  <si>
    <t>Judeo-Moroccan Arabic</t>
  </si>
  <si>
    <t>Israel;Morocco;</t>
  </si>
  <si>
    <t>Morocco</t>
  </si>
  <si>
    <t>Africa;Near East</t>
  </si>
  <si>
    <t>34.0435, -5.0097</t>
  </si>
  <si>
    <t>UNESCO Atlas: Moroccan Judeo-Arabic (Morocco) [aju]</t>
  </si>
  <si>
    <t>http://www.endangeredlanguages.com/lang/10834</t>
  </si>
  <si>
    <t>32.0476, 34.7552</t>
  </si>
  <si>
    <t>UNESCO Atlas: 
Moroccan Judeo-Arabic (Israel) [aju]</t>
  </si>
  <si>
    <t>jdt</t>
  </si>
  <si>
    <t>Judeo-Tat</t>
  </si>
  <si>
    <t>http://www.endangeredlanguages.com/lang/4321</t>
  </si>
  <si>
    <t>~25,000</t>
  </si>
  <si>
    <t>Derbend;</t>
  </si>
  <si>
    <t>Russia;Azerbaijan;Israel;</t>
  </si>
  <si>
    <t>Caucasus;Europe;Near East;East Asia</t>
  </si>
  <si>
    <t>31.5166,34.5964</t>
  </si>
  <si>
    <t>40.712800, -74.006000</t>
  </si>
  <si>
    <t>immigrant language in the US, mainly New York City;
ELP Borjian &amp; Kaufman (2016)</t>
  </si>
  <si>
    <t>http://www.endangeredlanguages.com/lang/3448</t>
  </si>
  <si>
    <t xml:space="preserve"> yud</t>
  </si>
  <si>
    <t>yud</t>
  </si>
  <si>
    <t>Judeo-Tripolitanian Arabic</t>
  </si>
  <si>
    <t>Israel;Libya;</t>
  </si>
  <si>
    <t>31.96, 34.74</t>
  </si>
  <si>
    <t>http://www.endangeredlanguages.com/lang/10832</t>
  </si>
  <si>
    <t>https://glottolog.org/resource/languoid/id/jude1264</t>
  </si>
  <si>
    <t>Libya</t>
  </si>
  <si>
    <t>32.886820, 13.189071</t>
  </si>
  <si>
    <t>Tripolitania region;
ELP Haberl (2015)</t>
  </si>
  <si>
    <t>Charles G. Häberl (In press: 39), The Middle East and North Africa</t>
  </si>
  <si>
    <t>ajt</t>
  </si>
  <si>
    <t>Judeo-Tunisian Arabic</t>
  </si>
  <si>
    <t>Arabic;</t>
  </si>
  <si>
    <t>Afro-Asiatic; Semitic; Arabic</t>
  </si>
  <si>
    <t>Tunis;</t>
  </si>
  <si>
    <t>Israel;Tunisia;</t>
  </si>
  <si>
    <t>33.8795,10.0634</t>
  </si>
  <si>
    <t>32.0779, 34.8019</t>
  </si>
  <si>
    <t>UNESCO Atlas: Tunisian Judeo-Arabic (Israel) [ajt]</t>
  </si>
  <si>
    <t>http://www.endangeredlanguages.com/lang/3705</t>
  </si>
  <si>
    <t>cwa</t>
  </si>
  <si>
    <t>Kabwa</t>
  </si>
  <si>
    <t>2005/2009</t>
  </si>
  <si>
    <t>-1.71, 34.39</t>
  </si>
  <si>
    <t>http://www.endangeredlanguages.com/lang/5069</t>
  </si>
  <si>
    <t>https://glottolog.org/resource/languoid/id/kabw1241</t>
  </si>
  <si>
    <t>kce</t>
  </si>
  <si>
    <t>Kaivi</t>
  </si>
  <si>
    <t>Kaibi;</t>
  </si>
  <si>
    <t>10.43, 8.11</t>
  </si>
  <si>
    <t>http://www.endangeredlanguages.com/lang/5017</t>
  </si>
  <si>
    <t>https://glottolog.org/resource/languoid/id/kaiv1238</t>
  </si>
  <si>
    <t>kgk, pta</t>
  </si>
  <si>
    <t>wkx</t>
  </si>
  <si>
    <t>KaiwÃ¡</t>
  </si>
  <si>
    <t>Kaiwá</t>
  </si>
  <si>
    <t>KaiwÃ¡; Caiwa; Caingua; KaingwÃ¡; Cayua; Caiua; Kayova; Kaiowa; Kaiova; ChiripÃ¡; Nhandeva; TxiripÃ¡; TsiripÃ¡; Ã‘andeva; Apytare; KaiwÃ¡/KayovÃ¡; KayowÃ¡; KaiowÃ¡; CaiovÃ¡; CaiguÃ¡; PÃ£i; PÃ£i-TavyterÃ£;</t>
  </si>
  <si>
    <t>~26,364</t>
  </si>
  <si>
    <t>Tupian; Tupi-Guaranian; Guaranian</t>
  </si>
  <si>
    <t>KaiwÃ¡; TembekuÃ¡; TeÃ¼i; Pai Tavytera</t>
  </si>
  <si>
    <t xml:space="preserve">There is considerable confusion about different GuaranÃ­an languages and varieties, several of which are sometimes called "Ã‘andeva (Nhandeva) as at least one of their alternate names. It is sometimes difficult from reports to determine which are the same with varying names and which are different with the same name. _x000D_
For cases involving overlapping names, Rodrigues and Cabral (2012:498) have among several others in their GuaranÃ­ Branch of TupÃ­an: _x000D_
KaiwÃ¡ (KayowÃ¡, KaiowÃ¡, CaiovÃ¡, CaiguÃ¡, PÃ£i, PÃ£i-TavyterÃ£) Brazil, Paraguay_x000D_
NhandÃ©va (Ã‘andeva, ChiripÃ¡) Brazil, Paraguay_x000D_
Chiriguano (Ava, Simba) Argentina, Bolivia, Paraguay _x000D_
Tapiete  Bolivia (Argentina)_x000D_
	Ethnologue has: _x000D_
KaiwÃ¡ [kgk] (Caingua, Caiua, Caiwa, Cayua, Kaiova, KaiowÃ¡, Kayova)_x000D_
Ava GuaranÃ­ [nhd] (Apytare, Ava, ChiripÃ¡, TsiripÃ¡, TxiripÃ¡)_x000D_
Pai Tavytera [pta] (Ava, Pai, Tavytera)_x000D_
Ã‘andeva [tpj] (Guasurango, Guasurangue, Ã‘anagua, Nandeva, Tapiete, Tirumbae, Yanaigua)_x000D_
        Ethnologue distinguishes KaiwÃ¡ [kgk] and Pai Tavytera [pta], which here are treated as variants of the same language. _x000D_
_x000D_
</t>
  </si>
  <si>
    <t>Brazil;Argentina;</t>
  </si>
  <si>
    <t>-23.0,-55.0</t>
  </si>
  <si>
    <t>-24.59, -54.68</t>
  </si>
  <si>
    <t>Glottolog: Kaiwa {kgk]</t>
  </si>
  <si>
    <t>http://www.endangeredlanguages.com/lang/2963</t>
  </si>
  <si>
    <t>https://glottolog.org/resource/languoid/id/kaiw1246</t>
  </si>
  <si>
    <t>kal</t>
  </si>
  <si>
    <t>Kalaallisut</t>
  </si>
  <si>
    <t>Inuit; Eskimo; Greenlandic; Greenlandic Eskimo;</t>
  </si>
  <si>
    <t>Eskimo-Aleut; Eskimo; Inuit</t>
  </si>
  <si>
    <t>Eskimo-Aleut</t>
  </si>
  <si>
    <t>West Greenlandic; East Greenlandic; Polar Eskimo</t>
  </si>
  <si>
    <t>Greenlandic is the English name for the Inuit (Eastern Eskimo) dialects of Greenland (the Inuit term is Kalaallisut). Of the seventy-nine Inuit communities in Greenland, all but seventeen are on the west coast, including the largest, Nuuk. (Golla 2007).</t>
  </si>
  <si>
    <t>There is a significant dialect difference between the west coast settlements and those on the east coast, leading to a distinction between West Greenlandic and East Greenlandic. The five Thule communities in the far northwest of the island constitute a third dialect cluster, sometimes called Polar Eskimo. This dialect is closer to the speech of Baffin Island than to West or East Greenlandic, and is usually considered to be a variety of Eastern Canadian Inuktitut that has been influenced by standard Greenlandic. (Golla 2007)</t>
  </si>
  <si>
    <t>Denmark;caledonia;</t>
  </si>
  <si>
    <t>Denmark</t>
  </si>
  <si>
    <t>Europe;North America</t>
  </si>
  <si>
    <t>64.175,-51.738889;</t>
  </si>
  <si>
    <t>55.676100, 12.568300</t>
  </si>
  <si>
    <t xml:space="preserve">Copenhagen, Denmark;
ELP Golla (2007) (encyclopedia of endangered langs) </t>
  </si>
  <si>
    <t>http://www.endangeredlanguages.com/lang/8689</t>
  </si>
  <si>
    <t>ijn</t>
  </si>
  <si>
    <t>Kalabari</t>
  </si>
  <si>
    <t>á»Šjá»;</t>
  </si>
  <si>
    <t>4.53, 6.70</t>
  </si>
  <si>
    <t>http://www.endangeredlanguages.com/lang/7936</t>
  </si>
  <si>
    <t>https://glottolog.org/resource/languoid/id/kala1381</t>
  </si>
  <si>
    <t>wat</t>
  </si>
  <si>
    <t>Kaninuwa</t>
  </si>
  <si>
    <t>Kaokao; Wataluma;</t>
  </si>
  <si>
    <t>Austronesian; Malayo-Polynesian; Oceanic; Papuan Tip</t>
  </si>
  <si>
    <t>-9.23, 150.25</t>
  </si>
  <si>
    <t>-9.236272, 150.237473</t>
  </si>
  <si>
    <t>Ethnologue 16th ed (2009: 878)</t>
  </si>
  <si>
    <t>http://www.endangeredlanguages.com/lang/3366</t>
  </si>
  <si>
    <t>ake, pbc</t>
  </si>
  <si>
    <t>gpk</t>
  </si>
  <si>
    <t>Kapong</t>
  </si>
  <si>
    <t xml:space="preserve">Kapon; Ka'pong; </t>
  </si>
  <si>
    <t>&lt;11,550</t>
  </si>
  <si>
    <t>1990-2007/2016</t>
  </si>
  <si>
    <t>Cariban; Venezuelan</t>
  </si>
  <si>
    <t>Cariban</t>
  </si>
  <si>
    <t xml:space="preserve">Akawayo; IngarikÃ³; Patamuna; PurukotÃ³; </t>
  </si>
  <si>
    <t xml:space="preserve">In the principal sources there are considerable differences concerning which entities are considered separate languages and which are dialects, and especially about to which language different varieties should be assigned. Gildea (2012) has Kapong as single language to which Akawayo, Patamona, and IngarikÃ³ belong. Gildea (personal communication, Nov. 2014) clarifies this: "Patamuna, Arekuna, Akawaio, and Makushi are very similar, and all of them may be mutually intelligible with just a bit of exposure (like Spanish and Portuguese). I found nothing to suggest rethinking Migliazza's (18985) explanation of the "dialect area" (repeated in Gildea 1998, 2012). My subjective impressions (in the absence of detailed comparisons of wordlists) is that Patamuna and Akawaio have phonological differences, but Desrey Fox (native speaker of Akawaio) said they are the "same" language, Ka'pong (sky people), and I had no reason to doubt her; she also said that Patamuna (Guyana) and IngarikÃ³ (Brazil) are pretty much identical, just spoken on different sides of the border. Makushi is clearly a different language."_x000D_
_x000D_
_x000D_
_x000D_
</t>
  </si>
  <si>
    <t>Brazil;Venezuela;Guyana;</t>
  </si>
  <si>
    <t>6.0,-59.5</t>
  </si>
  <si>
    <t>4.1711, -60.249</t>
  </si>
  <si>
    <t>UNESCO Atlas: Akawaio (Brazil) [ake]</t>
  </si>
  <si>
    <t>http://www.endangeredlanguages.com/lang/668</t>
  </si>
  <si>
    <t>5.218795, -61.706132</t>
  </si>
  <si>
    <t>Gran Sabana region of Venezuela (state of Bolívar);
UNESCO Atlas Akawaio (Guyana, Venezuela) [ake]</t>
  </si>
  <si>
    <t>cak, ckk, cke, ckc, cki, ckj, ckd, ckf, ckw, cbm</t>
  </si>
  <si>
    <t>cak</t>
  </si>
  <si>
    <t>Kaqchikel</t>
  </si>
  <si>
    <t>Kakchiquel; Kaqchikel, Central; Cakchiquel; Kaqchiquel; Kachiquel;</t>
  </si>
  <si>
    <t>2000+2002/2010</t>
  </si>
  <si>
    <t>Mayan; K'ichean</t>
  </si>
  <si>
    <t xml:space="preserve">Akatenango Southwestern Kaqchikel; Central Kaqchikel; Eastern Kaqchikel; Northern Kaqchikel; Santa MarÃ­a de JesÃºs; Santo Domingo Xenacoj; South Central Kaqchikel; Southern Kaqchikel; Western Kaqchikel; Yepocapa Southwestern Kaqchikel._x000D_
</t>
  </si>
  <si>
    <t>Ethnologue (2009) separated Kaqchikel into 10 different entries, which are dialects of a single Kaqchikel language.</t>
  </si>
  <si>
    <t>14.47, -90.99</t>
  </si>
  <si>
    <t>19.4044, -90.0604</t>
  </si>
  <si>
    <t>UNESCO Atlas: (Kaqchikel (Mexico)</t>
  </si>
  <si>
    <t>The other 9 ISO codes have since been deprecated</t>
  </si>
  <si>
    <t>http://www.endangeredlanguages.com/lang/8089</t>
  </si>
  <si>
    <t>kah</t>
  </si>
  <si>
    <t>Kara</t>
  </si>
  <si>
    <t>Fer; Dam Fer; Fertit; Kara (in Central African Republic);</t>
  </si>
  <si>
    <t>Central Sudanic; Bongo-Bagirmi</t>
  </si>
  <si>
    <t>Central Sudanic</t>
  </si>
  <si>
    <t>10.00, 22.99</t>
  </si>
  <si>
    <t>http://www.endangeredlanguages.com/lang/7949</t>
  </si>
  <si>
    <t>https://glottolog.org/resource/languoid/id/kara1482</t>
  </si>
  <si>
    <t>kzr</t>
  </si>
  <si>
    <t>Karang</t>
  </si>
  <si>
    <t>Kareng; Mbum; Mbum-East; Laka; Lakka; Eastern Mbum; Lakka Mbum; Mbum Bakal; NzÃ¡k KÃ rÃ¡ng;</t>
  </si>
  <si>
    <t>Karang; Sakpu; Ngomi; Mbere;</t>
  </si>
  <si>
    <t>Cameroon;Chad;</t>
  </si>
  <si>
    <t>8.223723, 14.935707</t>
  </si>
  <si>
    <t>8.3, 15.4</t>
  </si>
  <si>
    <t>Ethnologue 16th ed (2009: 689)</t>
  </si>
  <si>
    <t>http://www.endangeredlanguages.com/lang/4476</t>
  </si>
  <si>
    <t>car</t>
  </si>
  <si>
    <t>Kari'nja</t>
  </si>
  <si>
    <t>Kari'nya; Carib; GalibÃ­; Galibi; Kalinya; CariÃ±a; Caribe; KarÃ­nya; Kali'na; Kalihna; Maraworno; Marworno;</t>
  </si>
  <si>
    <t>~8,600</t>
  </si>
  <si>
    <t>Cariban; Guianan</t>
  </si>
  <si>
    <t>Murato (Myrato, Western Carib), Tabajari. (Eastern dialect primarily in eastern Suriname and in French Guiana and Brazil; western dialect in central and western areas of Suriname and in Guyana and Venezuela.)</t>
  </si>
  <si>
    <t>Gildea (2012:80) lists Kari'nja among the Cariban languages not yet classified within possible subgroups. Kaufman (2007) places it in his Guianan Branch.</t>
  </si>
  <si>
    <t>Brazil;Venezuela;Guyana;Suriname;French Guiana;</t>
  </si>
  <si>
    <t>Suriname</t>
  </si>
  <si>
    <t>5.5,-56.0</t>
  </si>
  <si>
    <t>5.5, -56.0</t>
  </si>
  <si>
    <t>5.680270, -54.110213</t>
  </si>
  <si>
    <t>Ethnologue 16th ed map (2009: 752)</t>
  </si>
  <si>
    <t>http://www.endangeredlanguages.com/lang/2114</t>
  </si>
  <si>
    <t>3.832739, -51.602138</t>
  </si>
  <si>
    <t>Ethnologue 16th ed map (2009: 743)</t>
  </si>
  <si>
    <t>French Guiana</t>
  </si>
  <si>
    <t>5.660026, -53.858897</t>
  </si>
  <si>
    <t>Guyana</t>
  </si>
  <si>
    <t>7.540885, -60.378397</t>
  </si>
  <si>
    <t>Ethnologue 16th ed map (2009: 754)</t>
  </si>
  <si>
    <t>Location 5</t>
  </si>
  <si>
    <t>yuj</t>
  </si>
  <si>
    <t>Karkar-Yuri</t>
  </si>
  <si>
    <t>Karkar; Yuri</t>
  </si>
  <si>
    <t>&gt;1,000</t>
  </si>
  <si>
    <t>Pauwasi</t>
  </si>
  <si>
    <t>-3.75, 141.10</t>
  </si>
  <si>
    <t>http://www.endangeredlanguages.com/lang/10680</t>
  </si>
  <si>
    <t>https://glottolog.org/resource/languoid/id/kark1258</t>
  </si>
  <si>
    <t>bsh</t>
  </si>
  <si>
    <t>Kati</t>
  </si>
  <si>
    <t>Bashgali; Kativiri; Nuristani; BaÅ¡galÄ«</t>
  </si>
  <si>
    <t>3,700-5,100</t>
  </si>
  <si>
    <t>Indo-European; Indo-Iranian; Nuristani</t>
  </si>
  <si>
    <t>Western Kativiri; Mumviri; Eastern Kativiri</t>
  </si>
  <si>
    <t>Afghanistan;Pakistan;</t>
  </si>
  <si>
    <t>South Asia;Near East</t>
  </si>
  <si>
    <t>35.420967, 71.292564</t>
  </si>
  <si>
    <t>35.75, 71.5</t>
  </si>
  <si>
    <t>Ethnologue langs of Asia 20th ed map (2017: 438)</t>
  </si>
  <si>
    <t>http://www.endangeredlanguages.com/lang/3979</t>
  </si>
  <si>
    <t>kem</t>
  </si>
  <si>
    <t>Kemak</t>
  </si>
  <si>
    <t>Ema;</t>
  </si>
  <si>
    <t>2010/2013</t>
  </si>
  <si>
    <t>Kemak; Nogo;</t>
  </si>
  <si>
    <t>Indonesia;East Timor;</t>
  </si>
  <si>
    <t>-8.933758,125.175292</t>
  </si>
  <si>
    <t>-9.014484, 125.122678</t>
  </si>
  <si>
    <t>Ethonlogue langs of Asia 20th ed (2017: 405)</t>
  </si>
  <si>
    <t>http://www.endangeredlanguages.com/lang/381</t>
  </si>
  <si>
    <t>kns</t>
  </si>
  <si>
    <t>Kensiu</t>
  </si>
  <si>
    <t>Mos; Mengo; Tiong; Mawas; Belubn; Kenseu; Kensieu; Kensiw; Moniq; Monik; Mendi; Ngok Pa; Orang Bukit; Orang Liar; Kense; Sakai; Maniq; Moni; Menik; Meni; Jarum; Semang Proper (of Ulu Krian); Semang; Semang-Dialekte</t>
  </si>
  <si>
    <t>Austro-Asiatic; Aslian; North Aslian; Maniq</t>
  </si>
  <si>
    <t>Kensiu Batu; Ulu Selama; Kedah; Kentaq Nakil; Kensiu Siong; Jeher; Plus; Ijoh; Jarum</t>
  </si>
  <si>
    <t>Thailand;Malaysia;</t>
  </si>
  <si>
    <t>7.1712,99.7915</t>
  </si>
  <si>
    <t>5.98, 101.03</t>
  </si>
  <si>
    <t>http://www.endangeredlanguages.com/lang/1260</t>
  </si>
  <si>
    <t>https://glottolog.org/resource/languoid/id/kens1248</t>
  </si>
  <si>
    <t>kjh</t>
  </si>
  <si>
    <t>Khakas</t>
  </si>
  <si>
    <t xml:space="preserve">Khakhas; Abakan Tatar; Ñ…Ð°ÐºÐ°ÑÑÐºÐ¸Ð¹ ÑÐ·Ñ‹Ðº; Ð¥Ð°ÐºÐ°Ñ Ñ‚Ñ–Ð»Ñ–; Xakas tÄ¯lÄ¯; Ñ‚Ð°Ð´Ð°Ñ€ Ñ‚Ñ–Ð»Ñ–; HakasÃ§a; Hakas TÃ¼rkÃ§esi; Yenisei Tatar; Sagaijer; South Siberian Turkic; Abaqan; Khakhass; Xakas; Kamacintzi; ãƒã‚«ã‚¹èªž; í•˜ì¹´ìŠ¤ì–´; å“ˆå¡æ–¯è¯­; </t>
  </si>
  <si>
    <t>Turkic; Siberian Turkic; Yenisei Turki</t>
  </si>
  <si>
    <t>Sagai; Kamassian; Shor; Beltir; Kacha; Kyzyl</t>
  </si>
  <si>
    <t>"The Khakass language belongs to the Uighur-Oguz group in the eastern Hun branch of the Turkic languages. It has its genetic origin in the ancient Uighur language unity. The Khakass language is an aggregation of different tribal languages, and it has achieved its present form only during the 20th century. More colourful dialectal peculiarities have been levelled by the unified language. Former tribal languages constitute the dialects of the Khakass language. The internal Sagai dialect is spoken in the regions of Askyz and Tashtyp (the Beltyr subdialect forming a special group), the Katshin dialect in the regions of Ust-Abakan, Altai and Shirin, the Kyzyl dialect in the Saralin and Shirin regions, the Shor dialect (NB! not the language) in the Tashtyp region. The Sagai and the Kachin dialects have the greatest number of speakers and are the most widespread. " - The Red Book of the Peoples of the Russian Empire</t>
  </si>
  <si>
    <t>53.0,90.0</t>
  </si>
  <si>
    <t>47.5, 124</t>
  </si>
  <si>
    <t>Ethnologue 16th ed (2009: 779)</t>
  </si>
  <si>
    <t>http://www.endangeredlanguages.com/lang/2434</t>
  </si>
  <si>
    <t>klr</t>
  </si>
  <si>
    <t>Khaling</t>
  </si>
  <si>
    <t>Rai; Kaling; Khalinge Rai; Khael Bra; Khael Baat</t>
  </si>
  <si>
    <t>Sino-Tibetan; Kiranti</t>
  </si>
  <si>
    <t>27.5781,86.7163</t>
  </si>
  <si>
    <t>27.1, 88.25</t>
  </si>
  <si>
    <t>Ethnologue langs of Asia 20th ed (2017: 389)</t>
  </si>
  <si>
    <t>http://www.endangeredlanguages.com/lang/4408</t>
  </si>
  <si>
    <t>1lj</t>
  </si>
  <si>
    <t>hnk</t>
  </si>
  <si>
    <t>Khamnigan Mongol</t>
  </si>
  <si>
    <t>Khamnigan; Kamnigan; Hamunikan; Xamnigan;å“ˆå§†å°¼å ª; æ±—å°¼å¹¹è’™å¤èªž; Ñ…Ð°Ð¼Ð½Ð¸Ð³Ð°Ð½ÑÐºÐ¸Ð¹ ÑÐ·Ñ‹Ðº</t>
  </si>
  <si>
    <t>49.296, 119.797</t>
  </si>
  <si>
    <t>50.3454, 114.1094</t>
  </si>
  <si>
    <t>UNESCO Atlas: Khamnigan Mongol</t>
  </si>
  <si>
    <t>http://www.endangeredlanguages.com/lang/8234</t>
  </si>
  <si>
    <t>49.548884, 114.309533</t>
  </si>
  <si>
    <t>Onon-Argun region/basin of Transbaikalia;
ELP Janhunen (2000)</t>
  </si>
  <si>
    <t>kht</t>
  </si>
  <si>
    <t>Khamti</t>
  </si>
  <si>
    <t>Hkamti; Khampti; Khamti Shan; Khampti Shan; Khandi Shan; Kam Ti; Tai Kam Ti; Tai-Khamti; Kamti; Kham(p)ti; Hkampti; Shan; Khampti Sam</t>
  </si>
  <si>
    <t>2000/2013</t>
  </si>
  <si>
    <t>Tai-Kadai; Kam-Tai; Be-Tai; Tai; Southwest-Central Tai; Southwestern Tai</t>
  </si>
  <si>
    <t>North Burma Khamti; Assam Khamti; Sinkaling Hkamti</t>
  </si>
  <si>
    <t>27.4, 94.8</t>
  </si>
  <si>
    <t>Ethnologue langs of Asia 20th ed (2017: 390)</t>
  </si>
  <si>
    <t>http://www.endangeredlanguages.com/lang/1425</t>
  </si>
  <si>
    <t>ksu</t>
  </si>
  <si>
    <t>Khamyang</t>
  </si>
  <si>
    <t>Khamjang; Khamiyang; Shyam; Tai Khamyang</t>
  </si>
  <si>
    <t>26.89, 93.99</t>
  </si>
  <si>
    <t>27.29, 95.57</t>
  </si>
  <si>
    <t>Assam, Tinsukia District, Pawaimukh village (Pawoimukh);
Ethnologue 16th ed (2009: 381)</t>
  </si>
  <si>
    <t>http://www.endangeredlanguages.com/lang/1424</t>
  </si>
  <si>
    <t>naq</t>
  </si>
  <si>
    <t>Khoekhoe</t>
  </si>
  <si>
    <t xml:space="preserve">Khoekhoegowap; Khoekhoegowab; Khoe; Bergdama; Nama; Dama; Naman; Namakwa; Namaqua; Maqua; Tama; Tamma; Tamakwa; Berdama; Bergdamara; Damara; Damaqua; Khoi; Khiri; Grikwa; Griqua; Xrikwa; Xirikwa; Gry; Gri; "Kakuya Bushman Nasie"; "Rooi Nasie"; "Cape Hottentot"; "Hottentot"; </t>
  </si>
  <si>
    <t>190,000-210,000</t>
  </si>
  <si>
    <t>Khoe; Khoekhoe</t>
  </si>
  <si>
    <t>Khoe</t>
  </si>
  <si>
    <t>Ç‚Akhoe, Hai||om, Gaub Damara, Sesfontein, Namidama, Central Nama, Gobabis, Bondelswarts</t>
  </si>
  <si>
    <t>South Africa;Botswana;Namibia;</t>
  </si>
  <si>
    <t>-20.313721, 14.968872; -22.654572, 17.017822; -28.352734, 16.864014; -19.414792, 17.896729</t>
  </si>
  <si>
    <t>-25.8, 21.5</t>
  </si>
  <si>
    <t>Ethnologue 16th ed (2009: 680)</t>
  </si>
  <si>
    <t>http://www.endangeredlanguages.com/lang/8249</t>
  </si>
  <si>
    <t>xuu</t>
  </si>
  <si>
    <t>Khwe</t>
  </si>
  <si>
    <t>Kxoe; Khoe; Buga; Mbarakwena; Barakwena; Barakwengo; Hukwe; !Hukwe; Xuhwe; Xu; Zama; Vazama; Cazama; Mbarakwengo; Glanda-Khwe; Schekere; Mbara Kwengo; Kxoedam; Khwedam; Xun;</t>
  </si>
  <si>
    <t>Khoe; Kalahari</t>
  </si>
  <si>
    <t>||Xo-Kxoe; Buga-Kxoe; ||Xom-Kxoe; Kxoedam; Buma-Kxoe;</t>
  </si>
  <si>
    <t>Khwe [xuu] and ||Ani [hnh] form a dialect cluster.</t>
  </si>
  <si>
    <t>South Africa;Botswana;Namibia;Angola;Zambia;</t>
  </si>
  <si>
    <t>Zambia</t>
  </si>
  <si>
    <t>-18.010080, 22.434082; -18.890695, 22.966919; -16.156645, 21.780396</t>
  </si>
  <si>
    <t>-16.59, 22.60</t>
  </si>
  <si>
    <t>http://www.endangeredlanguages.com/lang/7452</t>
  </si>
  <si>
    <t>https://glottolog.org/resource/languoid/id/kxoe1243</t>
  </si>
  <si>
    <t>-28.702254, 24.059285</t>
  </si>
  <si>
    <t>Schmidtsdrift, South Africa;
ELP Brenzinger (2011)</t>
  </si>
  <si>
    <t>kic</t>
  </si>
  <si>
    <t>Kickapoo</t>
  </si>
  <si>
    <t>Kikapoo; KikapÃº;</t>
  </si>
  <si>
    <t>~1,100</t>
  </si>
  <si>
    <t>2000+2007/2016</t>
  </si>
  <si>
    <t>Algic; Algonquian; Fox</t>
  </si>
  <si>
    <t>Algic</t>
  </si>
  <si>
    <t>39.6972,-95.7089; 35.4245,-97.0713; 28.6147,-100.4386</t>
  </si>
  <si>
    <t>~2016</t>
  </si>
  <si>
    <t>28.2, -101.8</t>
  </si>
  <si>
    <t>Ethnologue 16th ed (2009: 755)</t>
  </si>
  <si>
    <t>http://www.endangeredlanguages.com/lang/4390</t>
  </si>
  <si>
    <t>okr</t>
  </si>
  <si>
    <t>Kirike</t>
  </si>
  <si>
    <t>Okrika; á»Šjá»;</t>
  </si>
  <si>
    <t>4.41, 6.99</t>
  </si>
  <si>
    <t>http://www.endangeredlanguages.com/lang/7931</t>
  </si>
  <si>
    <t>https://glottolog.org/resource/languoid/id/kiri1254</t>
  </si>
  <si>
    <t>kcj</t>
  </si>
  <si>
    <t>Kobiana</t>
  </si>
  <si>
    <t>Cobiana; Uboi; Buy; Guboy;</t>
  </si>
  <si>
    <t>~400</t>
  </si>
  <si>
    <t>12.4017,-16.3229</t>
  </si>
  <si>
    <t>12.440620, -16.065503</t>
  </si>
  <si>
    <t>http://www.endangeredlanguages.com/lang/4352</t>
  </si>
  <si>
    <t>kdq</t>
  </si>
  <si>
    <t>Koch</t>
  </si>
  <si>
    <t>Koc; Kocch; Koce; Kochboli; Konch</t>
  </si>
  <si>
    <t>Tintekiya; Banai; Harigaya; Satpariya; Wanang; Chapra</t>
  </si>
  <si>
    <t>25.7603,90.3955</t>
  </si>
  <si>
    <t>25.074600, 90.149500</t>
  </si>
  <si>
    <t>the plains of Sherpur district in Dhaka division, mostly near the Indian border;
ELP Ahmad et al (2011)</t>
  </si>
  <si>
    <t>http://www.endangeredlanguages.com/lang/4359</t>
  </si>
  <si>
    <t>kol</t>
  </si>
  <si>
    <t>Kol</t>
  </si>
  <si>
    <t>~4,000</t>
  </si>
  <si>
    <t>"At present. Kol has not been demonstrated to form bona-fide family with any of the other languages of     Britain (Dunn et al. 2005a, 2002, 2005b, Stebbins 2009) but there are promising similarities between the noun class systems of Kol and the Baining languages that must be examined as soon as a more extensive description of Kol is published (cf. Stebbins 2009:229, 238)" (HammarstrÃ¶m, forthcoming).</t>
  </si>
  <si>
    <t>Vanuatu;</t>
  </si>
  <si>
    <t>-5.21, 151.58</t>
  </si>
  <si>
    <t>http://www.endangeredlanguages.com/lang/10809</t>
  </si>
  <si>
    <t>https://glottolog.org/resource/languoid/id/kolp1236</t>
  </si>
  <si>
    <t>xom</t>
  </si>
  <si>
    <t>Komo</t>
  </si>
  <si>
    <t>Koma of Daga; Como; Central Koma; Gokwom; Hayahaya; Madiin; Koma; South Koma;</t>
  </si>
  <si>
    <t>1979/2009</t>
  </si>
  <si>
    <t>2007/2011</t>
  </si>
  <si>
    <t>ELP Krell (2011)</t>
  </si>
  <si>
    <t>Koman</t>
  </si>
  <si>
    <t>Chali; Koma of Begi; Beilla; Koma of Daga;</t>
  </si>
  <si>
    <t>Ethiopia;South Sudan;</t>
  </si>
  <si>
    <t>8.75,33.75</t>
  </si>
  <si>
    <t>8.747920, 34.186826</t>
  </si>
  <si>
    <t>http://www.endangeredlanguages.com/lang/3233</t>
  </si>
  <si>
    <t>kdw</t>
  </si>
  <si>
    <t>Koneraw</t>
  </si>
  <si>
    <t>Konorau;</t>
  </si>
  <si>
    <t>Trans-New Guinea; Mombum</t>
  </si>
  <si>
    <t>Trans-New Guinea</t>
  </si>
  <si>
    <t>-8.3854,137.9415</t>
  </si>
  <si>
    <t>-8.3854, 137.9415</t>
  </si>
  <si>
    <t>-8.37, 138.07</t>
  </si>
  <si>
    <t>http://www.endangeredlanguages.com/lang/1901</t>
  </si>
  <si>
    <t>https://glottolog.org/resource/languoid/id/kone1241</t>
  </si>
  <si>
    <t>kfo</t>
  </si>
  <si>
    <t>Koro (Cote d'Ivoire)</t>
  </si>
  <si>
    <t>Koro Jula;</t>
  </si>
  <si>
    <t>Niger-Congo; Mande; Western Mande</t>
  </si>
  <si>
    <t>8.12, -5.74</t>
  </si>
  <si>
    <t>http://www.endangeredlanguages.com/lang/4375</t>
  </si>
  <si>
    <t>https://glottolog.org/resource/languoid/id/koro1306</t>
  </si>
  <si>
    <t>kut</t>
  </si>
  <si>
    <t>Ktunaxa</t>
  </si>
  <si>
    <t>Kootenai; Kutenai; Kootenay</t>
  </si>
  <si>
    <t>2014+2002/2016</t>
  </si>
  <si>
    <t>2016 + 2018</t>
  </si>
  <si>
    <t>ELP FPCC (2018) + Ethnologue 19th ed (2016)</t>
  </si>
  <si>
    <t>Isolate; North American</t>
  </si>
  <si>
    <t>50.0500000, -116.0500000</t>
  </si>
  <si>
    <t>48.79, -115.06</t>
  </si>
  <si>
    <t>ELP Ethnologue 19th ed (2016) source lists 31 speakers: 25 Canada (FPCC 2014), 6 US (2002) -- but the latest FPCC 2018 report lists 31 speakers in Canada, which makes the most recent total speaker no. (assuming US no. the same) 37 instead</t>
  </si>
  <si>
    <t>http://www.endangeredlanguages.com/lang/1937</t>
  </si>
  <si>
    <t>https://glottolog.org/resource/languoid/id/kute1249</t>
  </si>
  <si>
    <t>cub</t>
  </si>
  <si>
    <t>Kubeo</t>
  </si>
  <si>
    <t>Cubeo; HahÃ¤nana; Hehenawa; Cuveo; Kobeua; Kubwa; Kobewa; Pamiwa; Kubewa; PamiÃ©; Cubeu; KobÃ©wa;</t>
  </si>
  <si>
    <t>1.33333333333,-70.5</t>
  </si>
  <si>
    <t>1.290079, -69.766650</t>
  </si>
  <si>
    <t>http://www.endangeredlanguages.com/lang/1066</t>
  </si>
  <si>
    <t>lkc</t>
  </si>
  <si>
    <t>Kucong</t>
  </si>
  <si>
    <t>Cosung; Lahlu; Lahu; è‹¦è°è©±</t>
  </si>
  <si>
    <t>~45,000</t>
  </si>
  <si>
    <t>22.6166,102.75</t>
  </si>
  <si>
    <t>22.26, 101.25</t>
  </si>
  <si>
    <t>http://www.endangeredlanguages.com/lang/4510</t>
  </si>
  <si>
    <t>https://glottolog.org/resource/languoid/id/kuco1235</t>
  </si>
  <si>
    <t>xpk</t>
  </si>
  <si>
    <t>Kulina</t>
  </si>
  <si>
    <t>Culina, Culino, Kulino</t>
  </si>
  <si>
    <t>Not to be confused with Culina [cul] (aan Arawan language).</t>
  </si>
  <si>
    <t>-5.6597,-71.5429</t>
  </si>
  <si>
    <t>5.283333, -73.15</t>
  </si>
  <si>
    <t>These Colombia coordinates are likely a typo (missing the - in the latitude) cos the source describes the lang as being spoken in "Amazonian Peru, Brazil"</t>
  </si>
  <si>
    <t>http://www.endangeredlanguages.com/lang/1734</t>
  </si>
  <si>
    <t>cuk, kvn</t>
  </si>
  <si>
    <t>xuk</t>
  </si>
  <si>
    <t>Kuna</t>
  </si>
  <si>
    <t>Cuna; San Blas Cuna; Cueva; Paya-Pocuro; CaimÃ¡n;</t>
  </si>
  <si>
    <t>Border Cuna, San Blas Cuna</t>
  </si>
  <si>
    <t>Ethnologue distinguishes 2 Kuna languages, which others do not. They are: _x000D_
Kuna, Border [kvn],  _x000D_
Kuna, San Blas [cuk].</t>
  </si>
  <si>
    <t>9.4,-78.316667</t>
  </si>
  <si>
    <t>9.4, -78.316667</t>
  </si>
  <si>
    <t>9.16, -78.31</t>
  </si>
  <si>
    <t>http://www.endangeredlanguages.com/lang/1369</t>
  </si>
  <si>
    <t>https://glottolog.org/resource/languoid/id/sanb1242</t>
  </si>
  <si>
    <t>7.93, -77.17</t>
  </si>
  <si>
    <t>https://glottolog.org/resource/languoid/id/bord1248</t>
  </si>
  <si>
    <t>kvs</t>
  </si>
  <si>
    <t>Kunggara</t>
  </si>
  <si>
    <t>Koonkurri; Ungorri; Gunggara; Kunggera; Goom-Gharra;</t>
  </si>
  <si>
    <t>-17.63, 141.14</t>
  </si>
  <si>
    <t>http://www.endangeredlanguages.com/lang/4456</t>
  </si>
  <si>
    <t>https://glottolog.org/resource/languoid/id/kung1262</t>
  </si>
  <si>
    <t>kpa</t>
  </si>
  <si>
    <t>Kupto</t>
  </si>
  <si>
    <t>Kutto; KÃºttÃ²;</t>
  </si>
  <si>
    <t>10.71, 11.50</t>
  </si>
  <si>
    <t>http://www.endangeredlanguages.com/lang/5023</t>
  </si>
  <si>
    <t>https://glottolog.org/resource/languoid/id/kutt1236</t>
  </si>
  <si>
    <t>kub</t>
  </si>
  <si>
    <t>Kuteb</t>
  </si>
  <si>
    <t>Ati, Kutep, Kutev, Mbarike, Zumper</t>
  </si>
  <si>
    <t>10,000-99,999</t>
  </si>
  <si>
    <t>1986/2012</t>
  </si>
  <si>
    <t>~2000</t>
  </si>
  <si>
    <t>Ethnologue 16th ed (2009: 179)</t>
  </si>
  <si>
    <t>Niger-Congo; Atlantic-Congo; Benue-Congo; Jukunoid</t>
  </si>
  <si>
    <t>Bika-Kpambai (Abyika and Atsaenskun); Lissam-Lumbu (Askaen and Arumbu); Jenuwa-Fikyu-Kpambo (Arubur and Atsaensi and Aticwo); Rufun (Kunabe)</t>
  </si>
  <si>
    <t>Dialect varieties are taken from Robert Koops "A grammar of Kuteb: a Jukunoid language of east-central Nigeria", 2009.</t>
  </si>
  <si>
    <t>7.000000,10.000000;</t>
  </si>
  <si>
    <t>6.85, 10.14</t>
  </si>
  <si>
    <t>Ethnologue 16th ed (2009: 685)</t>
  </si>
  <si>
    <t>http://www.endangeredlanguages.com/lang/10441</t>
  </si>
  <si>
    <t>lbj</t>
  </si>
  <si>
    <t>Ladakhi</t>
  </si>
  <si>
    <t>Ladaphi; Ladhakhi; Ladak; Ladwags; LadakhÄ«; BudhÄ«; Bod Buá¹­un; Mar-yul; Ladakse skat</t>
  </si>
  <si>
    <t>Shamma; Nubra Ladakhi; Leh</t>
  </si>
  <si>
    <t>34.0,78.0</t>
  </si>
  <si>
    <t>33.47, 80.60</t>
  </si>
  <si>
    <t>http://www.endangeredlanguages.com/lang/5656</t>
  </si>
  <si>
    <t>https://glottolog.org/resource/languoid/id/lada1244</t>
  </si>
  <si>
    <t>lgh</t>
  </si>
  <si>
    <t>Laghuu</t>
  </si>
  <si>
    <t>Yi; Laopa; XÃ¡ PhÃ³; Lolo; Laghuu</t>
  </si>
  <si>
    <t>Vietnam;</t>
  </si>
  <si>
    <t>23.6166,105.6833</t>
  </si>
  <si>
    <t>23.6166, 105.6833</t>
  </si>
  <si>
    <t>These coordinates are for China, likely inaccurate cos the UNESCO Atlas site (coordinates source) also lists country as Vietnam</t>
  </si>
  <si>
    <t>http://www.endangeredlanguages.com/lang/4498</t>
  </si>
  <si>
    <t>22.27, 103.93</t>
  </si>
  <si>
    <t>https://glottolog.org/resource/languoid/id/lagh1245</t>
  </si>
  <si>
    <t>kot</t>
  </si>
  <si>
    <t>Lagwan</t>
  </si>
  <si>
    <t>Logone; Lagwan Kotoko; Kotoko-Logone; Logone-Birni Kotoko; Lagwane; Lagouane;</t>
  </si>
  <si>
    <t>Logone-Gana; Logone-Birni; Affade</t>
  </si>
  <si>
    <t>11.6, 15.15</t>
  </si>
  <si>
    <t>http://www.endangeredlanguages.com/lang/10169</t>
  </si>
  <si>
    <t>lkn</t>
  </si>
  <si>
    <t>Lakon</t>
  </si>
  <si>
    <t>Lakona; Gaua; Gog; Vure; VurÄ“; Banks-Inseln;</t>
  </si>
  <si>
    <t>Austronesian; Malayo-Polynesian; Oceanic; Northern Vanuatu</t>
  </si>
  <si>
    <t>Vanuatu</t>
  </si>
  <si>
    <t>-14.251,167.422</t>
  </si>
  <si>
    <t>-14.251, 167.422</t>
  </si>
  <si>
    <t>-14.30, 167.43</t>
  </si>
  <si>
    <t>http://www.endangeredlanguages.com/lang/1743</t>
  </si>
  <si>
    <t>https://glottolog.org/resource/languoid/id/lako1245</t>
  </si>
  <si>
    <t>lkt</t>
  </si>
  <si>
    <t>Lakota</t>
  </si>
  <si>
    <t>Lakhota; LakÈŸÃ³tiyapi; Teton</t>
  </si>
  <si>
    <t>1997+2016/2016</t>
  </si>
  <si>
    <t>Siouan; Mississippi Valley Siouan; Dakota</t>
  </si>
  <si>
    <t>Siouan</t>
  </si>
  <si>
    <t>Lakota (Teton) is one of 3 major dialects of Sioux, a cover term for the varieties of the Dakotan dialect complex other than Assiniboine and Stoney.</t>
  </si>
  <si>
    <t>Canada</t>
  </si>
  <si>
    <t>43.8333333333,-101.833333333</t>
  </si>
  <si>
    <t>49.3276, -106.4439</t>
  </si>
  <si>
    <t>UNESCO Atlas: Lakota ]lkt]</t>
  </si>
  <si>
    <t>http://www.endangeredlanguages.com/lang/2052</t>
  </si>
  <si>
    <t>mcu-lan</t>
  </si>
  <si>
    <t>lgx</t>
  </si>
  <si>
    <t>Langa</t>
  </si>
  <si>
    <t>Niger-Congo; Atlantic-Congo; Benue-Congo; Northern Bantoid</t>
  </si>
  <si>
    <t>6.5404, 11.6427</t>
  </si>
  <si>
    <t>UNESCO Atlas: Langa</t>
  </si>
  <si>
    <t>http://www.endangeredlanguages.com/lang/552</t>
  </si>
  <si>
    <t>lwm</t>
  </si>
  <si>
    <t>Laomian</t>
  </si>
  <si>
    <t>Bisu; Guba; Lawmeh; è€ç·¬èªž</t>
  </si>
  <si>
    <t>China;Myanmar;</t>
  </si>
  <si>
    <t>19.75, 100.0</t>
  </si>
  <si>
    <t>Laomian Thailand coordinates from WALS which groups it tgt w Bisu, but none of the other ELP sources indicate Laomian is spoken in Thailand</t>
  </si>
  <si>
    <t>http://www.endangeredlanguages.com/lang/4543</t>
  </si>
  <si>
    <t>21.95, 100.10</t>
  </si>
  <si>
    <t>https://glottolog.org/resource/languoid/id/laom1237</t>
  </si>
  <si>
    <t>laq</t>
  </si>
  <si>
    <t>Laqua</t>
  </si>
  <si>
    <t>Bubiao; Pu Peo; Ka Beo; Ka Bao; Ka Biao; Pubiao; Pupeo; Pu PÃ©o; Pen Ti Lolo; Bendi Lolo; KaBeo; Pubiao; Qabiao; æ™®æ¨™èªž</t>
  </si>
  <si>
    <t>Tai-Kadai; Kadai; Laqua-Lachi</t>
  </si>
  <si>
    <t>23.1666,105.1</t>
  </si>
  <si>
    <t>23.24, 104.81</t>
  </si>
  <si>
    <t>http://www.endangeredlanguages.com/lang/1436</t>
  </si>
  <si>
    <t>https://glottolog.org/resource/languoid/id/qabi1235</t>
  </si>
  <si>
    <t>brb</t>
  </si>
  <si>
    <t>Lave</t>
  </si>
  <si>
    <t>Brao; Braou; Brau; Proue; Brou; Love; Laveh; Rawe; Veh; Prou; Lue</t>
  </si>
  <si>
    <t>2005+2009/2016</t>
  </si>
  <si>
    <t>Austro-Asiatic; Bahnaric; Eastern  Bahnaric; West Bahnaric; Brao-Kravet</t>
  </si>
  <si>
    <t>Palau</t>
  </si>
  <si>
    <t>Vietnam;Laos;Cambodia;</t>
  </si>
  <si>
    <t>14.1666666667,107.5</t>
  </si>
  <si>
    <t>14.60, 107.01</t>
  </si>
  <si>
    <t>http://www.endangeredlanguages.com/lang/3968</t>
  </si>
  <si>
    <t>https://glottolog.org/resource/languoid/id/lave1249</t>
  </si>
  <si>
    <t>14.1, 107.2</t>
  </si>
  <si>
    <t>Ethnologue langs of Asia 20th ed map (2017: 375)</t>
  </si>
  <si>
    <t>lzz</t>
  </si>
  <si>
    <t>Laz</t>
  </si>
  <si>
    <t>22,000-33,000</t>
  </si>
  <si>
    <t>South Caucasian</t>
  </si>
  <si>
    <t>ArdaÅŸen-Atina (ArdeÅŸen-Pazar); Vitsâ€™e-Arkabe (FÄ±ndÄ±klÄ±-Arhavi); Khopa (Hopa- BorÃ§ka)</t>
  </si>
  <si>
    <t>It is important to note that South Caucasian is not genetically related in any demonstrable way to other language families of the Caucasus.</t>
  </si>
  <si>
    <t>Turkey;Georgia;</t>
  </si>
  <si>
    <t>Europe;Caucasus</t>
  </si>
  <si>
    <t>41.5,41.5</t>
  </si>
  <si>
    <t>41.50, 41.91</t>
  </si>
  <si>
    <t>Germany</t>
  </si>
  <si>
    <t>http://www.endangeredlanguages.com/lang/2246</t>
  </si>
  <si>
    <t>https://glottolog.org/resource/languoid/id/lazz1240</t>
  </si>
  <si>
    <t>tql</t>
  </si>
  <si>
    <t>Lehali</t>
  </si>
  <si>
    <t>Teqel; Tekel;</t>
  </si>
  <si>
    <t>-13.50, 167.33</t>
  </si>
  <si>
    <t>-13.5205, 167.2998</t>
  </si>
  <si>
    <t>UNESCO Atlas: Lehali [tql]</t>
  </si>
  <si>
    <t>http://www.endangeredlanguages.com/lang/7371</t>
  </si>
  <si>
    <t>lep</t>
  </si>
  <si>
    <t>Lepcha</t>
  </si>
  <si>
    <t>Lapche; Lapcha; Rong; Rongke; Rongpa; NÃ¼npa; LeptÅ›a; RÃ³ng; Rongpa; Lepoha; NÃ¼mpa</t>
  </si>
  <si>
    <t>EGIDS Vigorous</t>
  </si>
  <si>
    <t>A few thousand</t>
  </si>
  <si>
    <t>2006/2010</t>
  </si>
  <si>
    <t>~2017</t>
  </si>
  <si>
    <t>Ethnologue langs of Asia  20th ed (2017: 132, 60, 270)</t>
  </si>
  <si>
    <t>Tamsangmu; Ilammu; Rengjongmu</t>
  </si>
  <si>
    <t>India;Nepal;Bhutan;</t>
  </si>
  <si>
    <t>27.1666666667,88.5</t>
  </si>
  <si>
    <t>26.95, 87.85</t>
  </si>
  <si>
    <t xml:space="preserve">Ethnologue langs of Asia (2017: 436) </t>
  </si>
  <si>
    <t>http://www.endangeredlanguages.com/lang/4495</t>
  </si>
  <si>
    <t>Bhutan</t>
  </si>
  <si>
    <t>27, 89.25</t>
  </si>
  <si>
    <t xml:space="preserve">Ethnologue langs of Asia (2017: 374) </t>
  </si>
  <si>
    <t>lhm</t>
  </si>
  <si>
    <t>Lhomi</t>
  </si>
  <si>
    <t>Lhoket; Shing Saapa; Kath Bhote; Kar Bhote</t>
  </si>
  <si>
    <t>India;Nepal;China;</t>
  </si>
  <si>
    <t>27.6666666667, 87.4166666667</t>
  </si>
  <si>
    <t>27.1, 88.5</t>
  </si>
  <si>
    <t>http://www.endangeredlanguages.com/lang/5642</t>
  </si>
  <si>
    <t>28.088280, 87.462866</t>
  </si>
  <si>
    <t>Ethnologue langs of Asia 20th ed (2017: 376)</t>
  </si>
  <si>
    <t>lif</t>
  </si>
  <si>
    <t>Limbu</t>
  </si>
  <si>
    <t>Yakthung Pan; Limbo; Lumbu; Tsong; Chang; Monpa; Subah; Suffah. YakthÅ«ngbÄ</t>
  </si>
  <si>
    <t>EGIDS Educational</t>
  </si>
  <si>
    <t>Ethnologue langs of Asia  20th ed (2017: 271, 133)</t>
  </si>
  <si>
    <t>Panthare; Taplejunge; Chattare; Phedappe; Chaubise</t>
  </si>
  <si>
    <t>27.1666666667,87.75</t>
  </si>
  <si>
    <t>27.4, 88.1</t>
  </si>
  <si>
    <t>Updated speaker no. from Ethnologue langs of Asia 20th ed includes Bhutan (immigrant lang); ELP sources don't</t>
  </si>
  <si>
    <t>http://www.endangeredlanguages.com/lang/1621</t>
  </si>
  <si>
    <t>olo</t>
  </si>
  <si>
    <t>Livvi</t>
  </si>
  <si>
    <t>Livvi Karelian; Olonets; Aunus; Ð»Ð¸Ð²Ð²Ð¸ÐºÐ¾Ð²ÑÐºÐ¸Ð¹ ÑÐ·Ñ‹Ðº; liygi; livvin kieli; Aunuksenkarjalan kieli; Livvikovian; Southern Olonetsian;Olonec; SÃ¼dwest-Karelisch; Olonetzisch; aunuksen kieli; livviki; livvikovskij jazyk; Southern Karelian; LÃ­vÃµnkÃ©l; Livvikovian; Olonecian; Livvisch;</t>
  </si>
  <si>
    <t>Vulnerable</t>
  </si>
  <si>
    <t>~27,000</t>
  </si>
  <si>
    <t>ELP Ethnologue 16th ed (2009)</t>
  </si>
  <si>
    <t>Uralic; Finnic</t>
  </si>
  <si>
    <t>Uralic</t>
  </si>
  <si>
    <t>Russia;Finland;</t>
  </si>
  <si>
    <t>Finland</t>
  </si>
  <si>
    <t>61.1273,32.8765</t>
  </si>
  <si>
    <t>61.66, 29.07</t>
  </si>
  <si>
    <t>http://www.endangeredlanguages.com/lang/3281</t>
  </si>
  <si>
    <t>https://glottolog.org/resource/languoid/id/livv1243</t>
  </si>
  <si>
    <t>arw</t>
  </si>
  <si>
    <t>Lokono</t>
  </si>
  <si>
    <t>ELP Crevels (2012)</t>
  </si>
  <si>
    <t>5.197730, -60.752863</t>
  </si>
  <si>
    <t>http://www.endangeredlanguages.com/lang/1708</t>
  </si>
  <si>
    <t>llg</t>
  </si>
  <si>
    <t>Lole</t>
  </si>
  <si>
    <t>Rote; Roti; Rotinese; Rote Tengah; Central Rote; Loleh; Ba'a; BaÃ¤;</t>
  </si>
  <si>
    <t>2002/2013</t>
  </si>
  <si>
    <t>Ba'a; North Lole; South Lole;</t>
  </si>
  <si>
    <t>-10.81, 123.08</t>
  </si>
  <si>
    <t>http://www.endangeredlanguages.com/lang/8451</t>
  </si>
  <si>
    <t>https://glottolog.org/resource/languoid/id/lole1239</t>
  </si>
  <si>
    <t>qvo</t>
  </si>
  <si>
    <t>Lowland Ecuadorian Quichua</t>
  </si>
  <si>
    <t xml:space="preserve">Napo; Napo Quichua; Lowland Napo Quichua; Runa Shimi; Santa Rosa Quechua; Santarrosino; Quijo; Quixo; Kicho; Yumbo; Napo Kichua; Napo Lowland Quechua; Lowland Kichua_x000D_
</t>
  </si>
  <si>
    <t>~17,855?</t>
  </si>
  <si>
    <t>2009/2017</t>
  </si>
  <si>
    <t>Sources differ greatly with respect to Quechuan languages and varieties, both with respect to which may be separate languages vs. which just dialects of the same language, and with respect to how to classify them. The question of how to distinguish between entities that are dialects of a single language vs. those that are separate languages is particularly serious in the case of Quechuan languages and dialects, and much work remains to be done. Though it is well-known and very clear that there are a number of distinct languages in Quechuan, some very distinct, the tendency to consider them all merely dialects of â€œQuechuaâ€ persists in many circles. (CerrÃ³n-Palomino 1987.)</t>
  </si>
  <si>
    <t>Peru;Colombia;Ecuador;</t>
  </si>
  <si>
    <t>-1.3511,-78.6511</t>
  </si>
  <si>
    <t>0.324421, -76.495177</t>
  </si>
  <si>
    <t>Ethnologue 16th ed (2009: 749) [qvo]</t>
  </si>
  <si>
    <t>Lowland Ecuadorian Quichua is included in the entry for Highland Ecuadorian Quichua, so there might be duplicated/double counted data</t>
  </si>
  <si>
    <t>http://www.endangeredlanguages.com/lang/3274</t>
  </si>
  <si>
    <t>-2.093020, -74.227682</t>
  </si>
  <si>
    <t>Ethnologue 16th ed (2009: 762) [qvo]</t>
  </si>
  <si>
    <t>urr</t>
  </si>
  <si>
    <t>LÃ¶yÃ¶p</t>
  </si>
  <si>
    <t>Löyöp</t>
  </si>
  <si>
    <t>Lehalurup; Ureparapara; East Ureparapara; Banks-Inseln;</t>
  </si>
  <si>
    <t>-13.5311,167.3368</t>
  </si>
  <si>
    <t>-13.5311, 167.3368</t>
  </si>
  <si>
    <t>-13.54, 167.34</t>
  </si>
  <si>
    <t>http://www.endangeredlanguages.com/lang/3575</t>
  </si>
  <si>
    <t>https://glottolog.org/resource/languoid/id/leha1244</t>
  </si>
  <si>
    <t>smj</t>
  </si>
  <si>
    <t>Lule Saami</t>
  </si>
  <si>
    <t>Lulesamisk; Lulesamiska; luulajansaame; julevsÃ¡megiella; Ð»ÑƒÐ»Ðµ-ÑÐ°Ð°Ð¼ÑÐºÐ¸Ð¹ ÑÐ·Ñ‹Ðº; "Lule Lapp";</t>
  </si>
  <si>
    <t>1,000-2,000</t>
  </si>
  <si>
    <t>Uralic; Saami</t>
  </si>
  <si>
    <t>Sweden;Norway;</t>
  </si>
  <si>
    <t>Norway</t>
  </si>
  <si>
    <t>67.272,17.7978</t>
  </si>
  <si>
    <t>68.116024, 16.887419</t>
  </si>
  <si>
    <t>Ethnologue 16th ed (2009: 841)</t>
  </si>
  <si>
    <t>http://www.endangeredlanguages.com/lang/3384</t>
  </si>
  <si>
    <t>myy</t>
  </si>
  <si>
    <t>Macuna</t>
  </si>
  <si>
    <t>Erulia; Yeba; Buhagana; Makuna; Roea; Emoa; Ide; Suroa; Tabotiro Jejea; Umua; WuhÃ¡na; Paneroa; Jepa-Matsi; YepÃ¡-MahsÃ¡; YebamasÃ£; YehpÃ¡ MajsÃ¡; Baigana; Wahana; Makuna-Erulia; BuhÃ¡gana; YepÃ¡ MaxsÃ£;</t>
  </si>
  <si>
    <t>2006+2008/2016</t>
  </si>
  <si>
    <t>-0.333333333333,-70.1666666667</t>
  </si>
  <si>
    <t>-0.186106, -69.904908</t>
  </si>
  <si>
    <t>Ethnologue 16th ed (2009: 742)</t>
  </si>
  <si>
    <t>http://www.endangeredlanguages.com/lang/3017</t>
  </si>
  <si>
    <t>gmd</t>
  </si>
  <si>
    <t>MÃ¡ghdÃ¬</t>
  </si>
  <si>
    <t>Mághdì</t>
  </si>
  <si>
    <t>Tala; Widala; Maghdi;</t>
  </si>
  <si>
    <t>1992/2009</t>
  </si>
  <si>
    <t>9.29, 11.02</t>
  </si>
  <si>
    <t>http://www.endangeredlanguages.com/lang/5025</t>
  </si>
  <si>
    <t>https://glottolog.org/resource/languoid/id/magh1238</t>
  </si>
  <si>
    <t>mjz</t>
  </si>
  <si>
    <t>Majhi</t>
  </si>
  <si>
    <t>Manjhi</t>
  </si>
  <si>
    <t>2011/2014</t>
  </si>
  <si>
    <t>2000+2011/2017</t>
  </si>
  <si>
    <t xml:space="preserve">Ethnologue langs of Asia 20th ed (2017: 272, 134)) </t>
  </si>
  <si>
    <t>27.9208, 83.5082</t>
  </si>
  <si>
    <t>22.6, 84.5</t>
  </si>
  <si>
    <t>ELP has speaker no. only for Nepal, although lang also spoken in India</t>
  </si>
  <si>
    <t>http://www.endangeredlanguages.com/lang/4668</t>
  </si>
  <si>
    <t>mbc</t>
  </si>
  <si>
    <t>Makushi</t>
  </si>
  <si>
    <t xml:space="preserve">MakushÃ­; Macuxi; Teweya; Teueia; Macushi; Macusi; MakuxÃ­; MacuxÃ­; Makuxi; Macussi; Makusi_x000D_
</t>
  </si>
  <si>
    <t>&lt;7,830</t>
  </si>
  <si>
    <t>~1992+2001+2006/2016</t>
  </si>
  <si>
    <t>4.0,-60.0</t>
  </si>
  <si>
    <t>4.774429, -61.102095</t>
  </si>
  <si>
    <t>http://www.endangeredlanguages.com/lang/3015</t>
  </si>
  <si>
    <t>ymk</t>
  </si>
  <si>
    <t>Makwe</t>
  </si>
  <si>
    <t>Kimakwe; Palma; Macue; Makwe; Maraba;</t>
  </si>
  <si>
    <t>Coastal Makwe; Interior Makwe;</t>
  </si>
  <si>
    <t>Tanzania;Mozambique;</t>
  </si>
  <si>
    <t>-10.614748, 40.382975</t>
  </si>
  <si>
    <t>-10.47, 40.03</t>
  </si>
  <si>
    <t>http://www.endangeredlanguages.com/lang/5070</t>
  </si>
  <si>
    <t>https://glottolog.org/resource/languoid/id/makw1236</t>
  </si>
  <si>
    <t>mcm</t>
  </si>
  <si>
    <t>Malaccan Creole Portuguese</t>
  </si>
  <si>
    <t>Malaysian Creole Portuguese; Malaccan; Papia Kristang; Kristang; Portuguese Patois; Serani; Bahasa Serani; Bahasa Geragau; Malaqueiro; Malaquense; MalaquÃªs; Malaquenho; PortuguÃªs de Malaca; Malayo-Portuguese; Moluccas Pidgin</t>
  </si>
  <si>
    <t>~2,150</t>
  </si>
  <si>
    <t>Pidgin or Creole; Portuguese based</t>
  </si>
  <si>
    <t>2.2, 102.25</t>
  </si>
  <si>
    <t>http://www.endangeredlanguages.com/lang/1459</t>
  </si>
  <si>
    <t>pkt</t>
  </si>
  <si>
    <t>Maleng</t>
  </si>
  <si>
    <t>Malieng; Malang; Kri; KrÃ¬Ã¬; SÃ´ Salang; Hareme; MÃ£ Liá»ng; Kha</t>
  </si>
  <si>
    <t>Malang; Pakatan; Kha Phong; Hareme; Maleng; Malieng</t>
  </si>
  <si>
    <t>Closely related to Kri and the Vietic Phong.</t>
  </si>
  <si>
    <t>17.920839,105.400831</t>
  </si>
  <si>
    <t>17.957096, 105.680947</t>
  </si>
  <si>
    <t>Ethnologue 16th ed (2009: 837)</t>
  </si>
  <si>
    <t>http://www.endangeredlanguages.com/lang/5879</t>
  </si>
  <si>
    <t>mam</t>
  </si>
  <si>
    <t>Mam</t>
  </si>
  <si>
    <t>Qyo:l;</t>
  </si>
  <si>
    <t>Central Mam (Comitancillo, San Marcos, Western Mam), Southern Mam (Quetzaltenango Mam, San Juan Ostuncalco Mam), Tacaneco (TacanÃ¡ Mam, TilÃ³), Tajumulco Mam, Todos Santos.</t>
  </si>
  <si>
    <t>Guatemala;Mexico;</t>
  </si>
  <si>
    <t>14.80, -91.72</t>
  </si>
  <si>
    <t>15.366458, -92.194385</t>
  </si>
  <si>
    <t>Ethnologue 16th ed (2009: 757)</t>
  </si>
  <si>
    <t>http://www.endangeredlanguages.com/lang/8091</t>
  </si>
  <si>
    <t>zma</t>
  </si>
  <si>
    <t>Manda (Australia)</t>
  </si>
  <si>
    <t>Manhthe;</t>
  </si>
  <si>
    <t>&lt;25</t>
  </si>
  <si>
    <t>Western Daly</t>
  </si>
  <si>
    <t>-13.65, 129.88</t>
  </si>
  <si>
    <t>http://www.endangeredlanguages.com/lang/1913</t>
  </si>
  <si>
    <t>https://collection.aiatsis.gov.au/austlang/language/n6</t>
  </si>
  <si>
    <t>https://glottolog.org/resource/languoid/id/mand1416</t>
  </si>
  <si>
    <t>mht</t>
  </si>
  <si>
    <t>Mandahuaca</t>
  </si>
  <si>
    <t xml:space="preserve">Mitua; Mandauaca; Mandawaka; Ihini; Arihini; Maldavaca; Cunipusana; Yavita; MandawÃ¡ka; Mitua;_x000D_
</t>
  </si>
  <si>
    <t>1.428,-66.9287</t>
  </si>
  <si>
    <t>ELP coordinates likely not accurate cos the lang is only reported to be in Brazil and Venezuela but (the only) given coordinates are for Colombia + these coordinates are from the UNESCO Atlas and the original entry there also lists the country as Venezuela although the given coordinates are for Columbia</t>
  </si>
  <si>
    <t>http://www.endangeredlanguages.com/lang/3014</t>
  </si>
  <si>
    <t>1.07, -66.72</t>
  </si>
  <si>
    <t>https://glottolog.org/resource/languoid/id/mand1448</t>
  </si>
  <si>
    <t>1.812797, -66.698855</t>
  </si>
  <si>
    <t>zng</t>
  </si>
  <si>
    <t>Mang</t>
  </si>
  <si>
    <t>Mang U; XÃ¡ Mang; XÃ¡ Ã“; Nieng Ã“; Chaman; Manbu; Ba'e; XÃ¡ LÃ¡ VÃ ng; Xamang; èŽ½èªž; tiáº¿ng Máº£ng</t>
  </si>
  <si>
    <t>&lt;1,750</t>
  </si>
  <si>
    <t>Austro-Asiatic; Mangic</t>
  </si>
  <si>
    <t>Not to be confused with [mtq] Muong (èŠ’) which also spoken in Vietnam.</t>
  </si>
  <si>
    <t>China;Vietnam;Thailand;</t>
  </si>
  <si>
    <t>22.35,102.9666</t>
  </si>
  <si>
    <t>22.8293, 103.1039</t>
  </si>
  <si>
    <t>UNESCO Atlas: Mang (China) [zng]</t>
  </si>
  <si>
    <t>http://www.endangeredlanguages.com/lang/1236</t>
  </si>
  <si>
    <t>buy</t>
  </si>
  <si>
    <t>Mani</t>
  </si>
  <si>
    <t>Bullom So; Northern Bullom; Bolom; Bulem; Bullun; Bullin; Mmani; Mandingi; Mandenyi;</t>
  </si>
  <si>
    <t>&lt;200</t>
  </si>
  <si>
    <t>Niger-Congo; Atlantic-Congo; Mel</t>
  </si>
  <si>
    <t>Mmani; Kafu;</t>
  </si>
  <si>
    <t>Guinea;Sierra Leone;</t>
  </si>
  <si>
    <t>Sierra Leone</t>
  </si>
  <si>
    <t>9.1129,-13.2165</t>
  </si>
  <si>
    <t>9.00, -13.16</t>
  </si>
  <si>
    <t>http://www.endangeredlanguages.com/lang/364</t>
  </si>
  <si>
    <t>https://glottolog.org/resource/languoid/id/bull1247</t>
  </si>
  <si>
    <t>tnz</t>
  </si>
  <si>
    <t>Maniq</t>
  </si>
  <si>
    <t>Mos; Tonga; Tonga'; Ten'en</t>
  </si>
  <si>
    <t>Satun</t>
  </si>
  <si>
    <t>7.35,99.9333</t>
  </si>
  <si>
    <t>6.689369, 100.225793</t>
  </si>
  <si>
    <t>Ethnologue 16th ed (2009: 809)</t>
  </si>
  <si>
    <t>http://www.endangeredlanguages.com/lang/3522</t>
  </si>
  <si>
    <t>swb</t>
  </si>
  <si>
    <t>Maore Comorian</t>
  </si>
  <si>
    <t>Comorian; Comores Swahili; Komoro; Comoro; Shimaore;</t>
  </si>
  <si>
    <t>Threatened (40 percent certain, based on the evidence available)</t>
  </si>
  <si>
    <t>Maore; Shindzwani;</t>
  </si>
  <si>
    <t>Comoros;Mayotte;RÃ©union;Madagascar;</t>
  </si>
  <si>
    <t>Comoros</t>
  </si>
  <si>
    <t>-12.0,44.0</t>
  </si>
  <si>
    <t>-12.0, 44.0</t>
  </si>
  <si>
    <t>http://www.endangeredlanguages.com/lang/4592</t>
  </si>
  <si>
    <t>Mayotte</t>
  </si>
  <si>
    <t>-12.83, 45.15</t>
  </si>
  <si>
    <t>https://glottolog.org/resource/languoid/id/maor1244</t>
  </si>
  <si>
    <t>arn</t>
  </si>
  <si>
    <t>Mapudungun</t>
  </si>
  <si>
    <t>Mapudungu; Mapuzugun; Araucano; Maputongo; Mapuche; Araucanian; "Auca";</t>
  </si>
  <si>
    <t>Araucanian</t>
  </si>
  <si>
    <t xml:space="preserve">Pehuenche; CautÃ­n; RÃ­o Negro; Rucachoroy; Huilliche; Mapocho; Chubut; Ranquel; Picunche; NeuquÃ©n; Ngoluche (Moluche, Manzanero) </t>
  </si>
  <si>
    <t>Argentina;Chile;</t>
  </si>
  <si>
    <t>-40.0791, -71.0156</t>
  </si>
  <si>
    <t>-38.74, -71.28</t>
  </si>
  <si>
    <t>http://www.endangeredlanguages.com/lang/7849</t>
  </si>
  <si>
    <t>https://glottolog.org/resource/languoid/id/mapu1245</t>
  </si>
  <si>
    <t>mrb</t>
  </si>
  <si>
    <t>Marino</t>
  </si>
  <si>
    <t>Naone; North Maewo; Sunwadia; SuÃ±wadia</t>
  </si>
  <si>
    <t>-14.976036,168.121192</t>
  </si>
  <si>
    <t>-14.976036, 168.121192</t>
  </si>
  <si>
    <t>-14.97, 168.06</t>
  </si>
  <si>
    <t>http://www.endangeredlanguages.com/lang/4704</t>
  </si>
  <si>
    <t>https://glottolog.org/resource/languoid/id/mari1426</t>
  </si>
  <si>
    <t>zmy</t>
  </si>
  <si>
    <t>Mariyedi</t>
  </si>
  <si>
    <t>Marijedi; Murijadi; Marijadi;</t>
  </si>
  <si>
    <t>&lt;20</t>
  </si>
  <si>
    <t>1981/2007</t>
  </si>
  <si>
    <t>-13.77, 129.88</t>
  </si>
  <si>
    <t>http://www.endangeredlanguages.com/lang/2327</t>
  </si>
  <si>
    <t>https://glottolog.org/resource/languoid/id/mari1423</t>
  </si>
  <si>
    <t>xru</t>
  </si>
  <si>
    <t>Marriammu</t>
  </si>
  <si>
    <t>Marri Ammu; MareAmmu; Mareammu;</t>
  </si>
  <si>
    <t>-13.797729, 129.804461</t>
  </si>
  <si>
    <t>http://www.endangeredlanguages.com/lang/2329</t>
  </si>
  <si>
    <t>https://collection.aiatsis.gov.au/austlang/language/n162</t>
  </si>
  <si>
    <t>cuj</t>
  </si>
  <si>
    <t>cyj</t>
  </si>
  <si>
    <t>Mashco Piro</t>
  </si>
  <si>
    <t>Mashco; Mashco Piro;</t>
  </si>
  <si>
    <t>200-600</t>
  </si>
  <si>
    <t>Arawakan; Southern Arawakan; Southern Outlier</t>
  </si>
  <si>
    <t>Crevels (2012) lists Mashco (Mashco-Piro) as an unclassified language spoken by an uncontacted group who reportedly speak a language related to Piro (Arawakan). Aikhevald (1999a:68) gives Mashko-Piro as a separate language in her Piro-ApurinÃ¡ group of South-Western Arawak[an], but indicates it may be a dialect of IÃ±apari.</t>
  </si>
  <si>
    <t>Peru;</t>
  </si>
  <si>
    <t>-12.0822,-69.7412</t>
  </si>
  <si>
    <t>-5.358400, -70.986000</t>
  </si>
  <si>
    <t>Javari Valley (Vale do Javari);
ELP Tickle (2013)</t>
  </si>
  <si>
    <t>http://www.endangeredlanguages.com/lang/3006</t>
  </si>
  <si>
    <t>msv</t>
  </si>
  <si>
    <t>Maslam</t>
  </si>
  <si>
    <t>Mandage; Mendage; MandaguÃ©; Maltam; Kotoko-Maltam;</t>
  </si>
  <si>
    <t>5,000-6,000</t>
  </si>
  <si>
    <t>2004/2010</t>
  </si>
  <si>
    <t>Sao; Maslam;</t>
  </si>
  <si>
    <t>12.136,14.6914</t>
  </si>
  <si>
    <t>12.158393, 14.945606</t>
  </si>
  <si>
    <t>http://www.endangeredlanguages.com/lang/2306</t>
  </si>
  <si>
    <t>mat</t>
  </si>
  <si>
    <t>Matlatzinca</t>
  </si>
  <si>
    <t>Bot'una</t>
  </si>
  <si>
    <t>Severely Endangered</t>
  </si>
  <si>
    <t>ELP Ethnologue 17th ed (2013)</t>
  </si>
  <si>
    <t>Otomanguean; Otopamean</t>
  </si>
  <si>
    <t>Otomanguean</t>
  </si>
  <si>
    <t>Mexico;</t>
  </si>
  <si>
    <t>19.39, -99.92; 19.36, -100.06</t>
  </si>
  <si>
    <t>-23.865303, -62.252819</t>
  </si>
  <si>
    <t>Argentina coordinates might not be accurate cos none of the sources mention that the lang is spoken in Argentina, only Mexico</t>
  </si>
  <si>
    <t>http://www.endangeredlanguages.com/lang/6150</t>
  </si>
  <si>
    <t>mcf, pig</t>
  </si>
  <si>
    <t>mex</t>
  </si>
  <si>
    <t>MatsÃ©s</t>
  </si>
  <si>
    <t>Matsés</t>
  </si>
  <si>
    <t>Mayoruna; Matse; MatÃ­s; Majoruna; MatsÃ©s; Maxuruna; Majuruna; Mayiruna; Maxirona; Magirona; Mayuzuna; Majoruna-MatsÃ©s;</t>
  </si>
  <si>
    <t>Peruvian Matses; Brazilian Matses; Paud Usunkid (the last extinct)</t>
  </si>
  <si>
    <t>Names involving many Panoan languages (branch of Pano-Tacanan) are confused and conflict with one another in the sources. Some were mentioned long ago and repeated though without precise information about to which group they refer and whether one group may be known by several names or whether a single name may be applied to different groups. Some of these imprecise names include: Mayoruna, Mayo, Maya, Pisabo (Pisagua, Pisahua), etc._x000D_
_x000D_
For Fleck (2013), 'Mayoruna' names a branch of Panoan; 'Mayo' names a subgroup in that branch, which contains the real languages MatsÃ©s, Kulina of the CuruÃ§Ã¡ River, and extinct Demushbo. The names 'Mayo' and 'Maya' in the literature were homonymous with 'Mayoruna', and 'Pisabo' was said to be a 'Mayoruna' sub-tribe. A;lso, the name 'Quixito' was a homonym with 'Mayo'._x000D_
_x000D_
Ethnologue's Pisabo [pig] (600 speakers in Peru in 2006), and Crevels' (2012: 186) Maya (Quixito) (400 speakers, 400 ethnic population in Brazil) are subsumed here under MatsÃ©s as the primary representative of the Mayo subgroup.</t>
  </si>
  <si>
    <t>-5.283333,-73.15</t>
  </si>
  <si>
    <t>-5.74, -72.63</t>
  </si>
  <si>
    <t>http://www.endangeredlanguages.com/lang/1732</t>
  </si>
  <si>
    <t>https://glottolog.org/resource/languoid/id/mats1244</t>
  </si>
  <si>
    <t>mzx, mpw</t>
  </si>
  <si>
    <t>xym</t>
  </si>
  <si>
    <t>Mawayana</t>
  </si>
  <si>
    <t>Mahuayana; Madipian, Maiopitian, Maopityan</t>
  </si>
  <si>
    <t>Ethnologue (Lewis et al. 2016) has two codes for two "languages" which are apparently a single language, Madipian [mpw] in Brazil (with alternate name Mawayana), and Mawayana [mzx] in Guyana -- both said to be among the Waiwai.</t>
  </si>
  <si>
    <t>Brazil;Guyana;Suriname;</t>
  </si>
  <si>
    <t>1.5159,-58.4143</t>
  </si>
  <si>
    <t>-0.9447, -58.2495</t>
  </si>
  <si>
    <t>UNESCO Atlas: Mawayana (Brazil) [mpw, mzx]</t>
  </si>
  <si>
    <t>http://www.endangeredlanguages.com/lang/5162</t>
  </si>
  <si>
    <t>mpd</t>
  </si>
  <si>
    <t>Maxineri</t>
  </si>
  <si>
    <t>Manitenere; Mashineri; Machinere; Manchinere; Manchineri; ManitenerÃ­; ManitenÃ©re; MaxinÃ©ri;</t>
  </si>
  <si>
    <t>~2004/2012</t>
  </si>
  <si>
    <t>For many, this is a dialect of Piro; Ethnologue considers it a separate language.</t>
  </si>
  <si>
    <t>Brazil;Bolivia;</t>
  </si>
  <si>
    <t>Bolivia</t>
  </si>
  <si>
    <t>-10.5742,-70.4882</t>
  </si>
  <si>
    <t>-11.146, -69.0161</t>
  </si>
  <si>
    <t>UNESCO Atlas: Machineri (Bolivia) [mpd]</t>
  </si>
  <si>
    <t>http://www.endangeredlanguages.com/lang/2907</t>
  </si>
  <si>
    <t>scb-may</t>
  </si>
  <si>
    <t>ysm</t>
  </si>
  <si>
    <t>May</t>
  </si>
  <si>
    <t>Some consider it a dialect of Sach.</t>
  </si>
  <si>
    <t>17.981492,105.622181</t>
  </si>
  <si>
    <t>18.0623, 105.5786</t>
  </si>
  <si>
    <t>UNESCO Atlas: May</t>
  </si>
  <si>
    <t>http://www.endangeredlanguages.com/lang/5883</t>
  </si>
  <si>
    <t>mbv</t>
  </si>
  <si>
    <t>Mbulungish</t>
  </si>
  <si>
    <t>Baga ForÃ©; Baga Monson; Monshon; Monchon; Bulunits; Longich; Black Baga;</t>
  </si>
  <si>
    <t>1998/2015</t>
  </si>
  <si>
    <t>Niger-Congo; Atlantic-Congo; Mansoanka-Fore-Mboteni</t>
  </si>
  <si>
    <t>Guinea;Guinea-Bissau;</t>
  </si>
  <si>
    <t>10.86, -14.74</t>
  </si>
  <si>
    <t>http://www.endangeredlanguages.com/lang/7714</t>
  </si>
  <si>
    <t>https://glottolog.org/resource/languoid/id/mbul1258</t>
  </si>
  <si>
    <t>gun</t>
  </si>
  <si>
    <t>MbyÃ¡</t>
  </si>
  <si>
    <t>Mbyá</t>
  </si>
  <si>
    <t>Mbua; MbiÃ¡; Bugre; MbyÃ¡ GuaranÃ­; MbÃ¼'a GuaranÃ­; GuaranÃ­ language area;</t>
  </si>
  <si>
    <t>2008/2016</t>
  </si>
  <si>
    <t>Tupian; Tupi-Guaranian; Guarani</t>
  </si>
  <si>
    <t>Brazil;Argentina;Paraguay;Uruguay;</t>
  </si>
  <si>
    <t>-26.5099, -55.2832</t>
  </si>
  <si>
    <t>-26.02, -52.71</t>
  </si>
  <si>
    <t>http://www.endangeredlanguages.com/lang/2992</t>
  </si>
  <si>
    <t>https://glottolog.org/resource/languoid/id/mbya1239</t>
  </si>
  <si>
    <t>-27.95, -56</t>
  </si>
  <si>
    <t>Ethnologue 16th ed map (2009: 739)</t>
  </si>
  <si>
    <t>ruq</t>
  </si>
  <si>
    <t>Megleno-Romanian</t>
  </si>
  <si>
    <t>Megleno-Rumanian; Meglenitic; Meglenite; Other Roumanian Lects; Romanian, Megleno</t>
  </si>
  <si>
    <t>~2002/2009</t>
  </si>
  <si>
    <t>Greece;Macedonia;</t>
  </si>
  <si>
    <t>Macedonia</t>
  </si>
  <si>
    <t>41.1042,22.2025</t>
  </si>
  <si>
    <t>41.154800, 22.439189</t>
  </si>
  <si>
    <t>Ethnologue 16th ed (2009: 843)</t>
  </si>
  <si>
    <t>http://www.endangeredlanguages.com/lang/3382</t>
  </si>
  <si>
    <t>gdq</t>
  </si>
  <si>
    <t>Mehri</t>
  </si>
  <si>
    <t>MehrÄ«; Mahri; Meá¸¥ri;</t>
  </si>
  <si>
    <t>2010</t>
  </si>
  <si>
    <t>Nagdi; Western Mehri; Eastern Mehri;</t>
  </si>
  <si>
    <t>Yemen;Oman;Kuwait;</t>
  </si>
  <si>
    <t>16.5993,52.8057</t>
  </si>
  <si>
    <t>18.5, 55.3</t>
  </si>
  <si>
    <t>Ethnologue 16th ed map (2009: 818)</t>
  </si>
  <si>
    <t>Kuwait</t>
  </si>
  <si>
    <t>http://www.endangeredlanguages.com/lang/4202</t>
  </si>
  <si>
    <t>mvx</t>
  </si>
  <si>
    <t>Meoswar</t>
  </si>
  <si>
    <t>War;</t>
  </si>
  <si>
    <t>Austronesian; Malayo-Polynesian; South Halmahera-West New Guinea</t>
  </si>
  <si>
    <t>2.08, 134.38</t>
  </si>
  <si>
    <t>-2.077538, 134.367545</t>
  </si>
  <si>
    <t>Ethnologue langs of Asia 20th ed (2017: 407)</t>
  </si>
  <si>
    <t>http://www.endangeredlanguages.com/lang/4732</t>
  </si>
  <si>
    <t>mys</t>
  </si>
  <si>
    <t>Mesmes</t>
  </si>
  <si>
    <t xml:space="preserve">MÃ¤smÃ¤s; </t>
  </si>
  <si>
    <t>Afro-Asiatic; West Semitic; Ethiosemitic; South Ethiopic;</t>
  </si>
  <si>
    <t>7.54, 37.57</t>
  </si>
  <si>
    <t>http://www.endangeredlanguages.com/lang/10861</t>
  </si>
  <si>
    <t>https://glottolog.org/resource/languoid/id/mesm1243</t>
  </si>
  <si>
    <t>crg</t>
  </si>
  <si>
    <t>Michif</t>
  </si>
  <si>
    <t>French Cree; Mitchif; aan krii; MÃ©tchif, Mitif, Cree, Turtle Mountain Chippewa Cree</t>
  </si>
  <si>
    <t>~200</t>
  </si>
  <si>
    <t>2010+2011/2016</t>
  </si>
  <si>
    <t>Mixed Language; French-Cree</t>
  </si>
  <si>
    <t>52.0,-100.166666667</t>
  </si>
  <si>
    <t>48.5, -99.9</t>
  </si>
  <si>
    <t>Ethnologue 16th ed map (2009: 769)</t>
  </si>
  <si>
    <t>http://www.endangeredlanguages.com/lang/1755</t>
  </si>
  <si>
    <t>mxj</t>
  </si>
  <si>
    <t>Miju-Mishmi</t>
  </si>
  <si>
    <t>Miju; Kaman; Mishmi; Miji; Geman Deng; MÄ«jÅ« Mishmi; Kaman Mishmi; Keman; æ ¼æ›¼èªž</t>
  </si>
  <si>
    <t>~9,000</t>
  </si>
  <si>
    <t>Sino-Tibetan; Midzu</t>
  </si>
  <si>
    <t xml:space="preserve">Blench &amp; Post (2011) argue that Miju Mishmi may be a language isolate within Sino-Tibetan. </t>
  </si>
  <si>
    <t>29.0,96.0</t>
  </si>
  <si>
    <t>28.47, 97.04</t>
  </si>
  <si>
    <t>http://www.endangeredlanguages.com/lang/5639</t>
  </si>
  <si>
    <t>https://glottolog.org/resource/languoid/id/miju1243</t>
  </si>
  <si>
    <t>mko</t>
  </si>
  <si>
    <t>Mingang Doso</t>
  </si>
  <si>
    <t>Munga Doso; Ngwai MungÃ n; Doso; Munga;</t>
  </si>
  <si>
    <t>9.26, 11.29</t>
  </si>
  <si>
    <t>http://www.endangeredlanguages.com/lang/5028</t>
  </si>
  <si>
    <t>https://glottolog.org/resource/languoid/id/ming1254</t>
  </si>
  <si>
    <t>mmv</t>
  </si>
  <si>
    <t>MiritÃ­</t>
  </si>
  <si>
    <t>Mirití</t>
  </si>
  <si>
    <t>Miriti-Tapuyo; NeenoÃ¡</t>
  </si>
  <si>
    <t>Extinct?</t>
  </si>
  <si>
    <t>0.59, -69.74</t>
  </si>
  <si>
    <t>http://www.endangeredlanguages.com/lang/4029</t>
  </si>
  <si>
    <t>https://glottolog.org/resource/languoid/id/miri1270</t>
  </si>
  <si>
    <t>soy</t>
  </si>
  <si>
    <t>Miyobe</t>
  </si>
  <si>
    <t>Soruba; Mi yÉ”bÉ›; Bijobe; Biyobe; Sorouba; Solla; Uyobe; Meyobe; Kayobe; Kuyobe; Sola; Solamba; Kyobe;</t>
  </si>
  <si>
    <t>Benin</t>
  </si>
  <si>
    <t>10.010423, 1.402191</t>
  </si>
  <si>
    <t>Ethnologue 16th ed (2009: 679)</t>
  </si>
  <si>
    <t>http://www.endangeredlanguages.com/lang/5077</t>
  </si>
  <si>
    <t>9.94, 1.33</t>
  </si>
  <si>
    <t>https://glottolog.org/resource/languoid/id/miyo1238</t>
  </si>
  <si>
    <t>mqs</t>
  </si>
  <si>
    <t>Moi (Maluku, Indonesia)</t>
  </si>
  <si>
    <t>West Makian, Makian Luar</t>
  </si>
  <si>
    <t>~12,000</t>
  </si>
  <si>
    <t>1973/1982</t>
  </si>
  <si>
    <t>Moi (West Makian) is a rather divergent North Halmaheran language of Indonesia. A sketch can be found in Voorhoeve 1982.</t>
  </si>
  <si>
    <t xml:space="preserve">Not to be confused with Taba (East Makian), an Austronesian language spoken on the eastern half of Makian Island. Distinct from Moi spoken in Papua. </t>
  </si>
  <si>
    <t>0.3891447,127.3244647</t>
  </si>
  <si>
    <t>0.3891447, 127.3244647</t>
  </si>
  <si>
    <t>0.45, 127.63</t>
  </si>
  <si>
    <t>http://www.endangeredlanguages.com/lang/10725</t>
  </si>
  <si>
    <t>https://glottolog.org/resource/languoid/id/west2600</t>
  </si>
  <si>
    <t>mwt</t>
  </si>
  <si>
    <t>Moken</t>
  </si>
  <si>
    <t>Selung; Mawken; Basing; Selong; Salong; Salon; Chau Ko'; Moklen</t>
  </si>
  <si>
    <t>1,000-9,999</t>
  </si>
  <si>
    <t>Austronesian; Malayo-Polynesian; Moken-Moklen</t>
  </si>
  <si>
    <t>Dung; Ja-It; L'be;</t>
  </si>
  <si>
    <t>Myanmar;Thailand;</t>
  </si>
  <si>
    <t>11.635686, 98.144503</t>
  </si>
  <si>
    <t>widespread in Mergui archipelago islands. Primarily live on boats but occasionally settle on area islands
Ethnologue langs of Asia 20th ed (2017: 432)</t>
  </si>
  <si>
    <t>http://www.endangeredlanguages.com/lang/1987</t>
  </si>
  <si>
    <t>mkj</t>
  </si>
  <si>
    <t>Mokilese</t>
  </si>
  <si>
    <t>Mokil; Mwoakilese; Mwoakiloa;</t>
  </si>
  <si>
    <t>Austronesian; Malayo-Polynesian; Oceanic; Micronesian</t>
  </si>
  <si>
    <t>Micronesia;</t>
  </si>
  <si>
    <t>Micronesia</t>
  </si>
  <si>
    <t>6.66666666667,159.75</t>
  </si>
  <si>
    <t>6.6864, 159.7631</t>
  </si>
  <si>
    <t>http://www.endangeredlanguages.com/lang/4672</t>
  </si>
  <si>
    <t>moj</t>
  </si>
  <si>
    <t>Monzombo</t>
  </si>
  <si>
    <t>Monjombo; Mondjembo; Munzombo; Mono-Jembo;</t>
  </si>
  <si>
    <t>Congo;Central African Republic;</t>
  </si>
  <si>
    <t>3.0,18.4166666667</t>
  </si>
  <si>
    <t>3.565055, 18.584297</t>
  </si>
  <si>
    <t>Ethnologue 16th ed (2009: 687)</t>
  </si>
  <si>
    <t>http://www.endangeredlanguages.com/lang/4599</t>
  </si>
  <si>
    <t>3, 18.6</t>
  </si>
  <si>
    <t>Ethnologue 16th ed (2009: 694)</t>
  </si>
  <si>
    <t>mrl</t>
  </si>
  <si>
    <t>Mortlockese</t>
  </si>
  <si>
    <t>Mortlock; Nomoi;</t>
  </si>
  <si>
    <t>Upper Mortlock; Mid Mortlock; Lower Mortlock;</t>
  </si>
  <si>
    <t>5.5811,153.5668</t>
  </si>
  <si>
    <t>5.5811, 153.5668</t>
  </si>
  <si>
    <t>5.51, 153.71</t>
  </si>
  <si>
    <t>http://www.endangeredlanguages.com/lang/4709</t>
  </si>
  <si>
    <t>https://glottolog.org/resource/languoid/id/mort1237</t>
  </si>
  <si>
    <t>mtt</t>
  </si>
  <si>
    <t>Mota</t>
  </si>
  <si>
    <t>Banks-Inseln;</t>
  </si>
  <si>
    <t>-13.82, 167.69</t>
  </si>
  <si>
    <t>-13.851982, 167.691632</t>
  </si>
  <si>
    <t>Ethnologue 16th ed (2009: 880)</t>
  </si>
  <si>
    <t>http://www.endangeredlanguages.com/lang/7372</t>
  </si>
  <si>
    <t>https://glottolog.org/resource/languoid/id/motl1237</t>
  </si>
  <si>
    <t>mlv</t>
  </si>
  <si>
    <t>Motlav</t>
  </si>
  <si>
    <t>Motalava; Mwotlap; Mwotlav; Banks-Inseln;</t>
  </si>
  <si>
    <t>Volow;</t>
  </si>
  <si>
    <t>-13.5833333333,167.583333333</t>
  </si>
  <si>
    <t>-13.6433, 167.7159</t>
  </si>
  <si>
    <t>-13.66, 167.71</t>
  </si>
  <si>
    <t>http://www.endangeredlanguages.com/lang/4680</t>
  </si>
  <si>
    <t>1ix</t>
  </si>
  <si>
    <t>rpm</t>
  </si>
  <si>
    <t>Mpra</t>
  </si>
  <si>
    <t>Mpre;</t>
  </si>
  <si>
    <t>No known fluent speakers</t>
  </si>
  <si>
    <t>Unclassified; Niger-Congo?</t>
  </si>
  <si>
    <t>Mpra is a language of Ghana. It has lexical items with cognates in Atlantic-Congo, as well as lexical items without plausible cognates.  Its classification is thus unclear.</t>
  </si>
  <si>
    <t>8.87, -1.25</t>
  </si>
  <si>
    <t>http://www.endangeredlanguages.com/lang/3725</t>
  </si>
  <si>
    <t>https://glottolog.org/resource/languoid/id/mpra1235</t>
  </si>
  <si>
    <t>mro</t>
  </si>
  <si>
    <t>Mru</t>
  </si>
  <si>
    <t>Murung; Mro; Mrung; Maru; Niopreng; Mro-Mru; Mroo; á€™á€›á€°</t>
  </si>
  <si>
    <t>50,000 (population total, all countries)</t>
  </si>
  <si>
    <t>Sino-Tibetan; Mruic</t>
  </si>
  <si>
    <t>21.7748,92.2741</t>
  </si>
  <si>
    <t>26.522514, 89.129499</t>
  </si>
  <si>
    <t>http://www.endangeredlanguages.com/lang/4710</t>
  </si>
  <si>
    <t>21.103792, 92.345617</t>
  </si>
  <si>
    <t>Ethnologue langs of Asia 20th ed (2017: 430)</t>
  </si>
  <si>
    <t>myr</t>
  </si>
  <si>
    <t>Munichi</t>
  </si>
  <si>
    <t>Muniche; Paranapura; Otonabe; Otanave; Munichino;</t>
  </si>
  <si>
    <t>2008/2012</t>
  </si>
  <si>
    <t>-5.8182,-76.1846</t>
  </si>
  <si>
    <t>-5.8182, -76.1846</t>
  </si>
  <si>
    <t>-5.74, -76.43</t>
  </si>
  <si>
    <t>http://www.endangeredlanguages.com/lang/2980</t>
  </si>
  <si>
    <t>https://glottolog.org/resource/languoid/id/muni1258</t>
  </si>
  <si>
    <t>mur</t>
  </si>
  <si>
    <t>Murle</t>
  </si>
  <si>
    <t>Murelei; Merule; Mourle; Murule; Beir; Ajibba; Agiba; Adkibba; Murele; Omo-Murle</t>
  </si>
  <si>
    <t>Surmic; Southwest Surmic</t>
  </si>
  <si>
    <t>Surmic</t>
  </si>
  <si>
    <t>Boma; Olam; Lotilla; Omo-Murle;</t>
  </si>
  <si>
    <t>6.5,33.5</t>
  </si>
  <si>
    <t>6.8, 35.5</t>
  </si>
  <si>
    <t>Ethnologe 16th ed (2009: 699)</t>
  </si>
  <si>
    <t>http://www.endangeredlanguages.com/lang/4613</t>
  </si>
  <si>
    <t>huu</t>
  </si>
  <si>
    <t>Murui Huitoto</t>
  </si>
  <si>
    <t>Murui; Murui Witoto; Huitoto Murui; BuÃ©; Bue; Murai; Witoto, Huitoto; Murui-Witoto;</t>
  </si>
  <si>
    <t>Witotoan</t>
  </si>
  <si>
    <t>Mica</t>
  </si>
  <si>
    <t>Peru;Colombia;</t>
  </si>
  <si>
    <t>-1.0,-73.5</t>
  </si>
  <si>
    <t>-2.457186, -73.119095</t>
  </si>
  <si>
    <t>http://www.endangeredlanguages.com/lang/1858</t>
  </si>
  <si>
    <t>xma</t>
  </si>
  <si>
    <t>Mushungulu</t>
  </si>
  <si>
    <t>Kimushungulu; Mushunguli;</t>
  </si>
  <si>
    <t>Somalia;</t>
  </si>
  <si>
    <t>Somalia</t>
  </si>
  <si>
    <t>0.01, 42.66</t>
  </si>
  <si>
    <t>http://www.endangeredlanguages.com/lang/5052</t>
  </si>
  <si>
    <t>https://glottolog.org/resource/languoid/id/mush1238</t>
  </si>
  <si>
    <t>naj</t>
  </si>
  <si>
    <t>Nalu</t>
  </si>
  <si>
    <t>Nalou;</t>
  </si>
  <si>
    <t>&lt;22,000</t>
  </si>
  <si>
    <t>Niger-Congo; Atlantic-Congo</t>
  </si>
  <si>
    <t>10.9523,-14.7629</t>
  </si>
  <si>
    <t>11.021757, -15.222070</t>
  </si>
  <si>
    <t>http://www.endangeredlanguages.com/lang/1463</t>
  </si>
  <si>
    <t>nmq</t>
  </si>
  <si>
    <t>Nambya</t>
  </si>
  <si>
    <t>Chinambya; Nanzva; Nambzya; Najwa; Senajwa; Senambya</t>
  </si>
  <si>
    <t>-21.157215, 26.223317</t>
  </si>
  <si>
    <t>http://www.endangeredlanguages.com/lang/1885</t>
  </si>
  <si>
    <t>naa</t>
  </si>
  <si>
    <t>Namla</t>
  </si>
  <si>
    <t>Namla-Tofanma</t>
  </si>
  <si>
    <t>Possibly related to Tofanma.</t>
  </si>
  <si>
    <t>-3.58, 140.66</t>
  </si>
  <si>
    <t>http://www.endangeredlanguages.com/lang/5148</t>
  </si>
  <si>
    <t>https://glottolog.org/resource/languoid/id/naml1240</t>
  </si>
  <si>
    <t>nmt</t>
  </si>
  <si>
    <t>Namonuito</t>
  </si>
  <si>
    <t>Namon Weite;</t>
  </si>
  <si>
    <t>8.6299,150.0128</t>
  </si>
  <si>
    <t>8.6299, 150.0128</t>
  </si>
  <si>
    <t>8.581412, 149.685616</t>
  </si>
  <si>
    <t>Ethnologue 16th ed (2009: 857)</t>
  </si>
  <si>
    <t>http://www.endangeredlanguages.com/lang/4883</t>
  </si>
  <si>
    <t>nhd</t>
  </si>
  <si>
    <t>Ã‘andeva</t>
  </si>
  <si>
    <t>Ñandeva</t>
  </si>
  <si>
    <t>ChiripÃ¡; TsiripÃ¡; TxiripÃ¡; Nhandeva; Chiripa; NhandÃ©va;</t>
  </si>
  <si>
    <t xml:space="preserve">There is considerable confusion about different GuaranÃ­an languages and varieties, several of which are sometimes called "Ã‘andeva (Nhandeva) as at least one of their alternate names. It is sometimes difficult from reports to determine which are the same with varying names and which are different with the same name. _x000D_
For cases involving overlapping names, Rodrigues and Cabral (2012:498) have among several others in their GuaranÃ­ Branch of TupÃ­an: _x000D_
KaiwÃ¡ (KayowÃ¡, KaiowÃ¡, CaiovÃ¡, CaiguÃ¡, PÃ£i, PÃ£i-TavyterÃ£) Brazil, Paraguay_x000D_
_x000D_
NhandÃ©va (Ã‘andeva, ChiripÃ¡) Brazil, Paraguay_x000D_
_x000D_
Chiriguano (Ava, Simba) Argentina, Bolivia, Paraguay_x000D_
 _x000D_
Tapiete  Bolivia (Argentina)_x000D_
_x000D_
	Ethnologue has: _x000D_
KaiwÃ¡ [kgk] (Caingua, Caiua, Caiwa, Cayua, Kaiova, KaiowÃ¡, Kayova)_x000D_
_x000D_
Ava GuaranÃ­ [nhd] (Apytare, Ava, ChiripÃ¡, TsiripÃ¡, TxiripÃ¡)_x000D_
_x000D_
Pai Tavytera [pta] (Ava, Pai, Tavytera)_x000D_
_x000D_
Ã‘andeva [tpj] (Guasurango, Guasurangue, Ã‘anagua, Nandeva, Tapiete, Tirumbae, Yanaigua)_x000D_
_x000D_
        For these reasons, the number of speakers given in the different sources for the languages in these lists may not actually refer to the same groups. _x000D_
        Ethnologue calls this language Ava GuaranÃ­ [nhd] (Apytare, Ava, ChiripÃ¡, TsiripÃ¡, TxiripÃ¡); it may include varieties or languages others align not with this language but with other GuaranÃ­an languages, e.g.KaiwÃ¡.)._x000D_
_x000D_
</t>
  </si>
  <si>
    <t>Brazil;Argentina;Paraguay;</t>
  </si>
  <si>
    <t>-22.0652,-54.7558</t>
  </si>
  <si>
    <t>-25.65, -55.05</t>
  </si>
  <si>
    <t>http://www.endangeredlanguages.com/lang/2920</t>
  </si>
  <si>
    <t>https://glottolog.org/resource/languoid/id/chir1286</t>
  </si>
  <si>
    <t>ncz</t>
  </si>
  <si>
    <t>Natchez</t>
  </si>
  <si>
    <t>Awakening ()</t>
  </si>
  <si>
    <t xml:space="preserve">Awakening </t>
  </si>
  <si>
    <t>31.75, -91.33</t>
  </si>
  <si>
    <t>http://www.endangeredlanguages.com/lang/10858</t>
  </si>
  <si>
    <t>https://glottolog.org/resource/languoid/id/natc1249</t>
  </si>
  <si>
    <t>ndr</t>
  </si>
  <si>
    <t xml:space="preserve">Ndoola </t>
  </si>
  <si>
    <t xml:space="preserve">Ndola; Ndoro; Ndooro; Njoyame; Nundoro_x000D_
</t>
  </si>
  <si>
    <t>&gt;10,000</t>
  </si>
  <si>
    <t>7.29, 11.31</t>
  </si>
  <si>
    <t>7.5, 12.2</t>
  </si>
  <si>
    <t>Ethnologue 16th ed (2009: 683)</t>
  </si>
  <si>
    <t>http://www.endangeredlanguages.com/lang/10442</t>
  </si>
  <si>
    <t>szb</t>
  </si>
  <si>
    <t>Ngalum</t>
  </si>
  <si>
    <t>Sibil</t>
  </si>
  <si>
    <t>1981+1987/2015</t>
  </si>
  <si>
    <t>Trans-New Guinea; Ok</t>
  </si>
  <si>
    <t>Apmisibil; Ngalum; Sibil</t>
  </si>
  <si>
    <t>-4.68, 141.03</t>
  </si>
  <si>
    <t>-5.117236, 140.666627</t>
  </si>
  <si>
    <t>Ethnologue langs of Asia 20th ed (2017: 408)</t>
  </si>
  <si>
    <t>http://www.endangeredlanguages.com/lang/10696</t>
  </si>
  <si>
    <t>nsg</t>
  </si>
  <si>
    <t>Ngasa</t>
  </si>
  <si>
    <t>Shaka; Ongamo;</t>
  </si>
  <si>
    <t>200-300</t>
  </si>
  <si>
    <t>Nilotic; Eastern Nilotic</t>
  </si>
  <si>
    <t>Nilotic</t>
  </si>
  <si>
    <t>Kenya;Tanzania;</t>
  </si>
  <si>
    <t>-2.932,37.4853</t>
  </si>
  <si>
    <t>-2.98, 37.53</t>
  </si>
  <si>
    <t>http://www.endangeredlanguages.com/lang/4894</t>
  </si>
  <si>
    <t>https://glottolog.org/resource/languoid/id/ngas1238</t>
  </si>
  <si>
    <t>nuo</t>
  </si>
  <si>
    <t>NguÃ´n</t>
  </si>
  <si>
    <t>Nguôn</t>
  </si>
  <si>
    <t>Ngouan</t>
  </si>
  <si>
    <t>Austro-Asiatic; Vietic; Viet-Muong; Muong</t>
  </si>
  <si>
    <t>17.5333,105.3833</t>
  </si>
  <si>
    <t>17.72, 105.93</t>
  </si>
  <si>
    <t>http://www.endangeredlanguages.com/lang/1217</t>
  </si>
  <si>
    <t>https://glottolog.org/resource/languoid/id/nguo1239</t>
  </si>
  <si>
    <t>yrl</t>
  </si>
  <si>
    <t>NheengatÃº</t>
  </si>
  <si>
    <t>Nheengatú</t>
  </si>
  <si>
    <t>Ã‘eengatÃº; Nhengatu; Yeral; Geral; LÃ­ngua Geral; NyengatÃº; Nyengato; Ã‘eegatÃº; Waengatu; LÃ­ngua Jeral; Jeral; LÃ­ngua Geral AmazÃ´nica; NheengatÃº; TapÃ¯hÃ¯ya;</t>
  </si>
  <si>
    <t>2005/2016</t>
  </si>
  <si>
    <t>1.2303,-66.8408</t>
  </si>
  <si>
    <t>1.05, -66.96</t>
  </si>
  <si>
    <t>http://www.endangeredlanguages.com/lang/2971</t>
  </si>
  <si>
    <t>https://glottolog.org/resource/languoid/id/nhen1239</t>
  </si>
  <si>
    <t>0.779539, -69.164758</t>
  </si>
  <si>
    <t>Ethnologue 16th ed (2009: 749)</t>
  </si>
  <si>
    <t>ncs</t>
  </si>
  <si>
    <t>Nicaraguan Sign Language</t>
  </si>
  <si>
    <t>Idioma de Senas de Nicaragua;</t>
  </si>
  <si>
    <t>1997/2009</t>
  </si>
  <si>
    <t>Sign Language; Mexican, Central American, or Caribbean</t>
  </si>
  <si>
    <t>Sign Language</t>
  </si>
  <si>
    <t>Nicaragua;</t>
  </si>
  <si>
    <t>Nicaragua</t>
  </si>
  <si>
    <t>12.25, -86.34</t>
  </si>
  <si>
    <t>http://www.endangeredlanguages.com/lang/7112</t>
  </si>
  <si>
    <t>nxr</t>
  </si>
  <si>
    <t>Ninggerum</t>
  </si>
  <si>
    <t>Kasiwa; Kativa; Muyu; Ningerum; Ninggeroem; Ninggirum; Ninggrum; Niyium; Obgwo; Orgwo; Tedi; Tidi</t>
  </si>
  <si>
    <t>&gt;3,500</t>
  </si>
  <si>
    <t>2000/2015</t>
  </si>
  <si>
    <t>Trans-New Guinea; Ok; Lowland Ok</t>
  </si>
  <si>
    <t>Ninggirum; Kasuwa; Daupka</t>
  </si>
  <si>
    <t>-5.43, 141.16</t>
  </si>
  <si>
    <t>-5.337236, 140.945457</t>
  </si>
  <si>
    <t>Ethnologue 16th ed (2009: 797)</t>
  </si>
  <si>
    <t>http://www.endangeredlanguages.com/lang/10690</t>
  </si>
  <si>
    <t>cag</t>
  </si>
  <si>
    <t>NivaclÃ©</t>
  </si>
  <si>
    <t>Nivaclé</t>
  </si>
  <si>
    <t>Chulupi; Churupi; NivaklÃ©; Ashluslay; Axluxlay; ChurupÃ­; NiwaklÃ©; ChulupÃ­;</t>
  </si>
  <si>
    <t>-23.5, -60.5</t>
  </si>
  <si>
    <t>-22.05, -63.5</t>
  </si>
  <si>
    <t>http://www.endangeredlanguages.com/lang/127</t>
  </si>
  <si>
    <t>njr</t>
  </si>
  <si>
    <t>Njerep</t>
  </si>
  <si>
    <t>Njerup;</t>
  </si>
  <si>
    <t>6.4572, 11.2884</t>
  </si>
  <si>
    <t>UNESCO Atlas: Njerep [njr]</t>
  </si>
  <si>
    <t>http://www.endangeredlanguages.com/lang/533</t>
  </si>
  <si>
    <t>6.82, 11.52</t>
  </si>
  <si>
    <t>https://glottolog.org/resource/languoid/id/njer1242</t>
  </si>
  <si>
    <t>nog</t>
  </si>
  <si>
    <t>Noghay</t>
  </si>
  <si>
    <t>Nogai; Noghai; Ð½Ð¾Ð³Ð°Ð¹ÑÐºÐ¸Ð¹ ÑÐ·Ñ‹Ðº; Ð½Ð¾Ð³Ð°Ð¹ Ñ‚Ð¸Ð»Ð¸; Ð½Ð¾Ð³Ð°Ð¹ÑˆÐ°; Nogayca; Nogay TÃ¼rkÃ§esi; Nogay; Noghai; Noghaylar; Nogaitsy; Nogalar; Noqay dili</t>
  </si>
  <si>
    <t>~70,000</t>
  </si>
  <si>
    <t>Turkic; Kipchak</t>
  </si>
  <si>
    <t>Central Nogai; White Nogai; Black Nogai;</t>
  </si>
  <si>
    <t>46.3333333333,48.5</t>
  </si>
  <si>
    <t>45.9435, 33.9477</t>
  </si>
  <si>
    <t>UNESCO Atlas: Nogay (Crimea) [nog]</t>
  </si>
  <si>
    <t>Uzbekistan, Kazakhstan</t>
  </si>
  <si>
    <t>http://www.endangeredlanguages.com/lang/2897</t>
  </si>
  <si>
    <t>44.6491, 27.8173</t>
  </si>
  <si>
    <t>UNESCO Atlas: Nogay (Dobruja)
 [nog]</t>
  </si>
  <si>
    <t>ayp</t>
  </si>
  <si>
    <t>North Mesopotamian Arabic</t>
  </si>
  <si>
    <t>Mesopotamian Arabic; Anatolian Arabic</t>
  </si>
  <si>
    <t xml:space="preserve">Ethnologue langs of Asia 20th ed (2017: 217, 319, 328) </t>
  </si>
  <si>
    <t xml:space="preserve">Jastrow (2006) notes that the four dialect groups are not mutually intelligible with one another and that speakers from different areas use Turkish to communicate. </t>
  </si>
  <si>
    <t>Turkey;</t>
  </si>
  <si>
    <t>37.516389, 42.461111</t>
  </si>
  <si>
    <t>Şırnak province;
ELP Häberl (in press)</t>
  </si>
  <si>
    <t>Jordan</t>
  </si>
  <si>
    <t>Speaker no. is likely for Turkey only</t>
  </si>
  <si>
    <t>http://www.endangeredlanguages.com/lang/10838</t>
  </si>
  <si>
    <t>http://www.axl.cefan.ulaval.ca/asie/turquie_1general.htm</t>
  </si>
  <si>
    <t>34.2, 44.2</t>
  </si>
  <si>
    <t xml:space="preserve">Ethnologue langs of Asia 20th ed (2017: 396) </t>
  </si>
  <si>
    <t>http://www.axl.cefan.ulaval.ca/asie/irak.htm</t>
  </si>
  <si>
    <t>Syria</t>
  </si>
  <si>
    <t>37.035151, 41.242002</t>
  </si>
  <si>
    <t xml:space="preserve">Ethnologue langs of Asia 20th ed (2017: 417) </t>
  </si>
  <si>
    <t>nkr</t>
  </si>
  <si>
    <t>Nukuoro</t>
  </si>
  <si>
    <t>Nukoro; Nuguor;</t>
  </si>
  <si>
    <t>1993/2010</t>
  </si>
  <si>
    <t>3.83333333333,154.916666667</t>
  </si>
  <si>
    <t>3.8574, 154.9786</t>
  </si>
  <si>
    <t>3.841899, 154.973535</t>
  </si>
  <si>
    <t>http://www.endangeredlanguages.com/lang/4873</t>
  </si>
  <si>
    <t>nly</t>
  </si>
  <si>
    <t>Nyamal</t>
  </si>
  <si>
    <t>Njamat; Wanbarda; Widagari; Widagaree; Wirdakarri; Weedokarry; Weedookary; Pundju Njamal; Pundu N'amal; Njamal; Njamarl; Gnamo; Tjingkai Njamal; Ibarga; Ibarrga; Ibargo; Nyamel; N'amal; Njalmal; Namal; Namel;</t>
  </si>
  <si>
    <t>&lt;10</t>
  </si>
  <si>
    <t>Pama-Nyungan; Ngayarta</t>
  </si>
  <si>
    <t>-21.30071734, 119.7091996</t>
  </si>
  <si>
    <t>-21.61, 119.69</t>
  </si>
  <si>
    <t>http://www.endangeredlanguages.com/lang/2560</t>
  </si>
  <si>
    <t>https://collection.aiatsis.gov.au/austlang/language/a58</t>
  </si>
  <si>
    <t>https://glottolog.org/resource/languoid/id/nyam1271</t>
  </si>
  <si>
    <t>oca</t>
  </si>
  <si>
    <t>Ocaina</t>
  </si>
  <si>
    <t>Okaina</t>
  </si>
  <si>
    <t>~50</t>
  </si>
  <si>
    <t>Ibo'tsa; Dukaiya;</t>
  </si>
  <si>
    <t>"El Ocaina es hablado principalmente en el rÃ­o Ampiyacu, y algunos hablantes en el Putumayo e IgaraparanÃ¡" (Juan Alvaro Echeverri Restrepo, personal communication, 2014)._x000D_
_x000D_
[Ocaina is spoken principally on the Ampiyacu River, and some speakers are on the Putumayo and IgaraparanÃ¡ rivers.]</t>
  </si>
  <si>
    <t>-2.75,-71.75</t>
  </si>
  <si>
    <t>-2.16, -72.14</t>
  </si>
  <si>
    <t>http://www.endangeredlanguages.com/lang/1855</t>
  </si>
  <si>
    <t>https://glottolog.org/resource/languoid/id/ocai1244</t>
  </si>
  <si>
    <t>oka</t>
  </si>
  <si>
    <t>Okanagan-Colville</t>
  </si>
  <si>
    <t>NsyilxcÉ™n; Okanagan; Colville-Okanagan; Okanagon; Okanogan; NsilxcÃ­n; Okanagon Cluster; Okinagan; NsilxcÃ­n; Nsyilxcen, Nsyilxcn, NsÉ™lxcin</t>
  </si>
  <si>
    <t>~350-400</t>
  </si>
  <si>
    <t>2007+2014/2016</t>
  </si>
  <si>
    <t>Salishan; Interior Salish</t>
  </si>
  <si>
    <t>Northern; Vernon; Head of the Lakes; Similkameen; Penticton; Southern; Lakes-Colville-Inchelium; Lakes-Colville-Inchelium; Methow; Southern Okanogan; San Poil-Nespelem;</t>
  </si>
  <si>
    <t>49.2900000, -118.9800000</t>
  </si>
  <si>
    <t>48.403534, -118.879874</t>
  </si>
  <si>
    <t>Ethnologue 16th ed (2009: 767)</t>
  </si>
  <si>
    <t>http://www.endangeredlanguages.com/lang/1919</t>
  </si>
  <si>
    <t>oki</t>
  </si>
  <si>
    <t>Okiek</t>
  </si>
  <si>
    <t>Akiek; Akie; Ogiek; "Ndorobo"; Kinare;</t>
  </si>
  <si>
    <t>Nilotic; Southern Nilotic</t>
  </si>
  <si>
    <t>Sogoo; Suiei; Okiek;</t>
  </si>
  <si>
    <t>-1.0435,36.6006</t>
  </si>
  <si>
    <t>-2.78, 36.60</t>
  </si>
  <si>
    <t>http://www.endangeredlanguages.com/lang/3794</t>
  </si>
  <si>
    <t>https://glottolog.org/resource/languoid/id/okie1245</t>
  </si>
  <si>
    <t>okb</t>
  </si>
  <si>
    <t>Okobo</t>
  </si>
  <si>
    <t>1994/2012</t>
  </si>
  <si>
    <t>5.02, 8.09</t>
  </si>
  <si>
    <t>http://www.endangeredlanguages.com/lang/8590</t>
  </si>
  <si>
    <t>https://glottolog.org/resource/languoid/id/okob1241</t>
  </si>
  <si>
    <t>okd</t>
  </si>
  <si>
    <t>Okodia</t>
  </si>
  <si>
    <t>Okordia; Akita; á»Šjá»;</t>
  </si>
  <si>
    <t>5.29, 6.44</t>
  </si>
  <si>
    <t>http://www.endangeredlanguages.com/lang/7933</t>
  </si>
  <si>
    <t>https://glottolog.org/resource/languoid/id/okod1238</t>
  </si>
  <si>
    <t>olr</t>
  </si>
  <si>
    <t>Olrat</t>
  </si>
  <si>
    <t>-14.313, 167.433</t>
  </si>
  <si>
    <t>http://www.endangeredlanguages.com/lang/10767</t>
  </si>
  <si>
    <t>omg</t>
  </si>
  <si>
    <t>Omagua</t>
  </si>
  <si>
    <t>Omagua-Yete; Ariana; Pariana; Anapia; Macanipa; Kambeba; Yhuata; Umaua; Cambeba; Campeba; Cambela; Cambeeba; Compeva; Canga-Peba; Agua; Omagua-Campeva; Omawa-Kampeva; Janbeba;</t>
  </si>
  <si>
    <t>2011/2016</t>
  </si>
  <si>
    <t>Tupian; Tupi-Guaranian; Cocaman</t>
  </si>
  <si>
    <t>-4.0,-73.5</t>
  </si>
  <si>
    <t>-3.53, -69.17</t>
  </si>
  <si>
    <t>http://www.endangeredlanguages.com/lang/862</t>
  </si>
  <si>
    <t>https://glottolog.org/resource/languoid/id/omag1248</t>
  </si>
  <si>
    <t>ona</t>
  </si>
  <si>
    <t>Ona</t>
  </si>
  <si>
    <t>Selknam; Selk'nam; Shelknam; Aona; Island Chonan; Selk'nam; Chon; Island Chon language area;</t>
  </si>
  <si>
    <t>Chonan; Island Chonan</t>
  </si>
  <si>
    <t>Chonan</t>
  </si>
  <si>
    <t>Argentina;</t>
  </si>
  <si>
    <t>-53.0,-70.0</t>
  </si>
  <si>
    <t>-54.00, -68.50</t>
  </si>
  <si>
    <t>http://www.endangeredlanguages.com/lang/2742</t>
  </si>
  <si>
    <t>https://glottolog.org/resource/languoid/id/onaa1245</t>
  </si>
  <si>
    <t>ood</t>
  </si>
  <si>
    <t>O'odham</t>
  </si>
  <si>
    <t>Pima-Papago; Upper Piman; Papago; Nebome, Nevome, O'othham, Papago-Pima, Tohono O'odham</t>
  </si>
  <si>
    <t>&gt;15,000?</t>
  </si>
  <si>
    <t>Uto-Aztecan; Southern Uto-Aztecan; Pimic</t>
  </si>
  <si>
    <t>Uto-Aztecan</t>
  </si>
  <si>
    <t>Tohono Oâ€™odham (Papago),  Akimel Oâ€™odham (Pima)</t>
  </si>
  <si>
    <t>33.059,-112.0479; 31.9186,-111.8798</t>
  </si>
  <si>
    <t>31.5188, -112.7472</t>
  </si>
  <si>
    <t>UNESCO Atlas: O'odham (Mexico) [ood]</t>
  </si>
  <si>
    <t>http://www.endangeredlanguages.com/lang/1166</t>
  </si>
  <si>
    <t>opt</t>
  </si>
  <si>
    <t>Opata-Eudeve</t>
  </si>
  <si>
    <t>Opata; Endeve; Eudeve; Opatan; Heve; Dohema;</t>
  </si>
  <si>
    <t>Uto-Aztecan; Southern Uto-Aztecan; Opatan</t>
  </si>
  <si>
    <t>Opata; Eudeve;</t>
  </si>
  <si>
    <t>29.1666666667,-109.666666667</t>
  </si>
  <si>
    <t>29.1666666667, -109.666666667</t>
  </si>
  <si>
    <t>31.15, -110.06</t>
  </si>
  <si>
    <t>http://www.endangeredlanguages.com/lang/4927</t>
  </si>
  <si>
    <t>https://glottolog.org/resource/languoid/id/opat1246</t>
  </si>
  <si>
    <t>lgn</t>
  </si>
  <si>
    <t>Opuuo</t>
  </si>
  <si>
    <t>Opo-Shita; Opo; Opuo; Upo; Cita; Ciita; Shita; Shiita; Ansita; Kina; Kwina; "Langa"; Shitta;</t>
  </si>
  <si>
    <t>Buldit; Kusgilo;</t>
  </si>
  <si>
    <t>South Sudan</t>
  </si>
  <si>
    <t>8.3202,33.8873</t>
  </si>
  <si>
    <t>8.48, 33.85</t>
  </si>
  <si>
    <t>ELP speaker no. given only for Ethiopia, even though lang is also spoken in South Sudan</t>
  </si>
  <si>
    <t>http://www.endangeredlanguages.com/lang/2681</t>
  </si>
  <si>
    <t>https://glottolog.org/resource/languoid/id/opuu1239</t>
  </si>
  <si>
    <t>ors</t>
  </si>
  <si>
    <t>Orang Seletar</t>
  </si>
  <si>
    <t>1.3387,103.464</t>
  </si>
  <si>
    <t>http://www.endangeredlanguages.com/lang/4929</t>
  </si>
  <si>
    <t>ora</t>
  </si>
  <si>
    <t>Oroha</t>
  </si>
  <si>
    <t>Mara Ma-Siki; Oraha; SÃ¼dliche Salomons-Inseln;</t>
  </si>
  <si>
    <t>Austronesian; Malayo-Polynesian; Oceanic; Southeast Solomonic</t>
  </si>
  <si>
    <t>-9.7686,161.51</t>
  </si>
  <si>
    <t>-9.7686, 161.51</t>
  </si>
  <si>
    <t>-9.681187, 161.533145</t>
  </si>
  <si>
    <t>Ethnologue 16th ed (2009: 879)</t>
  </si>
  <si>
    <t>http://www.endangeredlanguages.com/lang/3001</t>
  </si>
  <si>
    <t>orw</t>
  </si>
  <si>
    <t>Orowari</t>
  </si>
  <si>
    <t>Oro Win; PakaÃ¡s-novos; Pacasnovas; Pacaha-novo; Uariwayo; Uomo; Jaru; Oro Wari;</t>
  </si>
  <si>
    <t>Chapacuran; Southern Chapacuran</t>
  </si>
  <si>
    <t>-11.6683,-65.1379</t>
  </si>
  <si>
    <t>-11.6683, -65.1379</t>
  </si>
  <si>
    <t>-10.74, -64.03</t>
  </si>
  <si>
    <t>http://www.endangeredlanguages.com/lang/1741</t>
  </si>
  <si>
    <t>https://glottolog.org/resource/languoid/id/orow1243</t>
  </si>
  <si>
    <t>orr</t>
  </si>
  <si>
    <t>Oruma</t>
  </si>
  <si>
    <t>4.94, 6.38</t>
  </si>
  <si>
    <t>http://www.endangeredlanguages.com/lang/7932</t>
  </si>
  <si>
    <t>https://glottolog.org/resource/languoid/id/orum1241</t>
  </si>
  <si>
    <t>pdi</t>
  </si>
  <si>
    <t>Pa Di</t>
  </si>
  <si>
    <t>Padi</t>
  </si>
  <si>
    <t>26.31, 103.49</t>
  </si>
  <si>
    <t>22.7, 104.10</t>
  </si>
  <si>
    <t>Ethnologue 16th ed (2009: 634)</t>
  </si>
  <si>
    <t>http://www.endangeredlanguages.com/lang/4955</t>
  </si>
  <si>
    <t>fap</t>
  </si>
  <si>
    <t>Paloor</t>
  </si>
  <si>
    <t>Palor; Falor; Palar; Sili; Sili-Sili; Waro;</t>
  </si>
  <si>
    <t>5,000-10,000</t>
  </si>
  <si>
    <t>14.86, -16.96</t>
  </si>
  <si>
    <t>http://www.endangeredlanguages.com/lang/7711</t>
  </si>
  <si>
    <t>https://glottolog.org/resource/languoid/id/palo1243</t>
  </si>
  <si>
    <t>pnq</t>
  </si>
  <si>
    <t>Pana (Burkina Faso)</t>
  </si>
  <si>
    <t>Sama;</t>
  </si>
  <si>
    <t>~1998/2009</t>
  </si>
  <si>
    <t>Pana North; Pana South;</t>
  </si>
  <si>
    <t>Burkina Faso;</t>
  </si>
  <si>
    <t>Niger</t>
  </si>
  <si>
    <t>13.433014,3.391889</t>
  </si>
  <si>
    <t>13.433014, 3.391889</t>
  </si>
  <si>
    <t>ELP lists LL-MAP coordinates for Niger but the lang is not spoken there (locations listed as Burkina Faso and Mali)</t>
  </si>
  <si>
    <t>http://www.endangeredlanguages.com/lang/4825</t>
  </si>
  <si>
    <t>Mali</t>
  </si>
  <si>
    <t>13.35, -3.37</t>
  </si>
  <si>
    <t>https://glottolog.org/resource/languoid/id/pana1295</t>
  </si>
  <si>
    <t>pnz</t>
  </si>
  <si>
    <t>Pana (Central African Republic)</t>
  </si>
  <si>
    <t>Pani;</t>
  </si>
  <si>
    <t>~1996/2009</t>
  </si>
  <si>
    <t>Pondo; Pana; Gonge; Man;</t>
  </si>
  <si>
    <t>Nigeria;Cameroon;Chad;Central African Republic;</t>
  </si>
  <si>
    <t>7.305375,15.741636</t>
  </si>
  <si>
    <t>7.555868, 15.713765</t>
  </si>
  <si>
    <t>http://www.endangeredlanguages.com/lang/4985</t>
  </si>
  <si>
    <t>8.72, 13.60</t>
  </si>
  <si>
    <t>https://glottolog.org/resource/languoid/id/pana1293</t>
  </si>
  <si>
    <t>pkh</t>
  </si>
  <si>
    <t>Pankhu</t>
  </si>
  <si>
    <t>Pankho; Pankhua; Pang Khua; Pankua; Paang; Pang; Panko; Pangkhu; Pangkhua</t>
  </si>
  <si>
    <t>2012/2013</t>
  </si>
  <si>
    <t>22.68, 92.95</t>
  </si>
  <si>
    <t>22.656472, 92.173018</t>
  </si>
  <si>
    <t>Chittagong Division, Rangamati district;
ELP Ethnologue 17th ed (2013)</t>
  </si>
  <si>
    <t>http://www.endangeredlanguages.com/lang/4971</t>
  </si>
  <si>
    <t>ppm</t>
  </si>
  <si>
    <t>Papuma</t>
  </si>
  <si>
    <t>-1.77, 135.91</t>
  </si>
  <si>
    <t>-1.742638, 135.896574</t>
  </si>
  <si>
    <t>Ethnologue 16th ed (2009: 796)</t>
  </si>
  <si>
    <t>http://www.endangeredlanguages.com/lang/5745</t>
  </si>
  <si>
    <t>paq</t>
  </si>
  <si>
    <t>Parya</t>
  </si>
  <si>
    <t>Asiatic Romany; Afghana-Yi Nasfurush; Afghana-Yi Siyarui; Laghmani; Pbharya;</t>
  </si>
  <si>
    <t>&lt;7,500</t>
  </si>
  <si>
    <t>~2008/2009</t>
  </si>
  <si>
    <t>2003-2004/2011</t>
  </si>
  <si>
    <t>ELP Abbess et al (2010)</t>
  </si>
  <si>
    <t>Indo-European; Indo-Iranian; Indo-Aryan; Central Zone</t>
  </si>
  <si>
    <t>Uzbekistan;Tajikistan;Afghanistan;</t>
  </si>
  <si>
    <t>Afghanistan</t>
  </si>
  <si>
    <t>38.5094,68.0932</t>
  </si>
  <si>
    <t>36.49, 69.26</t>
  </si>
  <si>
    <t>http://www.endangeredlanguages.com/lang/4943</t>
  </si>
  <si>
    <t>https://glottolog.org/resource/languoid/id/pary1242</t>
  </si>
  <si>
    <t>38.5, 68.65</t>
  </si>
  <si>
    <t>Ethnologue 16th ed (2009: 805)</t>
  </si>
  <si>
    <t>psm</t>
  </si>
  <si>
    <t>Pauserna</t>
  </si>
  <si>
    <t>Guarasu; Paucerne; Guarayu-Ta; Pauserna-GuarasugwÃ©; Guarasugwe;</t>
  </si>
  <si>
    <t>3-4</t>
  </si>
  <si>
    <t>Tupian; Tupi-Guaranian; Guarayo</t>
  </si>
  <si>
    <t>Ethnologue lists Pauserna (Guarayu-Ta, Paucerne, Pauserna-GuarasugwÃ©), an extinct language of Bolivia, as an independent branch of TupÃ­-GuaranÃ­an. Pauserna is not distinct in several other classifications._x000D_
_x000D_
 Pauserna is the traditional name of Guarasu (or better Guarasu nhe'e, language of the Guarasu), an independent Tupi-Guarani language ... It has been said since the 1960's to be extinct ... but Swintha Danielsen (2015) found rememberers and semispeakers.</t>
  </si>
  <si>
    <t>-13.694972,-61.431164</t>
  </si>
  <si>
    <t>-6.234500, -41.420400</t>
  </si>
  <si>
    <t>Pimenteiras, Brazil;
ELP Danielsen (2016)</t>
  </si>
  <si>
    <t>http://www.endangeredlanguages.com/lang/2957</t>
  </si>
  <si>
    <t>pcb</t>
  </si>
  <si>
    <t>Pear</t>
  </si>
  <si>
    <t>Por; Kompong Thom; Pear of Kompong Thom; PÃ£r</t>
  </si>
  <si>
    <t>Austro-Asiatic; Pearic; Pear</t>
  </si>
  <si>
    <t>Cambodia;</t>
  </si>
  <si>
    <t>12.4666,102.65</t>
  </si>
  <si>
    <t>12.4666, 102.65</t>
  </si>
  <si>
    <t>13.59, 105.03</t>
  </si>
  <si>
    <t>http://www.endangeredlanguages.com/lang/1224</t>
  </si>
  <si>
    <t>ata</t>
  </si>
  <si>
    <t>Pele-Ata</t>
  </si>
  <si>
    <t>~2,000</t>
  </si>
  <si>
    <t>"Some hypotheses relate Pele-Ata to languages of Britain, especially with Anem, and the East Papuan islands based on typology or pronouns (see Dunn et al. 2005a, 2002, 2005b, Ross 2001) but the resemblances are much too minor to conclude a genealogical relation." (HammarstrÃ¶m, forthcoming)</t>
  </si>
  <si>
    <t>-5.58, 151.05</t>
  </si>
  <si>
    <t>http://www.endangeredlanguages.com/lang/10807</t>
  </si>
  <si>
    <t>https://glottolog.org/resource/languoid/id/pele1245</t>
  </si>
  <si>
    <t>aoc</t>
  </si>
  <si>
    <t>PemÃ³n</t>
  </si>
  <si>
    <t>Pemón</t>
  </si>
  <si>
    <t>Pemong; Pemon; Taulipang; Taurepang; KamarakÃ³to;</t>
  </si>
  <si>
    <t>23,983-24,083</t>
  </si>
  <si>
    <t>2001-2002/2012</t>
  </si>
  <si>
    <t>Arekuna (Arecuna); KamarakÃ³to (Camaracoto); Taurepang (Taurepan, Taulipang)</t>
  </si>
  <si>
    <t>Ethnologue says that Camaracoto may be a distinct language.</t>
  </si>
  <si>
    <t>5.33333333333,-62.0</t>
  </si>
  <si>
    <t>4.664, -60.216</t>
  </si>
  <si>
    <t>UNESCO Atlas: Pemon (Brazil) [aoc]</t>
  </si>
  <si>
    <t>http://www.endangeredlanguages.com/lang/1710</t>
  </si>
  <si>
    <t>pnh</t>
  </si>
  <si>
    <t>Penrhyn</t>
  </si>
  <si>
    <t>Tongareva; Mangarongaro; Penrhynese;</t>
  </si>
  <si>
    <t>Austronesian; Malayo-Polynesian; Oceanic</t>
  </si>
  <si>
    <t>Cook Islands;</t>
  </si>
  <si>
    <t>Cook Islands</t>
  </si>
  <si>
    <t>-8.991, -157.974</t>
  </si>
  <si>
    <t>-9.08, -157.92</t>
  </si>
  <si>
    <t>http://www.endangeredlanguages.com/lang/2994</t>
  </si>
  <si>
    <t>https://glottolog.org/resource/languoid/id/penr1237</t>
  </si>
  <si>
    <t>phq</t>
  </si>
  <si>
    <t>Phana'</t>
  </si>
  <si>
    <t>Pana; Bana; Phana</t>
  </si>
  <si>
    <t>100-999</t>
  </si>
  <si>
    <t>20.428956,100.484125</t>
  </si>
  <si>
    <t>22.000100, 100.771700</t>
  </si>
  <si>
    <t>Jinghong county, Yunnan, China;
ELP Moseley (2007</t>
  </si>
  <si>
    <t>http://www.endangeredlanguages.com/lang/4966</t>
  </si>
  <si>
    <t>thm-pho</t>
  </si>
  <si>
    <t>gnp</t>
  </si>
  <si>
    <t>Phonsung</t>
  </si>
  <si>
    <t>~250</t>
  </si>
  <si>
    <t>May be a dialect of Thavung.</t>
  </si>
  <si>
    <t>Laos;</t>
  </si>
  <si>
    <t>17.77, 104.23</t>
  </si>
  <si>
    <t>These coordinates are for Thavung [thm], which Phonsung may be a dialect of. But the ELP Bradley (2007) source only lists Phonsung as being spoken in Laos -- keep this set of coordinates still?</t>
  </si>
  <si>
    <t>http://www.endangeredlanguages.com/lang/5882</t>
  </si>
  <si>
    <t>18.029651, 105.402802</t>
  </si>
  <si>
    <t>Northeastern Khammouan Province;
ELP Bradley (2007)</t>
  </si>
  <si>
    <t>phh</t>
  </si>
  <si>
    <t>Phula</t>
  </si>
  <si>
    <t>PhÃ¹ LÃ¡; Phu Khla; Fu Khla; PhÃ¹ LÃ¡ HÃ¡n; Phu La; Phu Kha;</t>
  </si>
  <si>
    <t>22.7833,105.4666</t>
  </si>
  <si>
    <t>25.53, 106.15</t>
  </si>
  <si>
    <t>http://www.endangeredlanguages.com/lang/4964</t>
  </si>
  <si>
    <t>https://glottolog.org/resource/languoid/id/phuk1235</t>
  </si>
  <si>
    <t>pio</t>
  </si>
  <si>
    <t>Piapoco</t>
  </si>
  <si>
    <t>Dzaze; Piapoko; Tsae;</t>
  </si>
  <si>
    <t>4.0,-69.5</t>
  </si>
  <si>
    <t>5.257364, -67.793755</t>
  </si>
  <si>
    <t>http://www.endangeredlanguages.com/lang/2955</t>
  </si>
  <si>
    <t>pid</t>
  </si>
  <si>
    <t>Piaroa</t>
  </si>
  <si>
    <t xml:space="preserve">Kuakua; Guagua; Quaqua; Piaroa-Maco; Ature; Adole; Piaroa-Mako; WothÃ¼ha; Uhothha; UwotjÃ¼ja; Wo'tiheh; _x000D_
Dearwa; Deruwa; </t>
  </si>
  <si>
    <t>Saliban</t>
  </si>
  <si>
    <t xml:space="preserve">_x000D_
</t>
  </si>
  <si>
    <t>5.0,-67.0</t>
  </si>
  <si>
    <t>4, -68.6666</t>
  </si>
  <si>
    <t>UNESCO Atlas: 
Piaroa (Colombia) [pid]</t>
  </si>
  <si>
    <t>http://www.endangeredlanguages.com/lang/2954</t>
  </si>
  <si>
    <t>pcd</t>
  </si>
  <si>
    <t>Picard</t>
  </si>
  <si>
    <t>Rouchi; Chtimi;</t>
  </si>
  <si>
    <t>Amienois; Santerre; Lillois; Hainaut; Artois; Boulonnais; Ponthieu; Cambresis; Vimeu; Vermandois; Calaisis; Belgian Picard;</t>
  </si>
  <si>
    <t>Belgium;France;</t>
  </si>
  <si>
    <t>Belgium</t>
  </si>
  <si>
    <t>50.2331,2.7905</t>
  </si>
  <si>
    <t>50.587477, 3.775127</t>
  </si>
  <si>
    <t>Ethnologue 16th ed (2009: 840)</t>
  </si>
  <si>
    <t>http://www.endangeredlanguages.com/lang/3276</t>
  </si>
  <si>
    <t>pif</t>
  </si>
  <si>
    <t>Pingelapese</t>
  </si>
  <si>
    <t>Pingelap; Pingilapese;</t>
  </si>
  <si>
    <t>Guam;Micronesia;</t>
  </si>
  <si>
    <t>6.21666666667,160.7</t>
  </si>
  <si>
    <t>6.2279, 160.7107</t>
  </si>
  <si>
    <t>6.21, 160.71</t>
  </si>
  <si>
    <t>Guam</t>
  </si>
  <si>
    <t>http://www.endangeredlanguages.com/lang/2031</t>
  </si>
  <si>
    <t>pii</t>
  </si>
  <si>
    <t>Pini</t>
  </si>
  <si>
    <t>Bandjanu; Banjanu; Bini; Biniridjara; Birni; Birniridjara; Buranudjara; Jabura; Madutjara; Nana; Nangaritjara; Pandjanu; Piniiri; Piniridjara; Piniritjara; Pirniritjara; Tjubun; Wordako;</t>
  </si>
  <si>
    <t>Pama-Nyungan; Wati</t>
  </si>
  <si>
    <t>-26.80, 122.00</t>
  </si>
  <si>
    <t>http://www.endangeredlanguages.com/lang/2566</t>
  </si>
  <si>
    <t>https://glottolog.org/resource/languoid/id/pini1245</t>
  </si>
  <si>
    <t>pnj</t>
  </si>
  <si>
    <t>Pinjarup</t>
  </si>
  <si>
    <t>Pinjarra; Bangoula; Banyoula; Banyowla; Binjarup; Kuriwongi; Peejine; Penjarra; Pidjain; Yaberoo</t>
  </si>
  <si>
    <t>Pama-Nyungan; Nyungic</t>
  </si>
  <si>
    <t>-32.7, 115.7</t>
  </si>
  <si>
    <t>-32.870053, 115.899909</t>
  </si>
  <si>
    <t>- No speaker no. data
- ELP coordinates in the water</t>
  </si>
  <si>
    <t>http://www.endangeredlanguages.com/lang/6721</t>
  </si>
  <si>
    <t>https://collection.aiatsis.gov.au/austlang/language/w6</t>
  </si>
  <si>
    <t>sje</t>
  </si>
  <si>
    <t>Pite Saami</t>
  </si>
  <si>
    <t>Arjeplog Saami; Pitesamisk; Pitesamiska; Piitimensaame; ÐŸÐ¸Ñ‚Ðµ-ÑÐ°Ð°Ð¼ÑÐºÐ¸Ð¹ ÑÐ·Ñ‹Ðº; BidumsÃ¡megiella; "Pite Lapp"</t>
  </si>
  <si>
    <t>~42</t>
  </si>
  <si>
    <t>Sweden</t>
  </si>
  <si>
    <t>66.0447,17.8857</t>
  </si>
  <si>
    <t>66.0447, 17.8857</t>
  </si>
  <si>
    <t>66.40, 17.43</t>
  </si>
  <si>
    <t>http://www.endangeredlanguages.com/lang/2060</t>
  </si>
  <si>
    <t>https://glottolog.org/resource/languoid/id/pite1240</t>
  </si>
  <si>
    <t>67.198158, 15.841616</t>
  </si>
  <si>
    <t>pcn</t>
  </si>
  <si>
    <t>Piti</t>
  </si>
  <si>
    <t>Pitti; Abisi; Bisi;</t>
  </si>
  <si>
    <t>Riban;</t>
  </si>
  <si>
    <t>10.14, 8.47</t>
  </si>
  <si>
    <t>http://www.endangeredlanguages.com/lang/5030</t>
  </si>
  <si>
    <t>https://glottolog.org/resource/languoid/id/piti1243</t>
  </si>
  <si>
    <t>ktj</t>
  </si>
  <si>
    <t>Plapo Krumen</t>
  </si>
  <si>
    <t>Plapo; Krumen, Plapo</t>
  </si>
  <si>
    <t>4.56, -7.31</t>
  </si>
  <si>
    <t>http://www.endangeredlanguages.com/lang/4448</t>
  </si>
  <si>
    <t>https://glottolog.org/resource/languoid/id/plap1239</t>
  </si>
  <si>
    <t>gob</t>
  </si>
  <si>
    <t>Playero</t>
  </si>
  <si>
    <t>Rio Arauca Guahibo; Yamarero; Pepojivi</t>
  </si>
  <si>
    <t>&lt;400</t>
  </si>
  <si>
    <t>7.0,-71.0</t>
  </si>
  <si>
    <t>6.91, -71.00</t>
  </si>
  <si>
    <t>http://www.endangeredlanguages.com/lang/2956</t>
  </si>
  <si>
    <t>https://glottolog.org/resource/languoid/id/play1240</t>
  </si>
  <si>
    <t>hnu-pho</t>
  </si>
  <si>
    <t>pgx</t>
  </si>
  <si>
    <t>Pong</t>
  </si>
  <si>
    <t>Phong; Poong; Pong 1; Pong 2; Tay Pong; Toum Phong; Khong Kheng; Xa La Vang</t>
  </si>
  <si>
    <t>~1,500</t>
  </si>
  <si>
    <t>Distinct from Khmuic Phong, MÆ¡Æ°ng group Tay Poong and the Phong of the Western Vietic Maleng/Phong/Kri cluster. Some consider it a dialect of Hung.</t>
  </si>
  <si>
    <t>18.609278,104.922586</t>
  </si>
  <si>
    <t>18.793432, 105.165743</t>
  </si>
  <si>
    <t>Northeastern Borikhan Province in Laos; also adjacent areas of Vietnam;
Moseley (2007)</t>
  </si>
  <si>
    <t>http://www.endangeredlanguages.com/lang/5874</t>
  </si>
  <si>
    <t>png</t>
  </si>
  <si>
    <t>Pongu</t>
  </si>
  <si>
    <t>Pongo; Pangu; Arringeu; Tarya; Ri</t>
  </si>
  <si>
    <t>&gt;20,000</t>
  </si>
  <si>
    <t>Ubwebwe; Awege; Asebi; Akwa; Cagere; Camajere; Cansu; Caundu; Azhiga;</t>
  </si>
  <si>
    <t>Nigeria;Burkina Faso;</t>
  </si>
  <si>
    <t>Burkina Faso</t>
  </si>
  <si>
    <t>10.0833333333,6.33333333333</t>
  </si>
  <si>
    <t>13.165, -3.4277</t>
  </si>
  <si>
    <t>These Burkina Faso coordinates listed by ELP for Pongu [png] from the UNESCO Atlas are actually the coordinates for Pana [pnq] -- remove from dataset?</t>
  </si>
  <si>
    <t>http://www.endangeredlanguages.com/lang/2206</t>
  </si>
  <si>
    <t>pnt</t>
  </si>
  <si>
    <t>Pontic</t>
  </si>
  <si>
    <t xml:space="preserve">Pontic Greek; Romeyka; Rumca; Rumcika; Romeika; </t>
  </si>
  <si>
    <t>100,000-200,000</t>
  </si>
  <si>
    <t>Indo-European; Greek; Attic</t>
  </si>
  <si>
    <t>Western Pontic; Eastern Pontic; Coastal Pontic; Romayka; Inland Pontic;</t>
  </si>
  <si>
    <t>A Greek language originally from the Pontus region, southern end of the Black Sea, now spoken mostly in northern Greece.</t>
  </si>
  <si>
    <t>Greece;</t>
  </si>
  <si>
    <t>Greece</t>
  </si>
  <si>
    <t>40.847,40.0149</t>
  </si>
  <si>
    <t>37.919075, 23.667883</t>
  </si>
  <si>
    <t>41, 23.5</t>
  </si>
  <si>
    <t>Russia, Georgia, Armenia</t>
  </si>
  <si>
    <t>http://www.endangeredlanguages.com/lang/3265</t>
  </si>
  <si>
    <t>pot</t>
  </si>
  <si>
    <t>Potawatomi</t>
  </si>
  <si>
    <t>Pottawotomi; BodÃ©wadmi; Bodewadmi</t>
  </si>
  <si>
    <t>Algic; Algonquian; Ojibwa-Potawatomi</t>
  </si>
  <si>
    <t>39.3251,-95.8495; 45.0269,-84.1992; 35.3135,-96.9255; 45.5601,-88.83</t>
  </si>
  <si>
    <t>42.5163, -82.5555</t>
  </si>
  <si>
    <t>UNESCO Atlas: Potawatomi (Canada) [pot]</t>
  </si>
  <si>
    <t>http://www.endangeredlanguages.com/lang/121</t>
  </si>
  <si>
    <t>psl</t>
  </si>
  <si>
    <t>Puerto Rican Sign Language</t>
  </si>
  <si>
    <t>PRSL;</t>
  </si>
  <si>
    <t>8,000-40,000</t>
  </si>
  <si>
    <t>1986/2009</t>
  </si>
  <si>
    <t>Puerto Rico;</t>
  </si>
  <si>
    <t>Puerto Rico</t>
  </si>
  <si>
    <t>Caribbean</t>
  </si>
  <si>
    <t>18.46, -66.09</t>
  </si>
  <si>
    <t>http://www.endangeredlanguages.com/lang/7116</t>
  </si>
  <si>
    <t>pui</t>
  </si>
  <si>
    <t>Puinave</t>
  </si>
  <si>
    <t>Guipuinave; Guaipunavos; Puinabe; Guaipuinavi; Waipuinavi; WonsÃ¼ht; Guaipunavi; WÃ£nsÃ¶hÃ¶t;</t>
  </si>
  <si>
    <t>4.0,-68.0</t>
  </si>
  <si>
    <t>3.832088, -67.608076</t>
  </si>
  <si>
    <t>http://www.endangeredlanguages.com/lang/2767</t>
  </si>
  <si>
    <t>pkp</t>
  </si>
  <si>
    <t>Pukapuka</t>
  </si>
  <si>
    <t>Bukabukan; Pukapukan;</t>
  </si>
  <si>
    <t>New Zealand;Cook Islands;</t>
  </si>
  <si>
    <t>-10.871,-165.8441</t>
  </si>
  <si>
    <t>-10.871, -165.8441</t>
  </si>
  <si>
    <t>-21.236700, -159.777700</t>
  </si>
  <si>
    <t>Google maps coordinates of the country</t>
  </si>
  <si>
    <t>Australia, New Zealand</t>
  </si>
  <si>
    <t>http://www.endangeredlanguages.com/lang/4973</t>
  </si>
  <si>
    <t>puw</t>
  </si>
  <si>
    <t>Puluwatese</t>
  </si>
  <si>
    <t>Puluwat;</t>
  </si>
  <si>
    <t>Pulusukese; Pulapese; Puluwatese;</t>
  </si>
  <si>
    <t>7.33333333333,149.333333333</t>
  </si>
  <si>
    <t>7.33333333333, 149.33333333</t>
  </si>
  <si>
    <t>7.36, 149.20</t>
  </si>
  <si>
    <t>http://www.endangeredlanguages.com/lang/5301</t>
  </si>
  <si>
    <t>https://glottolog.org/resource/languoid/id/pulu1242</t>
  </si>
  <si>
    <t>pby</t>
  </si>
  <si>
    <t>Pyu</t>
  </si>
  <si>
    <t>-4.5, 140.9</t>
  </si>
  <si>
    <t>-4.45, 141.02</t>
  </si>
  <si>
    <t>http://www.endangeredlanguages.com/lang/4950</t>
  </si>
  <si>
    <t>https://glottolog.org/resource/languoid/id/pyuu1245</t>
  </si>
  <si>
    <t>kek</t>
  </si>
  <si>
    <t>Q'eqchi'</t>
  </si>
  <si>
    <t>K'ekchÃ­; Kekch; Kekchi; Qeqchi'; Quecchi'; Cacche'; Ketchi'; Kekchi'; KekchÃ­;</t>
  </si>
  <si>
    <t>~2001/2003</t>
  </si>
  <si>
    <t>Guatemala;Belize;</t>
  </si>
  <si>
    <t>Belize</t>
  </si>
  <si>
    <t>15.38, -89.25</t>
  </si>
  <si>
    <t>16.8107, -88.3999</t>
  </si>
  <si>
    <t>UNESCO Atlas: Q'eqchi' (Guatemala) [kek]</t>
  </si>
  <si>
    <t>http://www.endangeredlanguages.com/lang/8090</t>
  </si>
  <si>
    <t>ymq</t>
  </si>
  <si>
    <t>Qila Muji</t>
  </si>
  <si>
    <t>Doka; Mujitsu; Phutsu; Phuzu; Phula; Muji</t>
  </si>
  <si>
    <t>2005/2011</t>
  </si>
  <si>
    <t>China;</t>
  </si>
  <si>
    <t>22.601, 103.163</t>
  </si>
  <si>
    <t>22.407972, 103.392680</t>
  </si>
  <si>
    <t>northwestern Lai Chau Province in Vietnam; 
ELP Pelkey (2011)</t>
  </si>
  <si>
    <t>http://www.endangeredlanguages.com/lang/3176</t>
  </si>
  <si>
    <t>rkh</t>
  </si>
  <si>
    <t>Rakahanga-Manihiki</t>
  </si>
  <si>
    <t>Manihiki-Rakahanga;</t>
  </si>
  <si>
    <t>~1981/2010</t>
  </si>
  <si>
    <t>-10.4,-161</t>
  </si>
  <si>
    <t>-10.4, -161</t>
  </si>
  <si>
    <t>-10.03, -161.09</t>
  </si>
  <si>
    <t>New Zealand</t>
  </si>
  <si>
    <t>http://www.endangeredlanguages.com/lang/5338</t>
  </si>
  <si>
    <t>https://glottolog.org/resource/languoid/id/raka1237</t>
  </si>
  <si>
    <t>rac</t>
  </si>
  <si>
    <t>Rasawa</t>
  </si>
  <si>
    <t>Lakes Plain</t>
  </si>
  <si>
    <t>-2.38, 136.35</t>
  </si>
  <si>
    <t>-2.380624, 136.351450</t>
  </si>
  <si>
    <t>http://www.endangeredlanguages.com/lang/5324</t>
  </si>
  <si>
    <t>ria</t>
  </si>
  <si>
    <t>Riang (India)</t>
  </si>
  <si>
    <t>Reang; Kau Bru; Tipra</t>
  </si>
  <si>
    <t>23.68, 92.03</t>
  </si>
  <si>
    <t>23.618810, 92.274278</t>
  </si>
  <si>
    <t>Ethnologue 16th ed (2009: 776-7)</t>
  </si>
  <si>
    <t>http://www.endangeredlanguages.com/lang/5335</t>
  </si>
  <si>
    <t>ril</t>
  </si>
  <si>
    <t>Riang (Myanmar)</t>
  </si>
  <si>
    <t>Black Karen; Yanglam; Black Yang; Riang-Lang; Liang; Yang Sek; Yin; Yang; Liang Sek; Yang Wan Kun; Riang-Sek; Black Riang; Striped Karen; Yinnet; Ranei; Karennet</t>
  </si>
  <si>
    <t>Austro-Asiatic; Palaungic; Western Palaungic; Palaung-Riang</t>
  </si>
  <si>
    <t>21.9048,98.2342</t>
  </si>
  <si>
    <t>24.152161, 98.914252</t>
  </si>
  <si>
    <t>Ethnologue 16th ed (2009: 780)</t>
  </si>
  <si>
    <t>http://www.endangeredlanguages.com/lang/5336</t>
  </si>
  <si>
    <t>rkb</t>
  </si>
  <si>
    <t>RikbaktsÃ¡</t>
  </si>
  <si>
    <t>Rikbaktsá</t>
  </si>
  <si>
    <t>Rikbaktsa; Erikbatsa; AripaktsÃ¡; Eribatsa; Eripatsa; Canoeiro; Aripaktsa; Erikpatsa;</t>
  </si>
  <si>
    <t>-11.8333333333,-57.5</t>
  </si>
  <si>
    <t>-10.6174, -58.2714</t>
  </si>
  <si>
    <t>http://www.endangeredlanguages.com/lang/2757</t>
  </si>
  <si>
    <t>mae-ruk</t>
  </si>
  <si>
    <t>rkl</t>
  </si>
  <si>
    <t>Rukul</t>
  </si>
  <si>
    <t>500-1,000</t>
  </si>
  <si>
    <t>9.123500, 8.874200</t>
  </si>
  <si>
    <t>Plateau State, Mangu LGA, Richa district;
Blench (2011/2019)</t>
  </si>
  <si>
    <t>http://www.endangeredlanguages.com/lang/486</t>
  </si>
  <si>
    <t>Roger Blench (2019), An Atlas of Nigerian Languages</t>
  </si>
  <si>
    <t>rut</t>
  </si>
  <si>
    <t>Rutul</t>
  </si>
  <si>
    <t xml:space="preserve">Rutuly; Mukhad; Mykhanidy; Ð¼Ñ‹Ñ…Ó€Ð°Ð±Ð¸ÑˆÐ´Ñ‹ Ñ‡Ó€ÐµÐ»; myxÊ¼abiÅ¡dy ÄÊ¼el; Ñ€ÑƒÑ‚ÑƒÐ»ÑŒÑÐºÐ¸Ð¹ ÑÐ·Ñ‹Ðº; áƒ áƒ£áƒ—áƒ£áƒšáƒ£áƒ áƒ˜ áƒ”áƒœáƒ; áƒ›áƒ£áƒ®áƒ£áƒ“áƒ£áƒ áƒ˜ áƒ”áƒœáƒ; Chal; Rutal; Rutultsy;_x000D_
_x000D_
</t>
  </si>
  <si>
    <t>Northeast Caucasian; Daghestanian; Lezgic</t>
  </si>
  <si>
    <t>Borch; Shina; Ixreko-Muxrek;</t>
  </si>
  <si>
    <t>Russia;Azerbaijan;</t>
  </si>
  <si>
    <t>41.5,47.4166666667</t>
  </si>
  <si>
    <t>41.1, 46.75</t>
  </si>
  <si>
    <t>Ethnologue 16th ed (2009: 775)</t>
  </si>
  <si>
    <t>http://www.endangeredlanguages.com/lang/3046</t>
  </si>
  <si>
    <t>scb</t>
  </si>
  <si>
    <t>Sach</t>
  </si>
  <si>
    <t>Chut; Salang; Ruc; May; Kha</t>
  </si>
  <si>
    <t>May; Sach; Ruc</t>
  </si>
  <si>
    <t>Very closely related to May and Ruc.</t>
  </si>
  <si>
    <t>17.78,105.7666</t>
  </si>
  <si>
    <t>17.639375, 105.755114</t>
  </si>
  <si>
    <t>Ethnologue 16th ed (2009: 807)</t>
  </si>
  <si>
    <t>http://www.endangeredlanguages.com/lang/1215</t>
  </si>
  <si>
    <t>skb</t>
  </si>
  <si>
    <t>Saek</t>
  </si>
  <si>
    <t>Sek; Tai Sek; Set; çŸ³èªž</t>
  </si>
  <si>
    <t>Tai-Kadai; Kam-Tai; Be-Tai; Tai; Northern Tai</t>
  </si>
  <si>
    <t>Na Kadok; Khammouan</t>
  </si>
  <si>
    <t>Thailand;Laos;</t>
  </si>
  <si>
    <t>17.4166666667,104.75</t>
  </si>
  <si>
    <t>19.3166, 104.7833</t>
  </si>
  <si>
    <t>The Vietnam coordinates listed by ELP are likely inaccurate. The coordinates are from the UNESCO Atlas site, which describes the location as Laos and Thailand but for some reason lists coordinates for Vietnam</t>
  </si>
  <si>
    <t>http://www.endangeredlanguages.com/lang/1429</t>
  </si>
  <si>
    <t>17.46, 104.79</t>
  </si>
  <si>
    <t>https://glottolog.org/resource/languoid/id/saek1240</t>
  </si>
  <si>
    <t>sbe</t>
  </si>
  <si>
    <t>Saliba</t>
  </si>
  <si>
    <t>Saliba; Logeya;</t>
  </si>
  <si>
    <t>-10.5833333333,150.716666667</t>
  </si>
  <si>
    <t>-10.5833333333, 150.716666667</t>
  </si>
  <si>
    <t>-10.61, 150.73</t>
  </si>
  <si>
    <t>http://www.endangeredlanguages.com/lang/2606</t>
  </si>
  <si>
    <t>https://glottolog.org/resource/languoid/id/sali1295</t>
  </si>
  <si>
    <t>slc</t>
  </si>
  <si>
    <t>SÃ¡liva</t>
  </si>
  <si>
    <t>Sáliva</t>
  </si>
  <si>
    <t>Saliba; SÃ¡liba (in Colombia);</t>
  </si>
  <si>
    <t xml:space="preserve">45? </t>
  </si>
  <si>
    <t>1991+2008/2016</t>
  </si>
  <si>
    <t>6.0,-70.0</t>
  </si>
  <si>
    <t>5.661835, -67.513976</t>
  </si>
  <si>
    <t>http://www.endangeredlanguages.com/lang/2605</t>
  </si>
  <si>
    <t>qvs</t>
  </si>
  <si>
    <t>San MartÃ­n Quechua</t>
  </si>
  <si>
    <t>San Martín Quechua</t>
  </si>
  <si>
    <t xml:space="preserve">LamaÃ±o; Lamanyo; Lamisto; , San MartÃ­n; Ucayali; Lamista; Lama; Lamano; MotilÃ³n; </t>
  </si>
  <si>
    <t>2000/2017</t>
  </si>
  <si>
    <t>The question of how to distinguish between entities that are dialects of a single language vs. that are separate languages is particularly serious in the case of Quechuan languages and dialects, and much work remains to be done. Though it is well-known and very clear that there are a number of distinct languages in Quechuan, some very distinct, the tendency to consider them all merely dialects of â€œQuechuaâ€ persists in many circles. (CerrÃ³n-Palomino 1987.)</t>
  </si>
  <si>
    <t>-6.96, -76.66</t>
  </si>
  <si>
    <t>http://www.endangeredlanguages.com/lang/8123</t>
  </si>
  <si>
    <t>https://glottolog.org/resource/languoid/id/sanm1289</t>
  </si>
  <si>
    <t>scf</t>
  </si>
  <si>
    <t>San Miguel Creole French</t>
  </si>
  <si>
    <t xml:space="preserve">Pidgin or Creole; French based_x000D_
_x000D_
</t>
  </si>
  <si>
    <t>Probably not a separate language; the ancestors came from Saint Lucia in mid-19th century as laborers. It is probably mutually intelligible with other Antillean French Creole varieties. It has some influence from Spanish.</t>
  </si>
  <si>
    <t>Panama;</t>
  </si>
  <si>
    <t>8.33, -81.26</t>
  </si>
  <si>
    <t>http://www.endangeredlanguages.com/lang/5360</t>
  </si>
  <si>
    <t>https://glottolog.org/resource/languoid/id/sanm1305</t>
  </si>
  <si>
    <t>xsu</t>
  </si>
  <si>
    <t>SanumÃ¡</t>
  </si>
  <si>
    <t>Sanumá</t>
  </si>
  <si>
    <t>Sanuma; Sanum; SanÉ¨ma; Tsanuma; Sanema; Samatari; Guaika; Samatli; Xamatari; Shiriana; SanemÃ¡; Sanima; Samatali; Chirichano; Sanma;</t>
  </si>
  <si>
    <t>2001+2006/2012</t>
  </si>
  <si>
    <t>Yanomaman</t>
  </si>
  <si>
    <t>Cobari (Cobariwa, Kobali), Yanoma (Kohoroxitari)</t>
  </si>
  <si>
    <t>4.5,-64.6666666667</t>
  </si>
  <si>
    <t>4.023173, -64.487544</t>
  </si>
  <si>
    <t>http://www.endangeredlanguages.com/lang/2750</t>
  </si>
  <si>
    <t>sar</t>
  </si>
  <si>
    <t>Saraveca</t>
  </si>
  <si>
    <t>Sarave; Saraveka; Zarabe;</t>
  </si>
  <si>
    <t>Arawakan; Southern Arawakan; Central</t>
  </si>
  <si>
    <t>-16.07, -57.80</t>
  </si>
  <si>
    <t>http://www.endangeredlanguages.com/lang/2748</t>
  </si>
  <si>
    <t>https://glottolog.org/resource/languoid/id/sara1331</t>
  </si>
  <si>
    <t>-17.814600, -63.156100</t>
  </si>
  <si>
    <t>Santa Cruz Department, Velasco province;
ELP Ethnologue 17th ed (2013)</t>
  </si>
  <si>
    <t>stw</t>
  </si>
  <si>
    <t>Satawalese</t>
  </si>
  <si>
    <t>7.3406,147.041</t>
  </si>
  <si>
    <t>7.3406, 147.041</t>
  </si>
  <si>
    <t>7.384466, 147.032037</t>
  </si>
  <si>
    <t>http://www.endangeredlanguages.com/lang/5426</t>
  </si>
  <si>
    <t>mjt</t>
  </si>
  <si>
    <t>Sauria Paharia</t>
  </si>
  <si>
    <t>Malto; Malti; Maltu; Maler; Sawriya Malto; Malatri; RÃ¢jmahal</t>
  </si>
  <si>
    <t>Dravidian; North Dravidian</t>
  </si>
  <si>
    <t>Dravidian</t>
  </si>
  <si>
    <t>Litipara; Godda; Hiranpur; Sahibganj</t>
  </si>
  <si>
    <t>Endangered in some locations, attributed low status.</t>
  </si>
  <si>
    <t>24.81, 87.64</t>
  </si>
  <si>
    <t>24.5, 89.05</t>
  </si>
  <si>
    <t>Ethnologue 16th ed (2009: 776)</t>
  </si>
  <si>
    <t>http://www.endangeredlanguages.com/lang/4667</t>
  </si>
  <si>
    <t>snw</t>
  </si>
  <si>
    <t>Selee</t>
  </si>
  <si>
    <t>Santrokofi; Sentrokofi; Bale; Sele;</t>
  </si>
  <si>
    <t>7.17, 0.42</t>
  </si>
  <si>
    <t>http://www.endangeredlanguages.com/lang/6039</t>
  </si>
  <si>
    <t>https://glottolog.org/resource/languoid/id/sele1249</t>
  </si>
  <si>
    <t>see</t>
  </si>
  <si>
    <t>Seneca</t>
  </si>
  <si>
    <t>Tsonnontouan; Taroko;</t>
  </si>
  <si>
    <t>Iroquoian; Northern Iroquoian</t>
  </si>
  <si>
    <t>Iroquoian</t>
  </si>
  <si>
    <t>42.3291,-78.868; 43.0555,-80.1938</t>
  </si>
  <si>
    <t>43.0555, -80.1938</t>
  </si>
  <si>
    <t xml:space="preserve">The ELP sources seem to all say the lang is now only spoken in New York, but there are coordinates listed for Canada -- not sure if you still want to include the Canada coordinates </t>
  </si>
  <si>
    <t>http://www.endangeredlanguages.com/lang/514</t>
  </si>
  <si>
    <t>1iz</t>
  </si>
  <si>
    <t>wgs</t>
  </si>
  <si>
    <t>Sengwer</t>
  </si>
  <si>
    <t>Cherengany; Mei;</t>
  </si>
  <si>
    <t>&lt;6,000</t>
  </si>
  <si>
    <t>Kenya;</t>
  </si>
  <si>
    <t>1.251700, 35.450500</t>
  </si>
  <si>
    <t>"The Sengwer Indigenous people live in Embobut Forest, in the Cherangany Hills, in the North Rift Valley of Kenya.";
Amnesty International (2019: 2)</t>
  </si>
  <si>
    <t>http://www.endangeredlanguages.com/lang/4569</t>
  </si>
  <si>
    <t>Amnesty International (2019: 2), SUBMISSION TO THE STUDY ON INDIGENOUS PEOPLES BY THE SPECIAL RAPPORTEUR ON ADEQUATE HOUSING</t>
  </si>
  <si>
    <t>sze</t>
  </si>
  <si>
    <t>Sezo</t>
  </si>
  <si>
    <t>Seze;</t>
  </si>
  <si>
    <t>Endangered</t>
  </si>
  <si>
    <t>ELP Mengistu (2011)</t>
  </si>
  <si>
    <t>Afro-Asiatic; Omotic; Mao</t>
  </si>
  <si>
    <t>9.51, 34.64</t>
  </si>
  <si>
    <t>http://www.endangeredlanguages.com/lang/4607</t>
  </si>
  <si>
    <t>https://glottolog.org/resource/languoid/id/seze1235</t>
  </si>
  <si>
    <t>scw</t>
  </si>
  <si>
    <t>Sha</t>
  </si>
  <si>
    <t>1998/2009</t>
  </si>
  <si>
    <t>9.23, 8.78</t>
  </si>
  <si>
    <t>http://www.endangeredlanguages.com/lang/5032</t>
  </si>
  <si>
    <t>https://glottolog.org/resource/languoid/id/shaa1247</t>
  </si>
  <si>
    <t>xsr</t>
  </si>
  <si>
    <t>Sherpa</t>
  </si>
  <si>
    <t>Sharpa; Sharpa Bhotia; Xiaerba; Serwa; SharpÄ; BhÅá¹­iÄ of northwestern Nepal; Sharwa</t>
  </si>
  <si>
    <t>15,000 ~ 70,000</t>
  </si>
  <si>
    <t>Khumbu; Solu; Ramechap</t>
  </si>
  <si>
    <t>27.75,86.8333333333</t>
  </si>
  <si>
    <t>27.250580, 88.165329</t>
  </si>
  <si>
    <t>http://www.endangeredlanguages.com/lang/5690</t>
  </si>
  <si>
    <t>28.200635, 86.128210</t>
  </si>
  <si>
    <t>sik</t>
  </si>
  <si>
    <t>Shikuyana</t>
  </si>
  <si>
    <t>Sikiana; Chikena; Chiquena; Chiquiana; Shikiana; SikiÃ¡na; SikiÃ¢na; SikÃ¯iyana; Sikiyana; Tshikiana; Xikiyana; Xikujan; KatxÃºyana; Kaxuiana; Kashuyana-Warikyana;</t>
  </si>
  <si>
    <t>&lt;162</t>
  </si>
  <si>
    <t>Cariban; Parukotoan</t>
  </si>
  <si>
    <t>Shikuyana; Warikyana;</t>
  </si>
  <si>
    <t>For some, Shikuyana is a dialect of Kashuyana (Kaxuiana, KatxÃºyana), for others the two are separate languages. ELCat has a separate entry for each.</t>
  </si>
  <si>
    <t>Suriname;</t>
  </si>
  <si>
    <t>1.9991,-56.2719</t>
  </si>
  <si>
    <t>2.088567, -55.924515</t>
  </si>
  <si>
    <t>Ethnologue 16th ed (2009: 743)</t>
  </si>
  <si>
    <t>http://www.endangeredlanguages.com/lang/2737</t>
  </si>
  <si>
    <t>0ii</t>
  </si>
  <si>
    <t>wis</t>
  </si>
  <si>
    <t>Shirawa</t>
  </si>
  <si>
    <t>Shira</t>
  </si>
  <si>
    <t>2011/2019</t>
  </si>
  <si>
    <t>12.289700, 10.352600</t>
  </si>
  <si>
    <t>Katagum;
Blench (2011/2019)</t>
  </si>
  <si>
    <r>
      <rPr>
        <b/>
        <sz val="11"/>
        <rFont val="Calibri"/>
        <family val="2"/>
        <scheme val="minor"/>
      </rPr>
      <t xml:space="preserve">- ELP has no data </t>
    </r>
    <r>
      <rPr>
        <sz val="11"/>
        <rFont val="Calibri"/>
        <family val="2"/>
        <scheme val="minor"/>
      </rPr>
      <t xml:space="preserve">
Blench (2011/2019: vi) says the language is extinct but is a dialect of Bade and used to be spoken in the Katagum region -- hence endangerment level Dormant, speaker estimate listed as 0, and coordinates listed are approximates for Katagum</t>
    </r>
  </si>
  <si>
    <t>http://www.endangeredlanguages.com/lang/5048</t>
  </si>
  <si>
    <t>Roger Blench (2011/2019), An Atlas of Nigerian Languages</t>
  </si>
  <si>
    <t>sgh</t>
  </si>
  <si>
    <t>Shughni</t>
  </si>
  <si>
    <t>Shugnan-Rushan; Shighni; Khugni;</t>
  </si>
  <si>
    <t>80,000-100,000</t>
  </si>
  <si>
    <t>2009</t>
  </si>
  <si>
    <t>Shughni, Roshani, Khufi, Bartangi, Roshorvi, Sarikoli</t>
  </si>
  <si>
    <t>Ethnologue has Rushani (Rushan, Roshani, Oroshani) as a dialect of Shughni, along with Bartangi (Bartang), Oroshor (Roshorvi), Khufi (Khuf, Chuf), Shughni (Shugan, Shugnan, Shighni, Khugni). It says Khufi and Bartangi dialects may be separate languages, and Oroshani may be separate from Rushani._x000D_
_x000D_
Speakers of BartangÄ«, OrÅÅ¡ÅrÄ«, RÅÅ¡ÄnÄ«, and Å uá¸¡nÄ« can understand each other; one may say that they speak â€œregional dialects.â€ On the other hand, â€œdialectâ€ also seems justified from a historical point of view (Lentz, 1933, p. 14)._x000D_
_x000D_
Synchronically, the question â€œdialect of which language?â€ poses ethnic problems, as no generally recognized standard form exists. Even speakers of the most closely related OrÅÅ¡ÅrÄ« would never accept that they speak a â€œdialectâ€ of BartangÄ«, and the reverse also holds true. (For the native classification see SkÃ¶ld, 1936, p. 14.) It is accordingly preferable to call BartangÄ«, OrÅÅ¡ÅrÄ«, RÅÅ¡ÄnÄ«, and Å uá¸¡nÄ« â€œlanguagesâ€ and members of a genetically closely related â€œlanguage groupâ€ (for this term cf., e.g., Heger, 1976) corresponding to the Russian expression â€œyazykovaya gruppa.â€ (Buddruss, G. 1988: http://www.iranicaonline.org/articles/bartangi-a-member-of-the-sugni-q)</t>
  </si>
  <si>
    <t>37.647575, 71.440308</t>
  </si>
  <si>
    <t>Ethnologue 16th ed (2009: 774)</t>
  </si>
  <si>
    <t>http://www.endangeredlanguages.com/lang/5867</t>
  </si>
  <si>
    <t>slt</t>
  </si>
  <si>
    <t>Sila</t>
  </si>
  <si>
    <t>Sida; Asong; Kha Pai</t>
  </si>
  <si>
    <t>Kha Pai, â€˜white slavesâ€™, is a former pejorative name, and Asong is the name under which the earliest data was recorded in the 1890s (Bradley 2007).</t>
  </si>
  <si>
    <t>22.3094,102.041</t>
  </si>
  <si>
    <t>22.3, 102.825</t>
  </si>
  <si>
    <t>Ethnologue 16th ed (2009: 836)</t>
  </si>
  <si>
    <t>http://www.endangeredlanguages.com/lang/5192</t>
  </si>
  <si>
    <t>rmo</t>
  </si>
  <si>
    <t>Sinte Romani</t>
  </si>
  <si>
    <t>Romani, Sinte; Romany; Manuche; Manouche; Ziguener; SintÃ­; Tsigane; Rommanes; Sinte; Sinti; Zigeuner; European Romany;</t>
  </si>
  <si>
    <t>Lallere; Kranaria; Manouche; Gadschkene; Manuche; Praistiki; Estracharia; Slovenian-Croatian; Slovenian-Croatian Romani; Abbruzzesi; Eftawagaria; Krantiki; Piedmont SintÃ­; Serbian Romani;</t>
  </si>
  <si>
    <t>Turkey;Germany;Russia;Ukraine;Bulgaria;Romania;Lithuania;France;Italy;Greece;Macedonia;United Kingdom;Poland;Czech Republic;Netherlands;Switzerland;Finland;Austria;Croatia;Latvia;Slovakia;Hungary;Albania;Belarus;Bosnia and Herzegovina;Slovenia;Serbia;Montenegro;</t>
  </si>
  <si>
    <t>47.5,16.5</t>
  </si>
  <si>
    <t>48.70, 9.40</t>
  </si>
  <si>
    <t>Serbia, Croatia, Czech Republic, France, Italy, Kazakhstan, Montenegro, Netherlands, Poland, Slovenia, Switzerland</t>
  </si>
  <si>
    <t>http://www.endangeredlanguages.com/lang/5343</t>
  </si>
  <si>
    <t>https://glottolog.org/resource/languoid/id/sint1235</t>
  </si>
  <si>
    <t>snn, sey</t>
  </si>
  <si>
    <t>scy</t>
  </si>
  <si>
    <t>Siona-Secoya</t>
  </si>
  <si>
    <t>Siona (Siona: Sioni, Pioje, Pioche-Sioni, Ganteyabain, Ganteya, Ceona, Zeona, Koka, KanÃº), KokakaÃ±Ãº, Pai Coca, Pioche-Sioni, Pioje, Sioni, Zeona); Secoya</t>
  </si>
  <si>
    <t>Tucanoan; Western Tucanoan</t>
  </si>
  <si>
    <t>Siona; Secoya; Paicoca</t>
  </si>
  <si>
    <t>Ethnologue distinguishes Siona [snn], Secoya [sey], and Macaguaje [mcl]. Others consider these variants of a single language. Ethnologue acknowledges that "Ethnically [Siona [snn] is] different from the Secoya [sey], but they use the same language."</t>
  </si>
  <si>
    <t>-0.5712, -74.8828</t>
  </si>
  <si>
    <t>0.32, -76.02</t>
  </si>
  <si>
    <t>Glottolog [snn]</t>
  </si>
  <si>
    <t>http://www.endangeredlanguages.com/lang/1752</t>
  </si>
  <si>
    <t>https://glottolog.org/resource/languoid/id/sion1247</t>
  </si>
  <si>
    <t>-0.46, -75.55</t>
  </si>
  <si>
    <t>Glottolog [sey]</t>
  </si>
  <si>
    <t>https://glottolog.org/resource/languoid/id/seco1241</t>
  </si>
  <si>
    <t>dak, lkt, sto</t>
  </si>
  <si>
    <t>sxi</t>
  </si>
  <si>
    <t>Sioux</t>
  </si>
  <si>
    <t>2016+1997+2011/2016</t>
  </si>
  <si>
    <t>Santee-Sisseton (Dakota); Yankton-Yanktonai; Teton (Lakota);</t>
  </si>
  <si>
    <t xml:space="preserve">     Sioux is the cover term for the varieties of the Dakotan dialect complex, with three well defined dialect areas:  Stoney, currently spoken in southwestern Alberta;  Assinibone, in southern Saskatchewan and northern Montana;  and Sioux, spoken widely in North and South Dakota, Minnesota, and in southern Manitoba and Saskatchewan.  Intelligibility between these dialect areas is low, although speakers can communicate after a while with some difficulty, and they are perhaps best considered emergent languages. Sioux is further divided into three major dialects, Santee-Sisseton (Dakota), Yankton-Yanktonai, and Teton (Lakota), between which there is a fair degree of mutual intelligibility._x000D_
     Ethnologue distinguishes four Dakota languages: Assiniboine  [asb], Dakota [dak], Lakota [lkt], Stoney [sto]._x000D_
</t>
  </si>
  <si>
    <t>43.0588,-102.5244</t>
  </si>
  <si>
    <t>51.19, -114.98</t>
  </si>
  <si>
    <t>http://www.endangeredlanguages.com/lang/6512</t>
  </si>
  <si>
    <t>https://glottolog.org/resource/languoid/id/ston1242</t>
  </si>
  <si>
    <t>siz</t>
  </si>
  <si>
    <t>Siwi</t>
  </si>
  <si>
    <t>Siwi; Siwa; Sioua; Oasis Berber; Zenati;</t>
  </si>
  <si>
    <t>&lt;15000</t>
  </si>
  <si>
    <t>Afro-Asiatic; Berber</t>
  </si>
  <si>
    <t>Egypt;</t>
  </si>
  <si>
    <t>29.1666666667, 25.5</t>
  </si>
  <si>
    <t>29.741700, 24.516800</t>
  </si>
  <si>
    <t>Jaghbūb in Libya;
ELP Souag (2010)</t>
  </si>
  <si>
    <t>http://www.endangeredlanguages.com/lang/295</t>
  </si>
  <si>
    <t>sms</t>
  </si>
  <si>
    <t>Skolt Saami</t>
  </si>
  <si>
    <t>Koltta; Eastern Saami; Kola Saami; Koltansaame; ÐºÐ¾Ð»Ñ‚Ñ‚Ð°-ÑÐ°Ð°Ð¼ÑÐºÐ¸Ð¹ ÑÐ·Ñ‹Ðº; sÃ¤Ã¤Ê¹mÇ©iÃµll; nuÃµrttsÃ¤Ã¤Ê¹mÇ©iÃµll; Skoltesamisk; Skoltesamiska;</t>
  </si>
  <si>
    <t>Notozero;</t>
  </si>
  <si>
    <t>Russia;Norway;Finland;</t>
  </si>
  <si>
    <t>69.505596, 28.592182</t>
  </si>
  <si>
    <t>68.961203, 29.716388</t>
  </si>
  <si>
    <t>Ethnologue 16th ed (2009: 848)</t>
  </si>
  <si>
    <t>http://www.endangeredlanguages.com/lang/3047</t>
  </si>
  <si>
    <t>tsi</t>
  </si>
  <si>
    <t>SmÌ“algyaÌ±x ( Coast Tsimshian)</t>
  </si>
  <si>
    <t>Sm̓algya̱x ( Coast Tsimshian)</t>
  </si>
  <si>
    <t>Sm'algyax; Tsimshian; Coast Tsimshian; Chimmezyan; Zimshian; Coast Tsimshian; Sm'algyax; Tsimshean; Tsimpshean; Ts'emsia'n; Maritime; Lower Tsimshianic;</t>
  </si>
  <si>
    <t>&lt;430</t>
  </si>
  <si>
    <t>2007/2014</t>
  </si>
  <si>
    <t>Tsimshian</t>
  </si>
  <si>
    <t>Some consider this a dialect of Tsimshian and consider Tsimshian a single language.</t>
  </si>
  <si>
    <t>54.3800000, -129.5200000</t>
  </si>
  <si>
    <t>55.788645, -133.031320</t>
  </si>
  <si>
    <t>Ethnologue 16th ed (2009: 766)</t>
  </si>
  <si>
    <t>http://www.endangeredlanguages.com/lang/3040</t>
  </si>
  <si>
    <t>smu</t>
  </si>
  <si>
    <t>Somray</t>
  </si>
  <si>
    <t>Samray; Samrai; Samre; Western Pear</t>
  </si>
  <si>
    <t>2008/2010</t>
  </si>
  <si>
    <t>Austro-Asiatic; Pearic; Northern Chong</t>
  </si>
  <si>
    <t>Possibly extinct</t>
  </si>
  <si>
    <t>13.685,101.5931</t>
  </si>
  <si>
    <t>12.24, 103.14</t>
  </si>
  <si>
    <t>http://www.endangeredlanguages.com/lang/5394</t>
  </si>
  <si>
    <t>https://glottolog.org/resource/languoid/id/somr1240</t>
  </si>
  <si>
    <t>kgt</t>
  </si>
  <si>
    <t>Somyev</t>
  </si>
  <si>
    <t xml:space="preserve">Somyewe; SomyÉ›wÉ›; Kila; Kilayen; Kila Yang; Somyiwe; Sombe; SombÉ™; Fur_x000D_
_x000D_
</t>
  </si>
  <si>
    <t>6.9318, 11.5136</t>
  </si>
  <si>
    <t>6.900000, 11.600000</t>
  </si>
  <si>
    <t>Hore Taram Torbi village, Cameroon;
ELP Connell (2010)</t>
  </si>
  <si>
    <t>http://www.endangeredlanguages.com/lang/536</t>
  </si>
  <si>
    <t>soi</t>
  </si>
  <si>
    <t>Sonha</t>
  </si>
  <si>
    <t>Sonaha; Sonahaa; Sunah; Sunha</t>
  </si>
  <si>
    <t>Iran</t>
  </si>
  <si>
    <t>28.778950, 81.217711</t>
  </si>
  <si>
    <t>31.6533, 55.6787</t>
  </si>
  <si>
    <t>These Iran coordinates listed by ELP for Sonha [soi] from the UNESCO Atlas are actually the coordinates for Soi [soj] -- remove from dataset?</t>
  </si>
  <si>
    <t>http://www.endangeredlanguages.com/lang/5401</t>
  </si>
  <si>
    <t>sqt</t>
  </si>
  <si>
    <t>Soqoá¹­ri</t>
  </si>
  <si>
    <t>Soqoṭri</t>
  </si>
  <si>
    <t>Soqoá¹­rÄ«; Soqotri; Saqatri; Sokotri; Suqutri; Socotri;</t>
  </si>
  <si>
    <t>&lt;50,000?</t>
  </si>
  <si>
    <t>Central Soqotri; Northern Soqotri; North Central Soqotri; Northwest Central Soqotri; `Abd Al-Kuri; Southern Soqotri; Western Soqotri;</t>
  </si>
  <si>
    <t>Yemen;United Arab Emirates;</t>
  </si>
  <si>
    <t>United Arab Emirates</t>
  </si>
  <si>
    <t>12.479891, 53.796180</t>
  </si>
  <si>
    <t>25.405200, 55.513600</t>
  </si>
  <si>
    <t>Soqotri immigrants in the Arabian Gulf States mainly in Ajman in the United Arab Emirates;
ELP Makhashen</t>
  </si>
  <si>
    <t>http://www.endangeredlanguages.com/lang/5410</t>
  </si>
  <si>
    <t>ijs</t>
  </si>
  <si>
    <t>Southeast Ijo</t>
  </si>
  <si>
    <t>Ijaw; Brass Ijo; á»Šjá»;</t>
  </si>
  <si>
    <t>Akassa; Nembe;</t>
  </si>
  <si>
    <t>4.44, 6.32</t>
  </si>
  <si>
    <t>http://www.endangeredlanguages.com/lang/7930</t>
  </si>
  <si>
    <t>https://glottolog.org/resource/languoid/id/sout2774</t>
  </si>
  <si>
    <t>sow</t>
  </si>
  <si>
    <t>Sowanda</t>
  </si>
  <si>
    <t>Punda-Umeda; Pundina; Waina; Waina-Sowanda; Wanja; Wanya; Wina</t>
  </si>
  <si>
    <t>Border; Waris</t>
  </si>
  <si>
    <t>Border</t>
  </si>
  <si>
    <t>Punda-Umeda; Waina</t>
  </si>
  <si>
    <t>-3.28, 140.92</t>
  </si>
  <si>
    <t>-3.4, 141.1</t>
  </si>
  <si>
    <t>Ethnologue 16th ed (2009: 864)</t>
  </si>
  <si>
    <t>http://www.endangeredlanguages.com/lang/10668</t>
  </si>
  <si>
    <t>sxb</t>
  </si>
  <si>
    <t>Suba</t>
  </si>
  <si>
    <t>Olusuba</t>
  </si>
  <si>
    <t>Kaksingri; Wiregi; Ungoe; Mfangano; Gwasi; Muhuru; Suna;</t>
  </si>
  <si>
    <t>-.9942, 34.519</t>
  </si>
  <si>
    <t>-0.433956, 34.007964</t>
  </si>
  <si>
    <t>http://www.endangeredlanguages.com/lang/4789</t>
  </si>
  <si>
    <t>sbs</t>
  </si>
  <si>
    <t>Subiya</t>
  </si>
  <si>
    <t>Echisubia; Subia; Supia; Chikwahane; Chikuahane; Ciikuhane; Mbalangwe; Kwahane; Kuahane; Sesubea; Chikuhane; Kuhane; Sesubiya; Cisubiya; Tjikuhane</t>
  </si>
  <si>
    <t>1969+2006/2009</t>
  </si>
  <si>
    <t>Botswana;Namibia;Zambia;</t>
  </si>
  <si>
    <t>-17.75,24. 9166666667</t>
  </si>
  <si>
    <t>-18.155640, 24.645805</t>
  </si>
  <si>
    <t>http://www.endangeredlanguages.com/lang/3544</t>
  </si>
  <si>
    <t>-17.434041, 24.604904</t>
  </si>
  <si>
    <t>Ethnologue 16th ed (2009: 734)</t>
  </si>
  <si>
    <t>sua</t>
  </si>
  <si>
    <t>Sulka</t>
  </si>
  <si>
    <t>"At present Sulka has not been demonstrated to form bona-fide family with any of the other languages of New Britain (Reesink 2005:145-146, Stebbins 2009, Dunn et al. 2005a, Dunn et al. 2005b)." (HammarstrÃ¶m, forthcoming)</t>
  </si>
  <si>
    <t>-5.03, 151.89</t>
  </si>
  <si>
    <t>http://www.endangeredlanguages.com/lang/10810</t>
  </si>
  <si>
    <t>https://glottolog.org/resource/languoid/id/sulk1246</t>
  </si>
  <si>
    <t>sum, yan, ulw</t>
  </si>
  <si>
    <t>yan, ulw</t>
  </si>
  <si>
    <t>sum</t>
  </si>
  <si>
    <t>Sumo</t>
  </si>
  <si>
    <t>Sumo-Mayangna, Sumu, Ulwa, Ulua, UlÃºa, Woolwa, Mayangna</t>
  </si>
  <si>
    <t>Misumalpan</t>
  </si>
  <si>
    <t xml:space="preserve">Mayangna (Northern Sumo), Ulwa (Southern Sumo), Panamahka (Panamaca), Nicaraguan Tawahka (Tuahka, Taguasca), Bawihka, Kukra._x000D_
</t>
  </si>
  <si>
    <t>Some scholars believe there is only a single Sumo [Sum] language; others hold that there are two separate languages; Mayangna [yan] and Ulwa [ulw].</t>
  </si>
  <si>
    <t>Honduras;Nicaragua;</t>
  </si>
  <si>
    <t>Honduras</t>
  </si>
  <si>
    <t>13.0,-84.5</t>
  </si>
  <si>
    <t>15.3602, -85.1373</t>
  </si>
  <si>
    <t>UNESCO Atlas: Tawahka [sum]</t>
  </si>
  <si>
    <t>http://www.endangeredlanguages.com/lang/6199</t>
  </si>
  <si>
    <t>syo</t>
  </si>
  <si>
    <t>Suoy</t>
  </si>
  <si>
    <t>Su'ung; Pear</t>
  </si>
  <si>
    <t>Austro-Asiatic; Pearic; Southern Chong</t>
  </si>
  <si>
    <t>12.564,102.529</t>
  </si>
  <si>
    <t>11.94, 104.14</t>
  </si>
  <si>
    <t>http://www.endangeredlanguages.com/lang/1220</t>
  </si>
  <si>
    <t>https://glottolog.org/resource/languoid/id/suoy1242</t>
  </si>
  <si>
    <t>tgz</t>
  </si>
  <si>
    <t>Tagalaka</t>
  </si>
  <si>
    <t>Dagalang; Da:galag; Takalak; Targa-lag; Tarkalag; Dagalag; Tagalag; Targalag;</t>
  </si>
  <si>
    <t>-18.20, 142.96</t>
  </si>
  <si>
    <t>http://www.endangeredlanguages.com/lang/5711</t>
  </si>
  <si>
    <t>https://collection.aiatsis.gov.au/austlang/language/y125</t>
  </si>
  <si>
    <t>https://glottolog.org/resource/languoid/id/taga1279</t>
  </si>
  <si>
    <t>thv</t>
  </si>
  <si>
    <t>Tahaggart Tamahaq</t>
  </si>
  <si>
    <t>Tamahaq (Tahaggart); Tamachek; Tamashekin; Tomachek; Tuareg; Touareg; Tourage; Toureg; Tamasheq; Tamahaq, Tahaggart</t>
  </si>
  <si>
    <t>Ghat; Hoggar;</t>
  </si>
  <si>
    <t>Algeria;Niger;Libya;</t>
  </si>
  <si>
    <t>23.0, 6.0</t>
  </si>
  <si>
    <t>24.546331, 11.809716</t>
  </si>
  <si>
    <t>Ethnologue 16th ed (2009: 693)</t>
  </si>
  <si>
    <t>http://www.endangeredlanguages.com/lang/290</t>
  </si>
  <si>
    <t>21.147194, 8.491884</t>
  </si>
  <si>
    <t>Ethnologue 16th ed (2009: 712-3)</t>
  </si>
  <si>
    <t>tyr</t>
  </si>
  <si>
    <t>Tai Daeng</t>
  </si>
  <si>
    <t>Red Tai; Red Thai; Tai Rouge; Thai Do; Thai Dang; Tai Deng; Daeng; TÃ¡y-MÃ´c-ChÃ¢u; MÃ´c-ChÃ¢u</t>
  </si>
  <si>
    <t>19.8833,104.6166</t>
  </si>
  <si>
    <t>20.46, 104.62</t>
  </si>
  <si>
    <t>http://www.endangeredlanguages.com/lang/1428</t>
  </si>
  <si>
    <t>https://glottolog.org/resource/languoid/id/taid1249</t>
  </si>
  <si>
    <t>tlj</t>
  </si>
  <si>
    <t>Talinga-Bwisi</t>
  </si>
  <si>
    <t>Talinga; Kitalinga; Lubwisi; Olubwisi; Bwissi; Mawissi; Lubwissi;</t>
  </si>
  <si>
    <t>75,000-85,000</t>
  </si>
  <si>
    <t>Democratic Republic of the Congo;Uganda;</t>
  </si>
  <si>
    <t>0.68, 29.95</t>
  </si>
  <si>
    <t>http://www.endangeredlanguages.com/lang/8069</t>
  </si>
  <si>
    <t>https://glottolog.org/resource/languoid/id/tali1258</t>
  </si>
  <si>
    <t>tpj</t>
  </si>
  <si>
    <t>Tapiete</t>
  </si>
  <si>
    <t>Chiriguano, Ava, Simba, ChanÃ©, IzoceÃ±o [IsosÃ³, IzozÃ³],</t>
  </si>
  <si>
    <t>2001+2004+2007/2016</t>
  </si>
  <si>
    <t>Apapocuva;</t>
  </si>
  <si>
    <t>There is considerable confusion about different GuaranÃ­an languages and varieties, several of which are sometimes called "Ã‘andeva (Nhandeva) as at least one of their alternate names. It is sometimes difficult to determine from reports which are the same with varying names and which are different with the same name. _x000D_
For cases involving overlapping names, Rodrigues and Cabral (2012:498) have among several others in their GuaranÃ­ Branch of TupÃ­an: _x000D_
KaiwÃ¡ (KayowÃ¡, KaiowÃ¡, CaiovÃ¡, CaiguÃ¡, PÃ£i, PÃ£i-TavyterÃ£) Brazil, Paraguay_x000D_
NhandÃ©va (Ã‘andeva, ChiripÃ¡) Brazil, Paraguay_x000D_
Chiriguano (Ava, Simba) Argentina, Bolivia, Paraguay _x000D_
Tapiete  Bolivia (Argentina)_x000D_
_x000D_
Ethnologue has: _x000D_
KaiwÃ¡ [kgk] (Caingua, Caiua, Caiwa, Cayua, Kaiova, KaiowÃ¡, Kayova)_x000D_
Ava GuaranÃ­ [nhd] (Apytare, Ava, ChiripÃ¡, TsiripÃ¡, TxiripÃ¡)_x000D_
Pai Tavytera [pta] (Ava, Pai, Tavytera)_x000D_
Ã‘andeva [tpj] (Guasurango, Guasurangue, Ã‘anagua, Nandeva, Tapiete, Tirumbae, Yanaigua)_x000D_
_x000D_
Ethnologue calls this language Ã‘andeva [tpj] (Guasurango, Guasurangue, Ã‘anagua, Nandeva, Tapiete, Tirumbae, Yanaigua); it may include varieties or languages others align not with this language but with others)._x000D_
_x000D_
Dietrich (2007) considers the Chiriguano group to be composed of various dialects, with Tapiete a separate but very closely related language. Simba, ChanÃ©, and IzoceÃ±o are subdialects of Ava; the ChanÃ© are the modern decendants of IzoceÃ±o.</t>
  </si>
  <si>
    <t>Argentina;Bolivia;Paraguay;</t>
  </si>
  <si>
    <t>-19.75, -61.6666666667</t>
  </si>
  <si>
    <t>-22.273270, -63.889251</t>
  </si>
  <si>
    <t>http://www.endangeredlanguages.com/lang/2921</t>
  </si>
  <si>
    <t>-21.42, -62.68</t>
  </si>
  <si>
    <t>https://glottolog.org/resource/languoid/id/tapi1253</t>
  </si>
  <si>
    <t>bqa</t>
  </si>
  <si>
    <t>Tchumbuli</t>
  </si>
  <si>
    <t>Basa; Tshummbuli; Chombulon; Tchombolo;</t>
  </si>
  <si>
    <t>Cobecha; Tchumbuli;</t>
  </si>
  <si>
    <t>Benin;</t>
  </si>
  <si>
    <t>8.43, 2.56</t>
  </si>
  <si>
    <t>http://www.endangeredlanguages.com/lang/301</t>
  </si>
  <si>
    <t>https://glottolog.org/resource/languoid/id/tchu1241</t>
  </si>
  <si>
    <t>dtu</t>
  </si>
  <si>
    <t>Tebul Ure</t>
  </si>
  <si>
    <t>Oru Yille; Tew Tegu;</t>
  </si>
  <si>
    <t>3,000-4,000</t>
  </si>
  <si>
    <t>Niger-Congo; Dogon; North Plateau</t>
  </si>
  <si>
    <t>Mali;</t>
  </si>
  <si>
    <t>14.66, -3.10</t>
  </si>
  <si>
    <t>http://www.endangeredlanguages.com/lang/8735</t>
  </si>
  <si>
    <t>https://glottolog.org/resource/languoid/id/tebu1239</t>
  </si>
  <si>
    <t>ttc</t>
  </si>
  <si>
    <t>Teco</t>
  </si>
  <si>
    <t>Teko; Tectiteco; Tectitec; TectitÃ¡n Mam; Maya-Tekiteko; Tektiteko;</t>
  </si>
  <si>
    <t>15.4166666667,-92.0833333333</t>
  </si>
  <si>
    <t>15.46, -92.11</t>
  </si>
  <si>
    <t>http://www.endangeredlanguages.com/lang/3496</t>
  </si>
  <si>
    <t>https://glottolog.org/resource/languoid/id/tekt1235</t>
  </si>
  <si>
    <t>tuq</t>
  </si>
  <si>
    <t>Tedaga</t>
  </si>
  <si>
    <t>Teda; Toda; Todaga; Todga; Tuda; Tudaga; Tubu; Tebu; Tebou; Tibbu; Toubou; TÅ«-bu; Tib-bo;</t>
  </si>
  <si>
    <t>1990+1993+1998/2009</t>
  </si>
  <si>
    <t>Saharan; Tebu</t>
  </si>
  <si>
    <t>Saharan</t>
  </si>
  <si>
    <t>Kecherda;</t>
  </si>
  <si>
    <t>Nigeria;Niger;Chad;Libya;</t>
  </si>
  <si>
    <t>16.0, 15.0</t>
  </si>
  <si>
    <t>12.804521, 12.736353</t>
  </si>
  <si>
    <t>Ethnologue 16th ed (2009: 718)</t>
  </si>
  <si>
    <t>http://www.endangeredlanguages.com/lang/4831</t>
  </si>
  <si>
    <t>18.04, 14.77</t>
  </si>
  <si>
    <t>https://glottolog.org/resource/languoid/id/teda1241</t>
  </si>
  <si>
    <t>tns</t>
  </si>
  <si>
    <t>Tenis</t>
  </si>
  <si>
    <t>Tench;</t>
  </si>
  <si>
    <t>Austronesian; Malayo-Polynesian; Oceanic; St. Matthias</t>
  </si>
  <si>
    <t>-1.6394,150.6939</t>
  </si>
  <si>
    <t>-1.6394, 150.6939</t>
  </si>
  <si>
    <t>-2.72, 150.92</t>
  </si>
  <si>
    <t>http://www.endangeredlanguages.com/lang/2693</t>
  </si>
  <si>
    <t>https://glottolog.org/resource/languoid/id/teni1244</t>
  </si>
  <si>
    <t>tfr</t>
  </si>
  <si>
    <t>Teribe</t>
  </si>
  <si>
    <t>TiribÃ­; Tirub; Terraba; Naso; Tirribi; NorteÃ±o; Quequexque; Tiribi;</t>
  </si>
  <si>
    <t>1991+1996/2009</t>
  </si>
  <si>
    <t>"The consensus among Teribe speakers is that the name â€œTeribeâ€ originated when the Spanish explorers came up what is now known as the Teribe River and asked what this place was. The Teribes answered, tjer di, which means, â€˜river of the Grandmotherâ€™. (The Grandmother was the protective spirit who controlled that area and to whom the Teribes went for help and healing.) The Spaniards corrupted that into Teribe and the name stuck (to the river and the people). The Teribes refer to themselves and their language as Naso which has come to mean â€˜Indian, nativeâ€™ but which probably derives from the two words na â€˜hereâ€™ and so, sogo â€˜ownerâ€™ to mean â€˜the owners of this placeâ€™" (Oakes 2001:3)</t>
  </si>
  <si>
    <t>"The language known as TÃ©rraba or BrorÃ¡n in Costa Rica is an almost-extinct dialect of Teribe with five elderly living speakers as of 1991 (Grimes 1996:60). According to Teribes who have conversed with these TÃ©rraba speakers, the two dialects are easily mutually intelligible." (Oakes 2001:3)</t>
  </si>
  <si>
    <t>9.33333333333,-82.6666666667</t>
  </si>
  <si>
    <t>9.07, -82.96</t>
  </si>
  <si>
    <t>http://www.endangeredlanguages.com/lang/5092</t>
  </si>
  <si>
    <t>https://glottolog.org/resource/languoid/id/teri1250</t>
  </si>
  <si>
    <t>tcz</t>
  </si>
  <si>
    <t>Thado Chin</t>
  </si>
  <si>
    <t>Thado; Thadou; Thado-Ubiphei; Thado-Pao; Kuki; Kuki-Thado; Thaadou Kuki; Chin (Thado); Chin, Thado; ThÄdo-pao; á€žá€¬á€’á€­á€¯á€¸ á€á€»á€„á€ºá€¸</t>
  </si>
  <si>
    <t>1983+2001/2017</t>
  </si>
  <si>
    <t>Ethnologue langs of Asia 20th ed (2017: 114, 250)</t>
  </si>
  <si>
    <t>Thangngen; Hawkip; Sairang; Shithlou; Kaokeep; Singson; Changsen; Khongzai; Kipgen; Langiung; Baite; Jangshen</t>
  </si>
  <si>
    <t>24.4166666667,93.9166666667</t>
  </si>
  <si>
    <t>24.710893, 94.681813</t>
  </si>
  <si>
    <t>Ethnologue langs of Asia 20th ed (2017: 429)</t>
  </si>
  <si>
    <t>http://www.endangeredlanguages.com/lang/5702</t>
  </si>
  <si>
    <t>thm</t>
  </si>
  <si>
    <t>Thavung</t>
  </si>
  <si>
    <t>Aheu; Phon Soung; So; Sotawueng; Kha Tong Luang; Phonsung; So Thavung; Ahlao; Phonesoung; Kha; Tong-luang; Kha Tong Luong; Phi Taung Luang; Ka Tawng Luang; Sach; Tac-cui; Ahao</t>
  </si>
  <si>
    <t>~450</t>
  </si>
  <si>
    <t>17.3168,103.5142</t>
  </si>
  <si>
    <t>18.4666, 104.6666</t>
  </si>
  <si>
    <t>UNESCO Atlas: Thavung (Laos) [thm]</t>
  </si>
  <si>
    <t>http://www.endangeredlanguages.com/lang/1214</t>
  </si>
  <si>
    <t>ctd</t>
  </si>
  <si>
    <t>Tiddim Chin</t>
  </si>
  <si>
    <t>Chin, Tedim; Tedim; Tiddim; Chin (Tiddim); Chin (Tedim); Kamhau; á€á€®á€¸á€á€­á€”á€ºá€á€»á€„á€ºá€¸</t>
  </si>
  <si>
    <t>&gt;100,000</t>
  </si>
  <si>
    <t>Sokte; Kamhau</t>
  </si>
  <si>
    <t>23.3333333333,93.6666666667</t>
  </si>
  <si>
    <t>23.5, 93.2</t>
  </si>
  <si>
    <t>Ethnologue langs of Asia 20th ed map (2017: 391)</t>
  </si>
  <si>
    <t>http://www.endangeredlanguages.com/lang/5704</t>
  </si>
  <si>
    <t>tca</t>
  </si>
  <si>
    <t>Tikuna</t>
  </si>
  <si>
    <t>Ticuna; Tucuna; Tukuna; TukÃºna; MagÃ¼ta;</t>
  </si>
  <si>
    <t>2001+2008/2012</t>
  </si>
  <si>
    <t>Tikuna-YurÃ­</t>
  </si>
  <si>
    <t>Tikuna-Yurí</t>
  </si>
  <si>
    <t>-4.0,-70.5</t>
  </si>
  <si>
    <t>-3.66, -69.87</t>
  </si>
  <si>
    <t>http://www.endangeredlanguages.com/lang/2148</t>
  </si>
  <si>
    <t>https://glottolog.org/resource/languoid/id/ticu1245</t>
  </si>
  <si>
    <t>lbf</t>
  </si>
  <si>
    <t>Tinani</t>
  </si>
  <si>
    <t>Gondhla; Gondla; Lahauli; Lahouli; Lahuli; Rangloi; Teenan; Tinan Lahuli</t>
  </si>
  <si>
    <t>1977+2001/2015</t>
  </si>
  <si>
    <t>32.3333333333,77.1666666667</t>
  </si>
  <si>
    <t>32.3, 80</t>
  </si>
  <si>
    <t>http://www.endangeredlanguages.com/lang/4483</t>
  </si>
  <si>
    <t>0gq</t>
  </si>
  <si>
    <t>tjj</t>
  </si>
  <si>
    <t>Tjungundji</t>
  </si>
  <si>
    <t>Yangathimri</t>
  </si>
  <si>
    <t>-12.03, 141.85</t>
  </si>
  <si>
    <t>http://www.endangeredlanguages.com/lang/5560</t>
  </si>
  <si>
    <t>https://collection.aiatsis.gov.au/austlang/language/y14</t>
  </si>
  <si>
    <t>https://glottolog.org/resource/languoid/id/yang1305</t>
  </si>
  <si>
    <t>toz</t>
  </si>
  <si>
    <t>To</t>
  </si>
  <si>
    <t>7.489112, 15.507099</t>
  </si>
  <si>
    <t>Not sure if these Central African Republic coordinates are accurate cos the source lists the lang as being spoken in Cameroon (only)</t>
  </si>
  <si>
    <t>http://www.endangeredlanguages.com/lang/3517</t>
  </si>
  <si>
    <t>tob</t>
  </si>
  <si>
    <t>Toba</t>
  </si>
  <si>
    <t>Qom; Toba Qom; Toba Sur; Namqom</t>
  </si>
  <si>
    <t>2012</t>
  </si>
  <si>
    <t>Guaicuruan</t>
  </si>
  <si>
    <t>-26.5, -59.0</t>
  </si>
  <si>
    <t>-24.850826, -57.924964</t>
  </si>
  <si>
    <t>Ethnologue 16th ed (2009: 764)</t>
  </si>
  <si>
    <t>http://www.endangeredlanguages.com/lang/2143</t>
  </si>
  <si>
    <t>tkl</t>
  </si>
  <si>
    <t>Tokelauan</t>
  </si>
  <si>
    <t>Tokelau; Fakaafo;</t>
  </si>
  <si>
    <t>Fewer than 8,000</t>
  </si>
  <si>
    <t>New Zealand;Tokelau;</t>
  </si>
  <si>
    <t>Tokelau</t>
  </si>
  <si>
    <t>-9.383, -171.224; -9.189, -171.818; -8.57, -172.501; -36.865, 174.776</t>
  </si>
  <si>
    <t>-9.189, -171.818</t>
  </si>
  <si>
    <t>Coordinates in lagoon in the middle of an atoll</t>
  </si>
  <si>
    <t>http://www.endangeredlanguages.com/lang/3543</t>
  </si>
  <si>
    <t>tnw</t>
  </si>
  <si>
    <t>Tonsawang</t>
  </si>
  <si>
    <t>Tombatu;</t>
  </si>
  <si>
    <t>Austronesian; Malayo-Polynesian; Minahasan</t>
  </si>
  <si>
    <t>Indonesia;Solomon Islands;</t>
  </si>
  <si>
    <t>-11.6986,166.9111</t>
  </si>
  <si>
    <t>1.05, 124.65</t>
  </si>
  <si>
    <t>http://www.endangeredlanguages.com/lang/3524</t>
  </si>
  <si>
    <t>https://glottolog.org/resource/languoid/id/tons1239</t>
  </si>
  <si>
    <t>tcs</t>
  </si>
  <si>
    <t>Torres Strait Creole</t>
  </si>
  <si>
    <t>Torres Strait Pidgin; Lockhart Creole; Torres Strait Broken; West Torres; Cape York Creole; Yumplatok; Ap-Ne-Ap; Blaik; Creole</t>
  </si>
  <si>
    <t>~6000</t>
  </si>
  <si>
    <t>Pidgin or Creole; English based</t>
  </si>
  <si>
    <t>Modern Langus; Ap-Ne-Ap</t>
  </si>
  <si>
    <t>-10.544521, 142.253666</t>
  </si>
  <si>
    <t>-11.07, 142.69</t>
  </si>
  <si>
    <t>http://www.endangeredlanguages.com/lang/10289</t>
  </si>
  <si>
    <t>https://glottolog.org/resource/languoid/id/torr1261</t>
  </si>
  <si>
    <t>mto</t>
  </si>
  <si>
    <t>Totontepec Mixe</t>
  </si>
  <si>
    <t>Northern Highland Mixe, Ayuk, Northwestern Mixe</t>
  </si>
  <si>
    <t>1990/2009</t>
  </si>
  <si>
    <t>Mixe-Zoquean; Mixean</t>
  </si>
  <si>
    <t>Mixe-Zoquean</t>
  </si>
  <si>
    <t>Totontepec Mixe is an "emergent language", belonging to Oaxaca Mixe.</t>
  </si>
  <si>
    <t>17.22, -96.02</t>
  </si>
  <si>
    <t>http://www.endangeredlanguages.com/lang/7589</t>
  </si>
  <si>
    <t>https://glottolog.org/resource/languoid/id/toto1305</t>
  </si>
  <si>
    <t>tqu</t>
  </si>
  <si>
    <t>Touo</t>
  </si>
  <si>
    <t>Touo is sometimes grouped with the other Central Solomons languages and beyond (Wurm 1973b) but closer inspection shows that a genealogical relation is not demonstrable (Dunn and Terrill 2012, Terrill 2011)" (HammarstrÃ¶m, forthcoming).</t>
  </si>
  <si>
    <t>-8.58, 157.30</t>
  </si>
  <si>
    <t>http://www.endangeredlanguages.com/lang/10811</t>
  </si>
  <si>
    <t>https://glottolog.org/resource/languoid/id/touo1238</t>
  </si>
  <si>
    <t>tri</t>
  </si>
  <si>
    <t>TriÃ³</t>
  </si>
  <si>
    <t>Trió</t>
  </si>
  <si>
    <t>TirÃ­yo; TiriyÃ³; Trio; Pianakoto; Tiriyo;</t>
  </si>
  <si>
    <t>2003+2006/2016</t>
  </si>
  <si>
    <t>PianokotÃ³ (probably extinct)</t>
  </si>
  <si>
    <t>Brazil;Suriname;</t>
  </si>
  <si>
    <t>3.25,-55.75</t>
  </si>
  <si>
    <t>1.986634, -55.887503</t>
  </si>
  <si>
    <t>http://www.endangeredlanguages.com/lang/2137</t>
  </si>
  <si>
    <t>trs, trc, trq</t>
  </si>
  <si>
    <t>tqi</t>
  </si>
  <si>
    <t>Triqui</t>
  </si>
  <si>
    <t>Otomanguean; Mixtecan</t>
  </si>
  <si>
    <t xml:space="preserve">Ethnologue has 3 Triqui languages:_x000D_
Triqui, Chicahuaxtla  [trs]_x000D_
Triqui, Copala [trc]_x000D_
Triqui, San MartÃ­n Itunyoso [trq]._x000D_
INALI gives 4 "variantes" of Triqui.	</t>
  </si>
  <si>
    <t>17.16, -97.85</t>
  </si>
  <si>
    <t>http://www.endangeredlanguages.com/lang/6193</t>
  </si>
  <si>
    <t>https://glottolog.org/resource/languoid/id/chic1273</t>
  </si>
  <si>
    <t>tkr</t>
  </si>
  <si>
    <t>Tsakhur</t>
  </si>
  <si>
    <t xml:space="preserve">Tsaxur; Caxur; Ñ†Ð°Ñ…ÑƒÑ€ÑÐºÐ¸Ð¹ ÑÐ·Ñ‹Ðº; Saxur dili; áƒ¬áƒáƒ®áƒ£áƒ áƒ˜ áƒ”áƒœáƒ; Ñ†Ó€Ð°Ó€Ñ…Ð½Ð° Ð¼Ð¸Ð·; cÊ¼Ã¤xna miz; Sakhur; Tsakhury; Tsakhar;  </t>
  </si>
  <si>
    <t>~19,000</t>
  </si>
  <si>
    <t>1999-2001/2005</t>
  </si>
  <si>
    <t>Mikik; Kirmico-Lek; Misles;</t>
  </si>
  <si>
    <t>The Tsakhur language belongs to the southeastern group of the Lezgi-Samur branch of Dagestan languages. (The Red Book of the Peoples of the Russian Empire)</t>
  </si>
  <si>
    <t>41.6666666667,47.1666666667</t>
  </si>
  <si>
    <t>41.59, 46.89</t>
  </si>
  <si>
    <t>http://www.endangeredlanguages.com/lang/3034</t>
  </si>
  <si>
    <t>https://glottolog.org/resource/languoid/id/tsak1249</t>
  </si>
  <si>
    <t>hio</t>
  </si>
  <si>
    <t>Tshwa</t>
  </si>
  <si>
    <t>Cuaa; Hiechware; Chware; Tsoa; Sarwa; Sesarwa; Haitshuari; Hietshware; Hiotshuwau; Hiochuwau; Tshuwau; Chuwau; Gabake-Ntshori; G||abake; Masarwa; Tati; Tati Bushman; Kwe-Etshori Kwee; Kwe; Kwe-Tshori; Haitshuwau; G//abake; Kwee; Tshoa; Cire-cire;</t>
  </si>
  <si>
    <t>4,100 (Shua and Tshwa combined)</t>
  </si>
  <si>
    <t>Tsua; Kua; Cua</t>
  </si>
  <si>
    <t>Tshwa and Shua [shg] form a dialect cluster.</t>
  </si>
  <si>
    <t>-22.603869, 26.828613</t>
  </si>
  <si>
    <t>-19.80, 26.96</t>
  </si>
  <si>
    <t>Speaker no. is for Shua [shg] and Tshwa combined</t>
  </si>
  <si>
    <t>http://www.endangeredlanguages.com/lang/781</t>
  </si>
  <si>
    <t>https://glottolog.org/resource/languoid/id/tsoa1238</t>
  </si>
  <si>
    <t>ykg</t>
  </si>
  <si>
    <t>Tundra Yukagir</t>
  </si>
  <si>
    <t>Northern Yukagir; Vadul Yukaghir; cÐµÐ²ÐµÑ€Ð½Ð¾ÑŽÐºÐ°Ð³Ð¸Ñ€ÑÐºÐ¸Ð¹ ÑÐ·Ñ‹Ðº; Ð²Ð°Ð´ÑƒÐ»ÑŒÑÐºÐ¸Ð¹ ÑŽÐºÐ°Ð³Ð¸Ñ€ÑÐºÐ¸Ð¹ ÑÐ·Ñ‹Ðº; pohjoisjukagiirin kieli; Ð’Ð°Ð´ÑƒÐ½ Ð°Ñ€ÑƒÑƒ</t>
  </si>
  <si>
    <t>&lt;150</t>
  </si>
  <si>
    <t>Yukaghir</t>
  </si>
  <si>
    <t>Omok (extinct)</t>
  </si>
  <si>
    <t>The genetically isolated Yukaghir language has been regarded as one of the Paleo-Asiatic languages. It has been hypothesized that the Yukaghir language is related to the Uralic languages. (The Red Book of the Peoples of the Russian Empire)</t>
  </si>
  <si>
    <t>69.0,155.0</t>
  </si>
  <si>
    <t>69.0, 155.0</t>
  </si>
  <si>
    <t>70.50, 157.85</t>
  </si>
  <si>
    <t>http://www.endangeredlanguages.com/lang/3024</t>
  </si>
  <si>
    <t>https://glottolog.org/resource/languoid/id/nort2745</t>
  </si>
  <si>
    <t>tyv</t>
  </si>
  <si>
    <t>Tuva</t>
  </si>
  <si>
    <t>Tuvin; Tyva; Tuvan; Tuvia; Tokha; Soyot; Soyon; Soyod; Tannu-Tuva; Tuba; Tuvinian; Uriankhai; Uriankhai-Monchak; Uryankhai; Diba; KÃ¶k Mungak; Tuwa; Uryankhai-Monchak; Tuva-Uriankhai; Tuwa-Uriankhai; Sayan Samoyedic; Urjanchaisch; Sojonisch; Sojotisch; Tuvinisch; Uriangkhai; Karagas; South Siberian Turkic; Ñ‚Ñ‹Ð²Ð° Ð´Ñ‹Ð»; tyva dyl; Ñ‚ÑƒÐ²Ð¸Ð½ÑÐºÐ¸Ð¹ ÑÐ·Ñ‹Ðº; Ð¢ÑƒÐ²Ð° Ñ…ÑÐ»; Tuvaca</t>
  </si>
  <si>
    <t>~2002/2010</t>
  </si>
  <si>
    <t>Turkic; Siberian Turkic; Sayan Turkic</t>
  </si>
  <si>
    <t>51.7134, 94.3945</t>
  </si>
  <si>
    <t>50.884438, 93.242818</t>
  </si>
  <si>
    <t>Republic of Tuva;
ELP UNESCO Atlas (2010) + Ethnologue 16th ed (2009: 824-5)</t>
  </si>
  <si>
    <t>http://www.endangeredlanguages.com/lang/7309</t>
  </si>
  <si>
    <t>47.131602, 90.324833</t>
  </si>
  <si>
    <t>tvl</t>
  </si>
  <si>
    <t>Tuvaluan</t>
  </si>
  <si>
    <t>Ellice; Ellicean; Tuvalu;</t>
  </si>
  <si>
    <t>North Tuvaluan; South Tuvaluan;</t>
  </si>
  <si>
    <t>Nauru;New Zealand;Fiji;Kiribati;Tuvalu;</t>
  </si>
  <si>
    <t>Tuvalu</t>
  </si>
  <si>
    <t>-8.5,179.166666667</t>
  </si>
  <si>
    <t>-8.5049, 179.187</t>
  </si>
  <si>
    <t>-8.52, 179.20</t>
  </si>
  <si>
    <t>Fiji, Kiribati, Nauru, New Zealand</t>
  </si>
  <si>
    <t>http://www.endangeredlanguages.com/lang/3487</t>
  </si>
  <si>
    <t>https://glottolog.org/resource/languoid/id/tuva1244</t>
  </si>
  <si>
    <t>uli</t>
  </si>
  <si>
    <t>Ulithian</t>
  </si>
  <si>
    <t>9.91666666667,139.583333333</t>
  </si>
  <si>
    <t>10.0229, 139.6801</t>
  </si>
  <si>
    <t>10.031103, 139.765101</t>
  </si>
  <si>
    <t>http://www.endangeredlanguages.com/lang/3428</t>
  </si>
  <si>
    <t>umg</t>
  </si>
  <si>
    <t>Umbuygamu</t>
  </si>
  <si>
    <t>Moroba-Lama; Baka; Banjigam; Barungguan; Barunguan; Ganganda; Jintjingga; Kuuku-yani; Morrabalama ; Morrobalama; Morrobolam; Njindingga; Umbindhamu; Umbuigamu; Umpuykumu; Yintjingga;</t>
  </si>
  <si>
    <t>-14.26, 143.63</t>
  </si>
  <si>
    <t>ELP lists AUSTLANG speaker no. as 2 but AUSTLANG site itself lists 3 speakers in 2005</t>
  </si>
  <si>
    <t>http://www.endangeredlanguages.com/lang/3426</t>
  </si>
  <si>
    <t>https://collection.aiatsis.gov.au/austlang/language/y55</t>
  </si>
  <si>
    <t>https://glottolog.org/resource/languoid/id/umbu1256</t>
  </si>
  <si>
    <t>umd</t>
  </si>
  <si>
    <t>Umpithamu</t>
  </si>
  <si>
    <t>Baka; Banjigam; Barungguan; Barunguan; Ganganda; Jintjingga; Koko Ompindamo; Kuuku-Umpinthamu; Njindingga; Umbuigamu; Umpinthamu;  Uuku Umpithamu; 'Uuk-Umpithamu; Yintjingga;Umbindhamu;</t>
  </si>
  <si>
    <t>&gt;2</t>
  </si>
  <si>
    <t>-13.91182628,143.6122417</t>
  </si>
  <si>
    <t>-13.91182628, 143.6122417</t>
  </si>
  <si>
    <t>-13.969704, 143.456597</t>
  </si>
  <si>
    <t>http://www.endangeredlanguages.com/lang/3427</t>
  </si>
  <si>
    <t>https://collection.aiatsis.gov.au/austlang/language/y50</t>
  </si>
  <si>
    <t>hsb</t>
  </si>
  <si>
    <t>Upper Sorbian</t>
  </si>
  <si>
    <t>Sorbian; Sorbian (Upper); Eastern Sorbian; Upper Sorbian; Obersorbisch; Haut Sorabe; Upper Lusatian; Wendish; Hornjoserbski; Hornoserbski; Wendisch; Sorbian, Upper</t>
  </si>
  <si>
    <t>Indo-European; Balto-Slavic; Slavic; West Slavic</t>
  </si>
  <si>
    <t>Kamenz; Bautzen;</t>
  </si>
  <si>
    <t>Germany;</t>
  </si>
  <si>
    <t>51.5,14.0</t>
  </si>
  <si>
    <t>51.5, 14.0</t>
  </si>
  <si>
    <t>51.24, 14.41</t>
  </si>
  <si>
    <t>http://www.endangeredlanguages.com/lang/4280</t>
  </si>
  <si>
    <t>https://glottolog.org/resource/languoid/id/uppe1395</t>
  </si>
  <si>
    <t>uum</t>
  </si>
  <si>
    <t>Urum</t>
  </si>
  <si>
    <t>ÑƒÑ€ÑƒÐ¼ÑÐºÐ¸Ð¹ ÑÐ·Ñ‹Ðº; ÑƒÑ€ÑƒÐ¼ Ñ‚Ñ‹Ð»ÑŒ; Urumca; Urum TÃ¼rkÃ§esi; ÑƒÑ€ÑƒÐ¼ÑÑŒÐºÐ° Ð¼Ð¾Ð²Ð°;</t>
  </si>
  <si>
    <t>Russia;Georgia;Ukraine;Greece;</t>
  </si>
  <si>
    <t>47.1166666667,37.55</t>
  </si>
  <si>
    <t>42.04, 43.99</t>
  </si>
  <si>
    <t>Greece, Russia</t>
  </si>
  <si>
    <t>http://www.endangeredlanguages.com/lang/3004</t>
  </si>
  <si>
    <t>https://glottolog.org/resource/languoid/id/urum1249</t>
  </si>
  <si>
    <t>08e</t>
  </si>
  <si>
    <t>vva</t>
  </si>
  <si>
    <t>Vivaro-Alpine</t>
  </si>
  <si>
    <t>Vivaro-Alpine Occitan; Alpine ProvenÃ§al, Vivaroalpenc, Vivaroaupenc, Alpine Provencal</t>
  </si>
  <si>
    <t>45.052200, 7.515400</t>
  </si>
  <si>
    <t>Piedmont region;
ELP Moseley (2005)</t>
  </si>
  <si>
    <t>http://www.endangeredlanguages.com/lang/945</t>
  </si>
  <si>
    <t>xwd</t>
  </si>
  <si>
    <t>Wadi-Wadi</t>
  </si>
  <si>
    <t>Wadi Wadi; Wathiwathi; Watthiwatthi; Wattewatte; Watty-watty; Wotti-wotti; Withaija; Wohdi Wohdi; Wadiwadi; Watte; Watte Watte; Watte-Watte; Watte watte; Wotte Wotte; Watty Watty; Wot te Wot te; Wathi-Wathi; Watty-Watty; Wa-thi-wa-thi; Wati wati; Wathi wathi; Wathi-wathi; Ouotti-Ouotti; Wathie Waithie; Wattee Wattee; Wathi-Watthi; Watthi-watthi; Watthi Watthi; Watty tribe; Wattu Wattu [Wati = no]; Wathi Wathi; Watti-watti; Watti Watti; Wati wathi; Wotty-wotty; Wotty Wotty; Wotty-Wotty; Wotty; Wati-wati; Wotti Wotti; Wata Wata; Wata; Wadi-wadi; Woani; Woonyi; Swan Hill tribe; Swan Hill and Tyntynder dialects; Piangill blacks; Piangil dialect; Piangil; Biangil; Dacournditch</t>
  </si>
  <si>
    <t>-35.803772, 142.737449</t>
  </si>
  <si>
    <t>http://www.endangeredlanguages.com/lang/6800</t>
  </si>
  <si>
    <t>https://collection.aiatsis.gov.au/austlang/language/d4</t>
  </si>
  <si>
    <t>whk</t>
  </si>
  <si>
    <t>Wahau Kenya</t>
  </si>
  <si>
    <t>Kenyah, Wahau;</t>
  </si>
  <si>
    <t>Uma Timai; Uma' Ujok; Lebu' Kulit;</t>
  </si>
  <si>
    <t>1.584936,116.646503</t>
  </si>
  <si>
    <t>2.117427, 114.191101</t>
  </si>
  <si>
    <t>http://www.endangeredlanguages.com/lang/3351</t>
  </si>
  <si>
    <t>waw</t>
  </si>
  <si>
    <t>Waiwai</t>
  </si>
  <si>
    <t>Uaiuai; Wai Wai; Katawiana; ParukotÃ³; Parukota; Uaieue; Ouayeone; Wabui; Uai Uai</t>
  </si>
  <si>
    <t>2016</t>
  </si>
  <si>
    <t xml:space="preserve">Some consider Tunayana (Katuena) a dialect of Waiwai. </t>
  </si>
  <si>
    <t>Brazil;Guyana;</t>
  </si>
  <si>
    <t>1.0,-59.0</t>
  </si>
  <si>
    <t>1.51, -59.14</t>
  </si>
  <si>
    <t>http://www.endangeredlanguages.com/lang/1519</t>
  </si>
  <si>
    <t>https://glottolog.org/resource/languoid/id/waiw1244</t>
  </si>
  <si>
    <t>wbl</t>
  </si>
  <si>
    <t>Wakhi</t>
  </si>
  <si>
    <t>Guhjali; Wakhani; Wakhigi; Vakhan; Khik</t>
  </si>
  <si>
    <t>Gojal; Ishkoman; Yasin; Central Wakhi; Yarkhun; Eastern Wakhi; Western Wakhi</t>
  </si>
  <si>
    <t xml:space="preserve">The Wakhi language belongs to the southern group of the Pamir languages, in the Iranian group of the Indo-European family of languages, where the different Ishkashmi and Wakhi languages are included. The Wakhi language, rich in archaisms, differs considerably from the Pamir languages, and generally from the southeastern group of Iranian languages, having certain common characteristics with the Indian languages. Although divided by borders, the Wakhi language is still very much the same, and dialectal differences are not great. (The Red Book of the Peoples of the Russian Empire)_x000D_
</t>
  </si>
  <si>
    <t>Tajikistan;Afghanistan;Pakistan;China;</t>
  </si>
  <si>
    <t>South Asia;Near East;East Asia</t>
  </si>
  <si>
    <t>37.1603,74.9047</t>
  </si>
  <si>
    <t>37.361993, 72.811924</t>
  </si>
  <si>
    <t>http://www.endangeredlanguages.com/lang/3155</t>
  </si>
  <si>
    <t>wln</t>
  </si>
  <si>
    <t>Walloon</t>
  </si>
  <si>
    <t>Walon; Wallon;</t>
  </si>
  <si>
    <t>~600,000</t>
  </si>
  <si>
    <t>Western Walloon; Eastern Walloon; Southern Walloon; Central Walloon;</t>
  </si>
  <si>
    <t>Belgium;France;Luxembourg;</t>
  </si>
  <si>
    <t>50.4575,4.8559</t>
  </si>
  <si>
    <t>50.136400, 4.824400</t>
  </si>
  <si>
    <t>In France, it is spoken in the north of the department of
Ardennes (town of Givet);
ELP Salminen (2007)</t>
  </si>
  <si>
    <t>http://www.endangeredlanguages.com/lang/2991</t>
  </si>
  <si>
    <t>wme</t>
  </si>
  <si>
    <t>Wambule</t>
  </si>
  <si>
    <t>Umbule; Chaurasya; Tsaurasya; Chaurasia; Chourase; Chourasia; Ambule; Ombule; ChaurÄsya; TÅ›aurasya; Chouras'ya'</t>
  </si>
  <si>
    <t>Wamdyal; Udaipure; HilepÄne;JhÄppÄlÄ«</t>
  </si>
  <si>
    <t>29.25,85.9166666667</t>
  </si>
  <si>
    <t>29.25, 85.9166666667</t>
  </si>
  <si>
    <t>Not sure if these ELP China coordinates are accurate cos the ELP source only lists the lang as being spoken in Nepal</t>
  </si>
  <si>
    <t>http://www.endangeredlanguages.com/lang/5707</t>
  </si>
  <si>
    <t>27.15, 86.48</t>
  </si>
  <si>
    <t>https://glottolog.org/resource/languoid/id/wamb1257</t>
  </si>
  <si>
    <t>cou</t>
  </si>
  <si>
    <t>Wamey</t>
  </si>
  <si>
    <t>Wamay; Wamei; Konyagi; Coniagui; Conhague; Koniagui; Cogniagui; Koniagi; Tenda;</t>
  </si>
  <si>
    <t>2001+2007/2009</t>
  </si>
  <si>
    <t>Senegal;Guinea;</t>
  </si>
  <si>
    <t>12.5, -13.25</t>
  </si>
  <si>
    <t>12.65, -13.15</t>
  </si>
  <si>
    <t>http://www.endangeredlanguages.com/lang/5525</t>
  </si>
  <si>
    <t>gvc</t>
  </si>
  <si>
    <t>Wanano</t>
  </si>
  <si>
    <t>Uanana; Ananas; Wanana; WanÃ¢na; Wanano; Anana; KÃ³tedia; KÃ³tirya; Uanano; Kotiria; Guanano; Kotedia; Wanana-PirÃ¡; Piratapuyo; Waikena; Kotiria; Wanana; Wanano-Piratapuyo</t>
  </si>
  <si>
    <t>2005+2006/2013</t>
  </si>
  <si>
    <t xml:space="preserve">Ethnologue (2009) says Piratapuyo is close to Wanano linguistically (99%% lexical similarity) but ethnically distinct; the two groups do not intermarry. Ethnologue (2013) says Piratapuyo is reportedly similar to Guanano (Wanano) [gvc] but ethnically distinct, and that there is 75% intelligibility with Guanano (1992 N. Waltz)._x000D_
Campbell (2012:108) and Kaufman (2007: 68)  lists Wanano and Piratapuyo as a single language._x000D_
_x000D_
</t>
  </si>
  <si>
    <t>0.833333333333,-69.5</t>
  </si>
  <si>
    <t>1.076847, -69.430999</t>
  </si>
  <si>
    <t>http://www.endangeredlanguages.com/lang/1955</t>
  </si>
  <si>
    <t>wba</t>
  </si>
  <si>
    <t>Warao</t>
  </si>
  <si>
    <t>Guarao; Guasay; Warrau; Guarauno; Uarow; Araote; Tivativa; Warau; Guaruno; Waraw; Faraute;</t>
  </si>
  <si>
    <t>~32,400</t>
  </si>
  <si>
    <t>~2007/2009</t>
  </si>
  <si>
    <t>Venezuela;Guyana;Suriname;</t>
  </si>
  <si>
    <t>9.33333333333,-61.6666666667</t>
  </si>
  <si>
    <t>7.51, -59.35</t>
  </si>
  <si>
    <t>http://www.endangeredlanguages.com/lang/1953</t>
  </si>
  <si>
    <t>https://glottolog.org/resource/languoid/id/wara1303</t>
  </si>
  <si>
    <t>5.470010, -57.239906</t>
  </si>
  <si>
    <t>Ethnologue 16th ed (2009: 752)</t>
  </si>
  <si>
    <t>wrs</t>
  </si>
  <si>
    <t>Waris</t>
  </si>
  <si>
    <t>Walsa</t>
  </si>
  <si>
    <t>&lt;4,400</t>
  </si>
  <si>
    <t>-3.14, 140.93</t>
  </si>
  <si>
    <t>-3.152848, 141.046894</t>
  </si>
  <si>
    <t>http://www.endangeredlanguages.com/lang/10667</t>
  </si>
  <si>
    <t>oym</t>
  </si>
  <si>
    <t>WayampÃ­</t>
  </si>
  <si>
    <t>Wayampí</t>
  </si>
  <si>
    <t>Wayampi; OiampÃ­; OyapÃ­; OyampÃ­; WayÃ£pi; Wayapi; Wajapi; Oiumpian; EmÃ©rillon; Karipuna; Guayapi; Guaiapi; Wajapae; WaiÃ£pi; Waiampi; Wayapae; OyampÃ­k; OyanpÃ­k; Wajapuku; Wayampi (Amapari)/Wayampi (Oiapoque); Aipi; Oyampi; WajÃ£pi; WayampÃ­ language area;</t>
  </si>
  <si>
    <t>Tupian; Tupi-Guaranian; Northern Tupi-Guaranian</t>
  </si>
  <si>
    <t>Jari; Amapari Wayampi; Oiyapoque Wayampi;</t>
  </si>
  <si>
    <t>Brazil;French Guiana;</t>
  </si>
  <si>
    <t>1.0,-52.0</t>
  </si>
  <si>
    <t>2.304336, -53.022933</t>
  </si>
  <si>
    <t>http://www.endangeredlanguages.com/lang/1947</t>
  </si>
  <si>
    <t>way</t>
  </si>
  <si>
    <t>Wayana</t>
  </si>
  <si>
    <t>Northern Wayana; Oyana; Urukuyana; UpuruÃ­; Ouayana; Wyandot; Oayana; Wajana; Uaiana; Oiana; Alukuyana; Upurui; Roucouyenne; WayÃ¢na;</t>
  </si>
  <si>
    <t>Brazil;Suriname;French Guiana;</t>
  </si>
  <si>
    <t>3.25,-54.1666666667</t>
  </si>
  <si>
    <t>3.174411, -54.117859</t>
  </si>
  <si>
    <t>http://www.endangeredlanguages.com/lang/1948</t>
  </si>
  <si>
    <t>2, -55</t>
  </si>
  <si>
    <t>weg</t>
  </si>
  <si>
    <t>Wergaia</t>
  </si>
  <si>
    <t>Meintangk; Meintank; Painbali; Djadjala;</t>
  </si>
  <si>
    <t>Buibadjali; Djadjala; Bewadjali; Wudjubalug;</t>
  </si>
  <si>
    <t>-35.806815, 142.101915</t>
  </si>
  <si>
    <t>http://www.endangeredlanguages.com/lang/5565</t>
  </si>
  <si>
    <t>https://collection.aiatsis.gov.au/austlang/language/s17</t>
  </si>
  <si>
    <t>abe</t>
  </si>
  <si>
    <t>Western Abenaki</t>
  </si>
  <si>
    <t>Abenaki (Western); Abnaki (Western); Abnaki, Western; Abenaki; Abenaqui; St. Francis; Abnaki; St Francis;</t>
  </si>
  <si>
    <t>&lt; 10</t>
  </si>
  <si>
    <t>2007 + 2012</t>
  </si>
  <si>
    <t>Algic; Algonquian; Eastern Algonquian</t>
  </si>
  <si>
    <t>44.0,-72.25</t>
  </si>
  <si>
    <t>46.14, -72.65</t>
  </si>
  <si>
    <t>http://www.endangeredlanguages.com/lang/701</t>
  </si>
  <si>
    <t>https://glottolog.org/resource/languoid/id/west2630</t>
  </si>
  <si>
    <t>bxr</t>
  </si>
  <si>
    <t>Western Buryat</t>
  </si>
  <si>
    <t>Russian Buriat; Ð±ÑƒÑ€ÑÑ‚-Ð¼Ð¾Ð½Ð³Ð¾Ð»ÑŒÑÐºÐ¸Ð¹ ÑÐ·Ñ‹Ðº; buryaad xelen; Ð±ÑƒÑ€Ð¸Ð°Ð´ Ð°ÑÐ»Ð³ÑƒÑƒ; Buryat; Northern Mongolian; Burjatisch; Ð±ÑƒÑ€ÑÐ°Ð´ Ñ…ÑÐ»ÑÐ½; buriaad xelen;</t>
  </si>
  <si>
    <t>&lt;50,000</t>
  </si>
  <si>
    <t>Alar; Unga; Oka; Ekhirit; Bohaan; Barguzin; Tunka; Bulagat; Ninzne-Udinsk</t>
  </si>
  <si>
    <t>50.8336,109.5117</t>
  </si>
  <si>
    <t>50.8336, 109.5117</t>
  </si>
  <si>
    <t>50.85, 105.56</t>
  </si>
  <si>
    <t>http://www.endangeredlanguages.com/lang/4012</t>
  </si>
  <si>
    <t>https://glottolog.org/resource/languoid/id/russ1264</t>
  </si>
  <si>
    <t>gvr</t>
  </si>
  <si>
    <t>Western Gurung</t>
  </si>
  <si>
    <t>Gurung; Tamu Kyi; Gurnung; Gurung, Western</t>
  </si>
  <si>
    <t>Sino-Tibetan; Tamangic</t>
  </si>
  <si>
    <t>Southern Gurung; Northwestern Gurung</t>
  </si>
  <si>
    <t>Eastern and Western Gurung do not have adequate intelligibility to handle complex and abstract discourse. Daduwa town seems central linguistically. (Lewis 2009)</t>
  </si>
  <si>
    <t>The new ISO code change resulted in the inclusion of Eastern Gurung into Western Gurung (http://www-01.sil.org/iso639-3/cr_files/639-3_ChangeRequests_2015_Summary.pdf).</t>
  </si>
  <si>
    <t>28.3333333333,84.3333333333</t>
  </si>
  <si>
    <t>27.041000, 88.266300</t>
  </si>
  <si>
    <t>Darjeeling, West Bengal;
Ethnologue 16th ed descripion (2009: 376)</t>
  </si>
  <si>
    <t>http://www.endangeredlanguages.com/lang/4251</t>
  </si>
  <si>
    <t>mzh, wlv, mtp</t>
  </si>
  <si>
    <t>wch</t>
  </si>
  <si>
    <t>WichÃ­</t>
  </si>
  <si>
    <t xml:space="preserve">Wichí </t>
  </si>
  <si>
    <t>Mataco; WichÃ­ LhamtÃ©s GÃ¼isnay; Mataco GÃ¼isnay; Mataco Pilcomayo; Matako; WichÃ­; Pilcomayo WichÃ­</t>
  </si>
  <si>
    <t>GÃ¼isnay; Vejoz; Nocten (Weenhayek</t>
  </si>
  <si>
    <t>Ethnologue lists 3 WichÃ­ language: ([mzh] WichÃ­ LhamtÃ©s GÃ¼isnay, [mtp] WichÃ­ LhamtÃ©s Nocten, and [wlv] WichÃ­ LhamtÃ©s Vejoz); others have only one.</t>
  </si>
  <si>
    <t>-22.5, -62.5833333333</t>
  </si>
  <si>
    <t>-21.99, -63.60</t>
  </si>
  <si>
    <t>http://www.endangeredlanguages.com/lang/1850</t>
  </si>
  <si>
    <t>https://glottolog.org/resource/languoid/id/wich1262</t>
  </si>
  <si>
    <t>wim</t>
  </si>
  <si>
    <t>Wik-Mungkan</t>
  </si>
  <si>
    <t>Wik-Munkan; Wik-Mungkhn; Munkan; Wik Mungkan; Wik Mimungkum; Wik-Mungkana; Wikmunkan; Mimungkum; Munkanj; Munkanu; Monkanu; Munggano; Wikmungkan; Wikmungken; Wik Mongkan; Wik Monkan; Wik-Mungken; Wik-Mongken; Munggan; MungkaÃ±; Wik-Mungkanha; Mungkanhu; Wik Munkan;</t>
  </si>
  <si>
    <t>2006/2013</t>
  </si>
  <si>
    <t>-22.48008965,128.9740522</t>
  </si>
  <si>
    <t>-22.48008965, 128.9740522</t>
  </si>
  <si>
    <t>-13.98, 141.82</t>
  </si>
  <si>
    <t>http://www.endangeredlanguages.com/lang/2585</t>
  </si>
  <si>
    <t>https://collection.aiatsis.gov.au/austlang/language/y57</t>
  </si>
  <si>
    <t>https://glottolog.org/resource/languoid/id/wikm1247</t>
  </si>
  <si>
    <t>wiy</t>
  </si>
  <si>
    <t>Wiyot</t>
  </si>
  <si>
    <t>Wishosk; Kowilth; Wiyoshk; Weyot</t>
  </si>
  <si>
    <t>Algic; Ritwan</t>
  </si>
  <si>
    <t>40.8333333333,-124.166666667</t>
  </si>
  <si>
    <t>40.8333333333, -124.166666667</t>
  </si>
  <si>
    <t>39.25, -122.95</t>
  </si>
  <si>
    <t>http://www.endangeredlanguages.com/lang/853</t>
  </si>
  <si>
    <t>https://glottolog.org/resource/languoid/id/wiyo1248</t>
  </si>
  <si>
    <t>woe</t>
  </si>
  <si>
    <t>Woleaian</t>
  </si>
  <si>
    <t>Woleaian; Lamotrek;</t>
  </si>
  <si>
    <t>7.33333333333,143.833333333</t>
  </si>
  <si>
    <t>7.3515, 143.8769</t>
  </si>
  <si>
    <t>7.373267, 143.906844</t>
  </si>
  <si>
    <t>http://www.endangeredlanguages.com/lang/3328</t>
  </si>
  <si>
    <t>yaa</t>
  </si>
  <si>
    <t>Yaminawa</t>
  </si>
  <si>
    <t>Yaminahua; Yawanawa; Morunahua; JaminawÃ¡; Yuminahua; Yamanawa;</t>
  </si>
  <si>
    <t>Yaminawa (large dialect complex):  _x000D_
Brazilian Yaminawa (probably represents 2 or more dialects); Peruvian Yaminawa; Chaninawa; Chitonawa; Mastanawa; Parkenawa; Shanenawa; Sharanawa (Marinawa); Shawannawa (= Arara); Yawanawa; aminawa-arara (very similar to Shawannawa/Arara); â€ Nehanawa. (Fleck 2013: 12.)</t>
  </si>
  <si>
    <t xml:space="preserve">Ethnologue distinguishes Sharanahua [mcd], Yaminahua [yaa], Yawanawa [ywn], and Yora [mts]. These are considered dialects of Yaminawa by Fleck (2013: 4, 12) and others. Campbell (2012:101): Sharnawa is a dialect of Yaminawa; Yaminawa includes the dialects: Sharanawa, Yawanawa, Shanenawa [Katukina de FeijÃ³], Shawanawa [Arara], Mastanawa, Marinawa. _x000D_
</t>
  </si>
  <si>
    <t>Brazil;Peru;Bolivia;</t>
  </si>
  <si>
    <t>-8.0,-73.0</t>
  </si>
  <si>
    <t>-10.997180, -69.203224</t>
  </si>
  <si>
    <t>Ethnologue 16th ed (2009: 741)</t>
  </si>
  <si>
    <t>http://www.endangeredlanguages.com/lang/2945</t>
  </si>
  <si>
    <t>-10.7469, -71.7297</t>
  </si>
  <si>
    <t>UNESCO Atlas: Yaminahua (Bolivia, Peru) [yaa]</t>
  </si>
  <si>
    <t>yng</t>
  </si>
  <si>
    <t>Yango</t>
  </si>
  <si>
    <t>Gbendere;</t>
  </si>
  <si>
    <t>2.82, 19.01</t>
  </si>
  <si>
    <t>http://www.endangeredlanguages.com/lang/4600</t>
  </si>
  <si>
    <t>https://glottolog.org/resource/languoid/id/yang1289</t>
  </si>
  <si>
    <t>guu</t>
  </si>
  <si>
    <t>YanomamÃ¶</t>
  </si>
  <si>
    <t>Yanomamö</t>
  </si>
  <si>
    <t>GuaicÃ¡; Shamateri; Guaharibo; Guajaribo; YanomamÉ¨; Yamomame; Guaica; Yanomaman language area; Yanomame; Yanomami; Shamatari; Cobari Kobali; Cobariwa; Yanomani; YanomamÃ¯; Shamatri; Shaathari;</t>
  </si>
  <si>
    <t>Western Yanomami (Parima); Eastern Yanomami (Padamo-Orinoco);</t>
  </si>
  <si>
    <t>1.68, -64.88</t>
  </si>
  <si>
    <t>1.670646, -63.980607</t>
  </si>
  <si>
    <t>http://www.endangeredlanguages.com/lang/4248</t>
  </si>
  <si>
    <t>yvt</t>
  </si>
  <si>
    <t>Yavitero</t>
  </si>
  <si>
    <t>Paraene; Yavitano;</t>
  </si>
  <si>
    <t>Venezuela;</t>
  </si>
  <si>
    <t>2.800281,-68.084219</t>
  </si>
  <si>
    <t>2.800281, -68.084219</t>
  </si>
  <si>
    <t>Not sure if these Colombia coordinates are accurate cos all the ELP sources only list the lang as spoken in Venezuela</t>
  </si>
  <si>
    <t>http://www.endangeredlanguages.com/lang/1640</t>
  </si>
  <si>
    <t>2.92, -67.44</t>
  </si>
  <si>
    <t>https://glottolog.org/resource/languoid/id/yavi1244</t>
  </si>
  <si>
    <t>jbw</t>
  </si>
  <si>
    <t>Yawijibaya</t>
  </si>
  <si>
    <t xml:space="preserve">Jawdjobara; Yaudjibara; Yawjibarra; Jawdjibara; Jaudjibara; Jawdjibaia; Yaudjibaia; Yawjibara; Jawadjag; Winjawindjagu; Bergalgu; Jadjiba; Jadjibaia; Jaudjibaia; Jaudji-Bara; Jawutjubar; Yaujibaia; </t>
  </si>
  <si>
    <t>Worrorran; Western Worrorran</t>
  </si>
  <si>
    <t>Worrorran</t>
  </si>
  <si>
    <t>-16.14740026, 123.3986329</t>
  </si>
  <si>
    <t>-15.35, 124.53</t>
  </si>
  <si>
    <t>http://www.endangeredlanguages.com/lang/6744</t>
  </si>
  <si>
    <t>https://glottolog.org/resource/languoid/id/yawi1239</t>
  </si>
  <si>
    <t>mch</t>
  </si>
  <si>
    <t>Yekuana</t>
  </si>
  <si>
    <t xml:space="preserve">Ye'kuana; Yecuana; Ye'cuana' Maquiritare; Maquiritari; Maiongong; Pawana; Pauana; Soto; Makiritare; _x000D_
Cunuana; De'cuana; </t>
  </si>
  <si>
    <t>2000+2001/2009</t>
  </si>
  <si>
    <t>5.5,-65.0</t>
  </si>
  <si>
    <t xml:space="preserve">2.8552, -63.3251 </t>
  </si>
  <si>
    <t>UNESCO Atlas: Yecuana (Brazil) [mch]</t>
  </si>
  <si>
    <t>http://www.endangeredlanguages.com/lang/1637</t>
  </si>
  <si>
    <t>yle</t>
  </si>
  <si>
    <t>Yele</t>
  </si>
  <si>
    <t>YÃ©lÃ® Dnye</t>
  </si>
  <si>
    <t>Yele is sometimes grouped with the other languages of the East Papuan islands (Dunn et al. 2005a,b, Ross 2001, Wurm 1975b) but none of these groupings can be demonstrated with orthodox comparative methodology" (HammarstrÃ¶m, forthcoming).</t>
  </si>
  <si>
    <t>-11.38, 154.13</t>
  </si>
  <si>
    <t>http://www.endangeredlanguages.com/lang/10812</t>
  </si>
  <si>
    <t>https://glottolog.org/resource/languoid/id/yele1255</t>
  </si>
  <si>
    <t>yey</t>
  </si>
  <si>
    <t>Yeyi</t>
  </si>
  <si>
    <t>Shiyeyi; Yeei; Yei; Ciyei; Koba; Kuba; Seyeyi; Seyei; Ceyei</t>
  </si>
  <si>
    <t>2000</t>
  </si>
  <si>
    <t xml:space="preserve">ELP Hasselbring (2000) </t>
  </si>
  <si>
    <t>Shirwanga;</t>
  </si>
  <si>
    <t>Botswana;Namibia;</t>
  </si>
  <si>
    <t>Namibia</t>
  </si>
  <si>
    <t>-20.0, 23.5</t>
  </si>
  <si>
    <t>-18.131697, 23.677790</t>
  </si>
  <si>
    <t>Ethnologue 16th ed (2009: 711)</t>
  </si>
  <si>
    <t>http://www.endangeredlanguages.com/lang/1886</t>
  </si>
  <si>
    <t>081</t>
  </si>
  <si>
    <t>yji</t>
  </si>
  <si>
    <t>Yiiji</t>
  </si>
  <si>
    <t>Jeidji; Yeidji; Northern Language; Forrest River; 'Jeidji; Jeithi; Yeeji; 'Ye'dji; Bugay;</t>
  </si>
  <si>
    <t>Worrorran; Northern Worrorran</t>
  </si>
  <si>
    <t>-15.083506, 128.001530</t>
  </si>
  <si>
    <t>http://www.endangeredlanguages.com/lang/5447</t>
  </si>
  <si>
    <t>https://collection.aiatsis.gov.au/austlang/language/k32</t>
  </si>
  <si>
    <t>yki</t>
  </si>
  <si>
    <t>Yoke</t>
  </si>
  <si>
    <t>Yoki; Yauke; Jauke; Pauwi; Pauwi I; Pauwi II;</t>
  </si>
  <si>
    <t>Lower Mamberamo</t>
  </si>
  <si>
    <t>-1.8151,137.8193</t>
  </si>
  <si>
    <t>-1.8151, 137.8193</t>
  </si>
  <si>
    <t>-1.69, 138.03</t>
  </si>
  <si>
    <t>http://www.endangeredlanguages.com/lang/2760</t>
  </si>
  <si>
    <t>https://glottolog.org/resource/languoid/id/yoke1238</t>
  </si>
  <si>
    <t>yua</t>
  </si>
  <si>
    <t>Yucatec</t>
  </si>
  <si>
    <t>Yukateko; Maya (Yucatan); Yucatec(o) Proper; Maya; YucatÃ¡n Maya; Peninsular Maya; Yucateco</t>
  </si>
  <si>
    <t>Mayan; Yucatecan</t>
  </si>
  <si>
    <t>Mexico;Belize;</t>
  </si>
  <si>
    <t>18.78, -88.96</t>
  </si>
  <si>
    <t>17.0922, -89.1221</t>
  </si>
  <si>
    <t>UNESCO Atlas: Yucatec [yua]</t>
  </si>
  <si>
    <t>http://www.endangeredlanguages.com/lang/6949</t>
  </si>
  <si>
    <t>yab</t>
  </si>
  <si>
    <t>Yuhup</t>
  </si>
  <si>
    <t>MakÃº-Yahup, YÃ«hup, Yahup, Yahup MakÃº, â€œMakuâ€</t>
  </si>
  <si>
    <t>400-550</t>
  </si>
  <si>
    <t>Nadahup; Eastern Makuan</t>
  </si>
  <si>
    <t>Nadahup</t>
  </si>
  <si>
    <t xml:space="preserve">The term "MakÃº" has pejorative connotations; "Nadahup" is the preferred term for this group of languages. </t>
  </si>
  <si>
    <t>-.5493,-69.9169</t>
  </si>
  <si>
    <t>0.25, -69.81</t>
  </si>
  <si>
    <t>http://www.endangeredlanguages.com/lang/634</t>
  </si>
  <si>
    <t>https://glottolog.org/resource/languoid/id/yuhu1238</t>
  </si>
  <si>
    <t>yup</t>
  </si>
  <si>
    <t>Yukpa</t>
  </si>
  <si>
    <t>Yucpa-YaprerÃ­a; JaprerÃ­a; MacoÃ­ta; Yuco; Yucpa; Yuko; Yupa</t>
  </si>
  <si>
    <t>&lt;11,173</t>
  </si>
  <si>
    <t>2007+2009/2016</t>
  </si>
  <si>
    <t>Coyaima; RÃ­o CasacarÃ¡ (Iroka); RÃ­o Maracas; Yukpa sur (CaÃ±o Padilla-La Laguna). _x000D_
At least 5 extant dialects including 2 in Venezuela. _x000D_
The RÃ­o CascarÃ¡ and RÃ­o Maracas dialects are probably largest and may be separate languages. _x000D_
Venezuela dialects seem more similar to RÃ­o Maracas. (Ethnologue 2016.)</t>
  </si>
  <si>
    <t>10.1666666667,-72.75</t>
  </si>
  <si>
    <t>9.68, -73.06</t>
  </si>
  <si>
    <t>http://www.endangeredlanguages.com/lang/632</t>
  </si>
  <si>
    <t>https://glottolog.org/resource/languoid/id/yukp1241</t>
  </si>
  <si>
    <t>yul</t>
  </si>
  <si>
    <t>Yulu</t>
  </si>
  <si>
    <t>Youlou;</t>
  </si>
  <si>
    <t>3,000 - 5,000</t>
  </si>
  <si>
    <t>Yulu; Binga;</t>
  </si>
  <si>
    <t>Central African Republic;South Sudan;Democratic Republic of the Congo;</t>
  </si>
  <si>
    <t>8.04, 23.62</t>
  </si>
  <si>
    <t>http://www.endangeredlanguages.com/lang/2307</t>
  </si>
  <si>
    <t>https://glottolog.org/resource/languoid/id/yulu1243</t>
  </si>
  <si>
    <t>yui</t>
  </si>
  <si>
    <t>YurutÃ­</t>
  </si>
  <si>
    <t>Yurutí</t>
  </si>
  <si>
    <t>Yuruti; Juruti; JurutÃ­; Yuruti-Tapuya; Luruty-Tapuya Juriti; Juriti-Tapuia; Wayhara; Patsoka; Wajiaraye; Yuruti; Wajiara;Totsoca; Wadzana; Waikana; WaimasÃ¡; Yurutiye;</t>
  </si>
  <si>
    <t>1991+2011/2016</t>
  </si>
  <si>
    <t>ELP Ethnologue 19th ed (2016)</t>
  </si>
  <si>
    <t>1.0,-70.4166666667</t>
  </si>
  <si>
    <t>-0.1318, -69.1699</t>
  </si>
  <si>
    <t>UNESCO Atlas: Yurutí (Brazil) [yui]</t>
  </si>
  <si>
    <t>http://www.endangeredlanguages.com/lang/2770</t>
  </si>
  <si>
    <t>ziz</t>
  </si>
  <si>
    <t>Zizilivakan</t>
  </si>
  <si>
    <t>Ziziliveken; Ziliva; Ã€mzÃ­rÃ­v; Fali of Jilbu;</t>
  </si>
  <si>
    <t>10.343122, 13.555043;10.352410, 13.527552</t>
  </si>
  <si>
    <t>10.47, 13.52</t>
  </si>
  <si>
    <t>http://www.endangeredlanguages.com/lang/3802</t>
  </si>
  <si>
    <t>https://glottolog.org/resource/languoid/id/zizi1238</t>
  </si>
  <si>
    <t>zom</t>
  </si>
  <si>
    <t>Zome</t>
  </si>
  <si>
    <t>Zorni; Zomi; Zou; Zo; Kuki Chin; Jo; á€‡á€­á€¯á€™á€®á€¸</t>
  </si>
  <si>
    <t>~2001/2009</t>
  </si>
  <si>
    <t>24.06,93.93</t>
  </si>
  <si>
    <t>23.803040, 94.178006</t>
  </si>
  <si>
    <t>http://www.endangeredlanguages.com/lang/1249</t>
  </si>
  <si>
    <t xml:space="preserve"> </t>
  </si>
  <si>
    <r>
      <t xml:space="preserve">Endangerment level
</t>
    </r>
    <r>
      <rPr>
        <sz val="11"/>
        <rFont val="Calibri"/>
        <family val="2"/>
        <scheme val="minor"/>
      </rPr>
      <t>(ELP)</t>
    </r>
  </si>
  <si>
    <r>
      <t xml:space="preserve">Certainty score
</t>
    </r>
    <r>
      <rPr>
        <sz val="11"/>
        <rFont val="Calibri"/>
        <family val="2"/>
        <scheme val="minor"/>
      </rPr>
      <t>(ELP)</t>
    </r>
  </si>
  <si>
    <r>
      <t xml:space="preserve">Endangerment level
</t>
    </r>
    <r>
      <rPr>
        <sz val="11"/>
        <rFont val="Calibri"/>
        <family val="2"/>
        <scheme val="minor"/>
      </rPr>
      <t>(other)</t>
    </r>
  </si>
  <si>
    <r>
      <t xml:space="preserve">Certainty score
</t>
    </r>
    <r>
      <rPr>
        <sz val="11"/>
        <rFont val="Calibri"/>
        <family val="2"/>
        <scheme val="minor"/>
      </rPr>
      <t>(other)</t>
    </r>
  </si>
  <si>
    <r>
      <t xml:space="preserve">Speaker no. point estimate
</t>
    </r>
    <r>
      <rPr>
        <sz val="11"/>
        <rFont val="Calibri"/>
        <family val="2"/>
        <scheme val="minor"/>
      </rPr>
      <t>(corresponds w ELP endgmt level data)</t>
    </r>
  </si>
  <si>
    <r>
      <t xml:space="preserve">Speaker data year
</t>
    </r>
    <r>
      <rPr>
        <sz val="11"/>
        <rFont val="Calibri"/>
        <family val="2"/>
        <scheme val="minor"/>
      </rPr>
      <t>(corresponds w ELP endgmt level data)</t>
    </r>
  </si>
  <si>
    <r>
      <t xml:space="preserve">Speaker no. range
</t>
    </r>
    <r>
      <rPr>
        <sz val="11"/>
        <rFont val="Calibri"/>
        <family val="2"/>
        <scheme val="minor"/>
      </rPr>
      <t>(corresponds w ELP endgmt level data)</t>
    </r>
  </si>
  <si>
    <r>
      <t xml:space="preserve">Speaker no. point estimate
</t>
    </r>
    <r>
      <rPr>
        <sz val="11"/>
        <rFont val="Calibri"/>
        <family val="2"/>
        <scheme val="minor"/>
      </rPr>
      <t>(other sources)</t>
    </r>
  </si>
  <si>
    <r>
      <t xml:space="preserve">Speaker data year
</t>
    </r>
    <r>
      <rPr>
        <sz val="11"/>
        <rFont val="Calibri"/>
        <family val="2"/>
        <scheme val="minor"/>
      </rPr>
      <t>(other sources)</t>
    </r>
  </si>
  <si>
    <r>
      <t xml:space="preserve">Speaker data source
</t>
    </r>
    <r>
      <rPr>
        <sz val="11"/>
        <rFont val="Calibri"/>
        <family val="2"/>
        <scheme val="minor"/>
      </rPr>
      <t>(other sources)</t>
    </r>
  </si>
  <si>
    <r>
      <t xml:space="preserve">Speaker no. range
</t>
    </r>
    <r>
      <rPr>
        <sz val="11"/>
        <rFont val="Calibri"/>
        <family val="2"/>
        <scheme val="minor"/>
      </rPr>
      <t>(other sources)</t>
    </r>
  </si>
  <si>
    <r>
      <t xml:space="preserve">Country
</t>
    </r>
    <r>
      <rPr>
        <sz val="11"/>
        <rFont val="Calibri"/>
        <family val="2"/>
        <scheme val="minor"/>
      </rPr>
      <t>(ELP)</t>
    </r>
  </si>
  <si>
    <r>
      <t xml:space="preserve">Region
</t>
    </r>
    <r>
      <rPr>
        <sz val="11"/>
        <rFont val="Calibri"/>
        <family val="2"/>
        <scheme val="minor"/>
      </rPr>
      <t>(ELP)</t>
    </r>
  </si>
  <si>
    <r>
      <t xml:space="preserve">Coordinates 
</t>
    </r>
    <r>
      <rPr>
        <sz val="11"/>
        <rFont val="Calibri"/>
        <family val="2"/>
        <scheme val="minor"/>
      </rPr>
      <t>(exact listed in ELP)</t>
    </r>
  </si>
  <si>
    <r>
      <t xml:space="preserve">Location data year 
</t>
    </r>
    <r>
      <rPr>
        <sz val="11"/>
        <rFont val="Calibri"/>
        <family val="2"/>
        <scheme val="minor"/>
      </rPr>
      <t>(ELP)</t>
    </r>
  </si>
  <si>
    <r>
      <t xml:space="preserve">Country
</t>
    </r>
    <r>
      <rPr>
        <sz val="11"/>
        <rFont val="Calibri"/>
        <family val="2"/>
        <scheme val="minor"/>
      </rPr>
      <t>(other sources)</t>
    </r>
  </si>
  <si>
    <r>
      <t xml:space="preserve">Region 
</t>
    </r>
    <r>
      <rPr>
        <sz val="11"/>
        <rFont val="Calibri"/>
        <family val="2"/>
        <scheme val="minor"/>
      </rPr>
      <t>(other sources)</t>
    </r>
  </si>
  <si>
    <r>
      <t xml:space="preserve">Coordinates 
</t>
    </r>
    <r>
      <rPr>
        <sz val="11"/>
        <rFont val="Calibri"/>
        <family val="2"/>
        <scheme val="minor"/>
      </rPr>
      <t>(</t>
    </r>
    <r>
      <rPr>
        <u/>
        <sz val="11"/>
        <rFont val="Calibri"/>
        <family val="2"/>
        <scheme val="minor"/>
      </rPr>
      <t>not</t>
    </r>
    <r>
      <rPr>
        <sz val="11"/>
        <rFont val="Calibri"/>
        <family val="2"/>
        <scheme val="minor"/>
      </rPr>
      <t xml:space="preserve"> listed in ELP)</t>
    </r>
  </si>
  <si>
    <r>
      <rPr>
        <b/>
        <sz val="11"/>
        <rFont val="Calibri"/>
        <family val="2"/>
        <scheme val="minor"/>
      </rPr>
      <t>Barzani Jewish Neo-Aramaic</t>
    </r>
    <r>
      <rPr>
        <sz val="11"/>
        <rFont val="Calibri"/>
        <family val="2"/>
        <scheme val="minor"/>
      </rPr>
      <t>; NENA</t>
    </r>
  </si>
  <si>
    <t>- The lang is spread out on the Mergui archipelago islands, so the coordinates given by Ethnologue are roughly in the centre of the islands -- which is in the water
- This speaker no. is for Moken and Moklen together. The Moklen entry speaker no. in this spreadsheet (1500 speakers) is for Moklen only</t>
  </si>
  <si>
    <t>2) For languages whose coordinates are reflected inaccurately (i.e. in the sea and not on landmass), other coordinates from alternative sources are utilized.</t>
  </si>
  <si>
    <t>1) For languages whose coordinates were not available, other coordinates from alternative sources were utilized</t>
  </si>
  <si>
    <t>3) Coordinates for languages spoken in multiple locations are listed here too.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</si>
</sst>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14">
    <font>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b/>
      <sz val="9"/>
      <color indexed="81"/>
      <name val="Tahoma"/>
      <family val="2"/>
    </font>
    <font>
      <sz val="9"/>
      <color indexed="81"/>
      <name val="Tahoma"/>
      <family val="2"/>
    </font>
    <font>
      <i/>
      <sz val="9"/>
      <color indexed="81"/>
      <name val="Tahoma"/>
      <family val="2"/>
    </font>
    <font>
      <sz val="9"/>
      <color indexed="81"/>
      <name val="Tahoma"/>
      <charset val="1"/>
    </font>
    <font>
      <sz val="8"/>
      <name val="Calibri"/>
      <family val="2"/>
      <scheme val="minor"/>
    </font>
    <font>
      <b/>
      <i/>
      <sz val="11"/>
      <name val="Calibri"/>
      <family val="2"/>
      <scheme val="minor"/>
    </font>
    <font>
      <u/>
      <sz val="11"/>
      <name val="Calibri"/>
      <family val="2"/>
      <scheme val="minor"/>
    </font>
    <font>
      <i/>
      <sz val="11"/>
      <name val="Calibri"/>
      <family val="2"/>
      <scheme val="minor"/>
    </font>
    <font>
      <sz val="11"/>
      <name val="Droid Sans"/>
    </font>
    <font>
      <i/>
      <sz val="8"/>
      <name val="Calibri"/>
      <family val="2"/>
      <scheme val="minor"/>
    </font>
  </fonts>
  <fills count="2">
    <fill>
      <patternFill patternType="none"/>
    </fill>
    <fill>
      <patternFill patternType="gray125"/>
    </fill>
  </fills>
  <borders count="5">
    <border>
      <left/>
      <right/>
      <top/>
      <bottom/>
      <diagonal/>
    </border>
    <border>
      <left/>
      <right style="thin">
        <color indexed="64"/>
      </right>
      <top/>
      <bottom/>
      <diagonal/>
    </border>
    <border>
      <left style="thin">
        <color indexed="64"/>
      </left>
      <right/>
      <top/>
      <bottom/>
      <diagonal/>
    </border>
    <border>
      <left/>
      <right style="dashed">
        <color auto="1"/>
      </right>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10" fillId="0" borderId="0" xfId="1" applyFont="1" applyFill="1" applyAlignment="1">
      <alignment wrapText="1"/>
    </xf>
    <xf numFmtId="0" fontId="10" fillId="0" borderId="0" xfId="1" applyFont="1" applyFill="1"/>
    <xf numFmtId="0" fontId="10" fillId="0" borderId="0" xfId="1" applyFont="1" applyFill="1" applyBorder="1"/>
    <xf numFmtId="0" fontId="13" fillId="0" borderId="0" xfId="0" applyFont="1" applyFill="1" applyAlignment="1">
      <alignment wrapText="1"/>
    </xf>
    <xf numFmtId="0" fontId="8" fillId="0" borderId="0" xfId="0" applyFont="1" applyFill="1" applyAlignment="1">
      <alignment wrapText="1"/>
    </xf>
    <xf numFmtId="1" fontId="2" fillId="0" borderId="0" xfId="0" applyNumberFormat="1" applyFont="1" applyFill="1" applyAlignment="1">
      <alignment horizontal="center" vertical="center" wrapText="1"/>
    </xf>
    <xf numFmtId="1" fontId="2" fillId="0" borderId="1" xfId="0" applyNumberFormat="1" applyFont="1" applyFill="1" applyBorder="1" applyAlignment="1">
      <alignment horizontal="center" vertical="center" wrapText="1"/>
    </xf>
    <xf numFmtId="0" fontId="2" fillId="0" borderId="0" xfId="0" applyFont="1" applyFill="1" applyAlignment="1">
      <alignment horizontal="center" vertical="center" wrapText="1"/>
    </xf>
    <xf numFmtId="0" fontId="9" fillId="0" borderId="0" xfId="0" applyFont="1" applyFill="1" applyAlignment="1">
      <alignment horizontal="center" vertical="center" wrapText="1"/>
    </xf>
    <xf numFmtId="49" fontId="9" fillId="0" borderId="0" xfId="0" applyNumberFormat="1" applyFont="1" applyFill="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9" fontId="2" fillId="0" borderId="0" xfId="0" applyNumberFormat="1" applyFont="1" applyFill="1" applyAlignment="1">
      <alignment horizontal="center" vertical="center" wrapText="1"/>
    </xf>
    <xf numFmtId="1" fontId="9" fillId="0" borderId="0" xfId="0" applyNumberFormat="1" applyFont="1" applyFill="1" applyAlignment="1">
      <alignment horizontal="center" vertical="center" wrapText="1"/>
    </xf>
    <xf numFmtId="1" fontId="2" fillId="0" borderId="2" xfId="0" applyNumberFormat="1" applyFont="1" applyFill="1" applyBorder="1" applyAlignment="1">
      <alignment horizontal="center" vertical="center" wrapText="1"/>
    </xf>
    <xf numFmtId="3" fontId="2" fillId="0" borderId="0" xfId="0" applyNumberFormat="1" applyFont="1" applyFill="1" applyAlignment="1">
      <alignment horizontal="center" vertical="center" wrapText="1"/>
    </xf>
    <xf numFmtId="49" fontId="2" fillId="0" borderId="0" xfId="0" applyNumberFormat="1" applyFont="1" applyFill="1" applyAlignment="1">
      <alignment horizontal="center" vertical="center" wrapText="1"/>
    </xf>
    <xf numFmtId="0" fontId="2" fillId="0" borderId="3" xfId="0" applyFont="1" applyFill="1" applyBorder="1" applyAlignment="1">
      <alignment horizontal="center" vertical="center" wrapText="1"/>
    </xf>
    <xf numFmtId="164" fontId="2" fillId="0" borderId="0" xfId="0" applyNumberFormat="1" applyFont="1" applyFill="1" applyAlignment="1">
      <alignment horizontal="center" vertical="center" wrapText="1"/>
    </xf>
    <xf numFmtId="0" fontId="2" fillId="0" borderId="4"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 fontId="3" fillId="0" borderId="0" xfId="0" applyNumberFormat="1" applyFont="1" applyFill="1" applyAlignment="1">
      <alignment horizontal="center"/>
    </xf>
    <xf numFmtId="1" fontId="3" fillId="0" borderId="1" xfId="0" applyNumberFormat="1" applyFont="1" applyFill="1" applyBorder="1" applyAlignment="1">
      <alignment horizontal="center"/>
    </xf>
    <xf numFmtId="0" fontId="3" fillId="0" borderId="0" xfId="0" applyFont="1" applyFill="1" applyAlignment="1">
      <alignment horizontal="center"/>
    </xf>
    <xf numFmtId="49" fontId="3" fillId="0" borderId="0" xfId="0" applyNumberFormat="1" applyFont="1" applyFill="1" applyAlignment="1">
      <alignment horizontal="center"/>
    </xf>
    <xf numFmtId="0" fontId="3" fillId="0" borderId="1" xfId="0" applyFont="1" applyFill="1" applyBorder="1" applyAlignment="1">
      <alignment horizontal="center"/>
    </xf>
    <xf numFmtId="0" fontId="3" fillId="0" borderId="0" xfId="0" applyFont="1" applyFill="1"/>
    <xf numFmtId="0" fontId="3" fillId="0" borderId="2" xfId="0" applyFont="1" applyFill="1" applyBorder="1"/>
    <xf numFmtId="0" fontId="3" fillId="0" borderId="1" xfId="0" applyFont="1" applyFill="1" applyBorder="1"/>
    <xf numFmtId="0" fontId="3" fillId="0" borderId="0" xfId="0" applyFont="1" applyFill="1" applyAlignment="1">
      <alignment horizontal="left"/>
    </xf>
    <xf numFmtId="0" fontId="3" fillId="0" borderId="0" xfId="0" applyFont="1" applyFill="1" applyAlignment="1">
      <alignment horizontal="left" wrapText="1"/>
    </xf>
    <xf numFmtId="9" fontId="3" fillId="0" borderId="0" xfId="0" applyNumberFormat="1" applyFont="1" applyFill="1" applyAlignment="1">
      <alignment horizontal="left"/>
    </xf>
    <xf numFmtId="0" fontId="3" fillId="0" borderId="2" xfId="0" applyFont="1" applyFill="1" applyBorder="1" applyAlignment="1">
      <alignment horizontal="right"/>
    </xf>
    <xf numFmtId="3" fontId="3" fillId="0" borderId="0" xfId="0" applyNumberFormat="1" applyFont="1" applyFill="1" applyAlignment="1">
      <alignment horizontal="right"/>
    </xf>
    <xf numFmtId="0" fontId="3" fillId="0" borderId="3" xfId="0" applyFont="1" applyFill="1" applyBorder="1" applyAlignment="1">
      <alignment horizontal="center"/>
    </xf>
    <xf numFmtId="164" fontId="3" fillId="0" borderId="0" xfId="0" applyNumberFormat="1" applyFont="1" applyFill="1" applyAlignment="1">
      <alignment horizontal="center" wrapText="1"/>
    </xf>
    <xf numFmtId="0" fontId="3" fillId="0" borderId="4" xfId="0" applyFont="1" applyFill="1" applyBorder="1"/>
    <xf numFmtId="49" fontId="3" fillId="0" borderId="0" xfId="0" applyNumberFormat="1" applyFont="1" applyFill="1"/>
    <xf numFmtId="49" fontId="3" fillId="0" borderId="3" xfId="0" applyNumberFormat="1" applyFont="1" applyFill="1" applyBorder="1" applyAlignment="1">
      <alignment horizontal="center"/>
    </xf>
    <xf numFmtId="164" fontId="3" fillId="0" borderId="0" xfId="0" applyNumberFormat="1" applyFont="1" applyFill="1" applyAlignment="1">
      <alignment horizontal="left"/>
    </xf>
    <xf numFmtId="164" fontId="3" fillId="0" borderId="0" xfId="0" applyNumberFormat="1" applyFont="1" applyFill="1" applyAlignment="1">
      <alignment horizontal="left" wrapText="1"/>
    </xf>
    <xf numFmtId="164" fontId="3" fillId="0" borderId="1" xfId="0" applyNumberFormat="1" applyFont="1" applyFill="1" applyBorder="1" applyAlignment="1">
      <alignment horizontal="center" wrapText="1"/>
    </xf>
    <xf numFmtId="49" fontId="3" fillId="0" borderId="0" xfId="0" applyNumberFormat="1" applyFont="1" applyFill="1" applyAlignment="1">
      <alignment wrapText="1"/>
    </xf>
    <xf numFmtId="49" fontId="3" fillId="0" borderId="0" xfId="0" applyNumberFormat="1" applyFont="1" applyFill="1" applyAlignment="1">
      <alignment horizontal="center" wrapText="1"/>
    </xf>
    <xf numFmtId="0" fontId="3" fillId="0" borderId="0" xfId="0" applyFont="1" applyFill="1" applyAlignment="1">
      <alignment wrapText="1"/>
    </xf>
    <xf numFmtId="1" fontId="3" fillId="0" borderId="0" xfId="0" applyNumberFormat="1" applyFont="1" applyFill="1" applyAlignment="1">
      <alignment horizontal="left" wrapText="1"/>
    </xf>
    <xf numFmtId="1" fontId="3" fillId="0" borderId="2" xfId="0" applyNumberFormat="1" applyFont="1" applyFill="1" applyBorder="1" applyAlignment="1">
      <alignment horizontal="right"/>
    </xf>
    <xf numFmtId="164" fontId="3" fillId="0" borderId="0" xfId="0" applyNumberFormat="1" applyFont="1" applyFill="1"/>
    <xf numFmtId="49" fontId="3" fillId="0" borderId="0" xfId="0" applyNumberFormat="1" applyFont="1" applyFill="1" applyAlignment="1">
      <alignment horizontal="left"/>
    </xf>
    <xf numFmtId="0" fontId="3" fillId="0" borderId="2" xfId="0" applyFont="1" applyFill="1" applyBorder="1" applyAlignment="1">
      <alignment horizontal="left"/>
    </xf>
    <xf numFmtId="1" fontId="3" fillId="0" borderId="0" xfId="0" applyNumberFormat="1" applyFont="1" applyFill="1" applyAlignment="1">
      <alignment horizontal="left"/>
    </xf>
    <xf numFmtId="1" fontId="3" fillId="0" borderId="2" xfId="0" quotePrefix="1" applyNumberFormat="1" applyFont="1" applyFill="1" applyBorder="1" applyAlignment="1">
      <alignment horizontal="right"/>
    </xf>
    <xf numFmtId="0" fontId="3" fillId="0" borderId="4" xfId="0" applyFont="1" applyFill="1" applyBorder="1" applyAlignment="1">
      <alignment wrapText="1"/>
    </xf>
    <xf numFmtId="0" fontId="3" fillId="0" borderId="0" xfId="0" quotePrefix="1" applyFont="1" applyFill="1" applyAlignment="1">
      <alignment wrapText="1"/>
    </xf>
    <xf numFmtId="3" fontId="3" fillId="0" borderId="2" xfId="0" applyNumberFormat="1" applyFont="1" applyFill="1" applyBorder="1" applyAlignment="1">
      <alignment horizontal="right"/>
    </xf>
    <xf numFmtId="0" fontId="3" fillId="0" borderId="1" xfId="0" applyFont="1" applyFill="1" applyBorder="1" applyAlignment="1">
      <alignment wrapText="1"/>
    </xf>
    <xf numFmtId="49" fontId="3" fillId="0" borderId="1" xfId="0" applyNumberFormat="1" applyFont="1" applyFill="1" applyBorder="1" applyAlignment="1">
      <alignment horizontal="center" wrapText="1"/>
    </xf>
    <xf numFmtId="49" fontId="11" fillId="0" borderId="0" xfId="0" applyNumberFormat="1" applyFont="1" applyFill="1"/>
    <xf numFmtId="164" fontId="11" fillId="0" borderId="0" xfId="0" applyNumberFormat="1" applyFont="1" applyFill="1" applyAlignment="1">
      <alignment horizontal="left" wrapText="1"/>
    </xf>
    <xf numFmtId="164" fontId="11" fillId="0" borderId="1" xfId="0" applyNumberFormat="1" applyFont="1" applyFill="1" applyBorder="1" applyAlignment="1">
      <alignment horizontal="center" wrapText="1"/>
    </xf>
    <xf numFmtId="0" fontId="12" fillId="0" borderId="0" xfId="0" applyFont="1" applyFill="1" applyAlignment="1">
      <alignment wrapText="1"/>
    </xf>
    <xf numFmtId="0" fontId="11" fillId="0" borderId="0" xfId="0" applyFont="1" applyFill="1" applyAlignment="1">
      <alignment horizontal="center"/>
    </xf>
    <xf numFmtId="0" fontId="11" fillId="0" borderId="1" xfId="0" applyFont="1" applyFill="1" applyBorder="1" applyAlignment="1">
      <alignment horizontal="center"/>
    </xf>
    <xf numFmtId="164" fontId="3" fillId="0" borderId="0" xfId="0" applyNumberFormat="1" applyFont="1" applyFill="1" applyAlignment="1">
      <alignment horizontal="center"/>
    </xf>
    <xf numFmtId="49" fontId="3" fillId="0" borderId="0" xfId="0" applyNumberFormat="1" applyFont="1" applyFill="1" applyAlignment="1">
      <alignment horizontal="left" wrapText="1"/>
    </xf>
    <xf numFmtId="16" fontId="3" fillId="0" borderId="2" xfId="0" applyNumberFormat="1" applyFont="1" applyFill="1" applyBorder="1" applyAlignment="1">
      <alignment horizontal="right"/>
    </xf>
    <xf numFmtId="49" fontId="3" fillId="0" borderId="3" xfId="0" applyNumberFormat="1" applyFont="1" applyFill="1" applyBorder="1"/>
    <xf numFmtId="49" fontId="3" fillId="0" borderId="0" xfId="0" quotePrefix="1" applyNumberFormat="1" applyFont="1" applyFill="1" applyAlignment="1">
      <alignment horizontal="center"/>
    </xf>
    <xf numFmtId="0" fontId="3" fillId="0" borderId="1" xfId="0" quotePrefix="1" applyFont="1" applyFill="1" applyBorder="1" applyAlignment="1">
      <alignment horizontal="center"/>
    </xf>
    <xf numFmtId="0" fontId="3" fillId="0" borderId="0" xfId="0" quotePrefix="1"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base_general_20210616_COORDS%20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ORD CHECK"/>
      <sheetName val="database_file"/>
      <sheetName val="(classification split)"/>
      <sheetName val="(speaker no. source)"/>
    </sheetNames>
    <sheetDataSet>
      <sheetData sheetId="0"/>
      <sheetData sheetId="1"/>
      <sheetData sheetId="2"/>
      <sheetData sheetId="3">
        <row r="2">
          <cell r="A2">
            <v>0</v>
          </cell>
          <cell r="B2">
            <v>0</v>
          </cell>
          <cell r="C2" t="str">
            <v>A</v>
          </cell>
        </row>
        <row r="3">
          <cell r="A3">
            <v>1</v>
          </cell>
          <cell r="B3">
            <v>9</v>
          </cell>
          <cell r="C3" t="str">
            <v>B</v>
          </cell>
        </row>
        <row r="4">
          <cell r="A4">
            <v>10</v>
          </cell>
          <cell r="B4">
            <v>99</v>
          </cell>
          <cell r="C4" t="str">
            <v>C</v>
          </cell>
        </row>
        <row r="5">
          <cell r="A5">
            <v>100</v>
          </cell>
          <cell r="B5">
            <v>999</v>
          </cell>
          <cell r="C5" t="str">
            <v>D</v>
          </cell>
        </row>
        <row r="6">
          <cell r="A6">
            <v>1000</v>
          </cell>
          <cell r="B6">
            <v>9999</v>
          </cell>
          <cell r="C6" t="str">
            <v>E</v>
          </cell>
        </row>
        <row r="7">
          <cell r="A7">
            <v>10000</v>
          </cell>
          <cell r="B7">
            <v>99999</v>
          </cell>
          <cell r="C7" t="str">
            <v>F</v>
          </cell>
        </row>
        <row r="8">
          <cell r="A8">
            <v>100000</v>
          </cell>
          <cell r="B8">
            <v>10000000</v>
          </cell>
          <cell r="C8" t="str">
            <v>G</v>
          </cell>
        </row>
      </sheetData>
    </sheetDataSet>
  </externalBook>
</externalLink>
</file>

<file path=xl/persons/person.xml><?xml version="1.0" encoding="utf-8"?>
<personList xmlns="http://schemas.microsoft.com/office/spreadsheetml/2018/threadedcomments" xmlns:x="http://schemas.openxmlformats.org/spreadsheetml/2006/main">
  <person displayName="Nadine Ng" id="{8C52AD2B-6B93-417F-9E59-F02D8761E64D}" userId="Nadine 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0-07-23T16:11:28.29" personId="{8C52AD2B-6B93-417F-9E59-F02D8761E64D}" id="{7EDB9F00-DB26-4792-81F0-504E57584B78}">
    <text>Column split into 2 separate columns -- Endangerment level and Certainty score</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www.axl.cefan.ulaval.ca/asie/irak.htm" TargetMode="External"/><Relationship Id="rId21" Type="http://schemas.openxmlformats.org/officeDocument/2006/relationships/hyperlink" Target="http://www.endangeredlanguages.com/lang/2954" TargetMode="External"/><Relationship Id="rId42" Type="http://schemas.openxmlformats.org/officeDocument/2006/relationships/hyperlink" Target="http://www.endangeredlanguages.com/lang/10832" TargetMode="External"/><Relationship Id="rId47" Type="http://schemas.openxmlformats.org/officeDocument/2006/relationships/hyperlink" Target="http://www.endangeredlanguages.com/lang/6038" TargetMode="External"/><Relationship Id="rId63" Type="http://schemas.openxmlformats.org/officeDocument/2006/relationships/hyperlink" Target="http://www.endangeredlanguages.com/lang/1582" TargetMode="External"/><Relationship Id="rId68" Type="http://schemas.openxmlformats.org/officeDocument/2006/relationships/hyperlink" Target="http://www.endangeredlanguages.com/lang/3032" TargetMode="External"/><Relationship Id="rId16" Type="http://schemas.openxmlformats.org/officeDocument/2006/relationships/hyperlink" Target="http://www.endangeredlanguages.com/lang/1519" TargetMode="External"/><Relationship Id="rId11" Type="http://schemas.openxmlformats.org/officeDocument/2006/relationships/hyperlink" Target="https://glottolog.org/resource/languoid/id/pele1245" TargetMode="External"/><Relationship Id="rId24" Type="http://schemas.openxmlformats.org/officeDocument/2006/relationships/hyperlink" Target="http://www.endangeredlanguages.com/lang/3794" TargetMode="External"/><Relationship Id="rId32" Type="http://schemas.openxmlformats.org/officeDocument/2006/relationships/hyperlink" Target="https://glottolog.org/resource/languoid/id/mapu1245" TargetMode="External"/><Relationship Id="rId37" Type="http://schemas.openxmlformats.org/officeDocument/2006/relationships/hyperlink" Target="http://www.endangeredlanguages.com/lang/668" TargetMode="External"/><Relationship Id="rId40" Type="http://schemas.openxmlformats.org/officeDocument/2006/relationships/hyperlink" Target="http://www.endangeredlanguages.com/lang/3705" TargetMode="External"/><Relationship Id="rId45" Type="http://schemas.openxmlformats.org/officeDocument/2006/relationships/hyperlink" Target="http://www.endangeredlanguages.com/lang/6038" TargetMode="External"/><Relationship Id="rId53" Type="http://schemas.openxmlformats.org/officeDocument/2006/relationships/hyperlink" Target="http://www.endangeredlanguages.com/lang/1864" TargetMode="External"/><Relationship Id="rId58" Type="http://schemas.openxmlformats.org/officeDocument/2006/relationships/hyperlink" Target="http://www.endangeredlanguages.com/lang/1131" TargetMode="External"/><Relationship Id="rId66" Type="http://schemas.openxmlformats.org/officeDocument/2006/relationships/hyperlink" Target="https://glottolog.org/resource/languoid/id/arem1240" TargetMode="External"/><Relationship Id="rId74" Type="http://schemas.openxmlformats.org/officeDocument/2006/relationships/hyperlink" Target="http://www.endangeredlanguages.com/lang/3597" TargetMode="External"/><Relationship Id="rId79" Type="http://schemas.openxmlformats.org/officeDocument/2006/relationships/comments" Target="../comments1.xml"/><Relationship Id="rId5" Type="http://schemas.openxmlformats.org/officeDocument/2006/relationships/hyperlink" Target="http://www.endangeredlanguages.com/lang/5560" TargetMode="External"/><Relationship Id="rId61" Type="http://schemas.openxmlformats.org/officeDocument/2006/relationships/hyperlink" Target="http://www.endangeredlanguages.com/lang/8111" TargetMode="External"/><Relationship Id="rId19" Type="http://schemas.openxmlformats.org/officeDocument/2006/relationships/hyperlink" Target="http://www.endangeredlanguages.com/lang/3428" TargetMode="External"/><Relationship Id="rId14" Type="http://schemas.openxmlformats.org/officeDocument/2006/relationships/hyperlink" Target="https://glottolog.org/resource/languoid/id/kolp1236" TargetMode="External"/><Relationship Id="rId22" Type="http://schemas.openxmlformats.org/officeDocument/2006/relationships/hyperlink" Target="http://www.unesco.org/languages-atlas/index.php" TargetMode="External"/><Relationship Id="rId27" Type="http://schemas.openxmlformats.org/officeDocument/2006/relationships/hyperlink" Target="http://www.endangeredlanguages.com/lang/10838" TargetMode="External"/><Relationship Id="rId30" Type="http://schemas.openxmlformats.org/officeDocument/2006/relationships/hyperlink" Target="http://www.endangeredlanguages.com/lang/4894" TargetMode="External"/><Relationship Id="rId35" Type="http://schemas.openxmlformats.org/officeDocument/2006/relationships/hyperlink" Target="http://www.unesco.org/languages-atlas/index.php" TargetMode="External"/><Relationship Id="rId43" Type="http://schemas.openxmlformats.org/officeDocument/2006/relationships/hyperlink" Target="http://www.endangeredlanguages.com/lang/10834" TargetMode="External"/><Relationship Id="rId48" Type="http://schemas.openxmlformats.org/officeDocument/2006/relationships/hyperlink" Target="http://www.unesco.org/languages-atlas/index.php" TargetMode="External"/><Relationship Id="rId56" Type="http://schemas.openxmlformats.org/officeDocument/2006/relationships/hyperlink" Target="http://www.endangeredlanguages.com/lang/1864" TargetMode="External"/><Relationship Id="rId64" Type="http://schemas.openxmlformats.org/officeDocument/2006/relationships/hyperlink" Target="https://glottolog.org/resource/languoid/id/assy1241" TargetMode="External"/><Relationship Id="rId69" Type="http://schemas.openxmlformats.org/officeDocument/2006/relationships/hyperlink" Target="http://www.endangeredlanguages.com/lang/674" TargetMode="External"/><Relationship Id="rId77" Type="http://schemas.openxmlformats.org/officeDocument/2006/relationships/printerSettings" Target="../printerSettings/printerSettings1.bin"/><Relationship Id="rId8" Type="http://schemas.openxmlformats.org/officeDocument/2006/relationships/hyperlink" Target="https://glottolog.org/resource/languoid/id/hame1242" TargetMode="External"/><Relationship Id="rId51" Type="http://schemas.openxmlformats.org/officeDocument/2006/relationships/hyperlink" Target="http://www.endangeredlanguages.com/lang/5990" TargetMode="External"/><Relationship Id="rId72" Type="http://schemas.openxmlformats.org/officeDocument/2006/relationships/hyperlink" Target="http://www.endangeredlanguages.com/lang/537" TargetMode="External"/><Relationship Id="rId80" Type="http://schemas.microsoft.com/office/2017/10/relationships/threadedComment" Target="../threadedComments/threadedComment1.xml"/><Relationship Id="rId3" Type="http://schemas.openxmlformats.org/officeDocument/2006/relationships/hyperlink" Target="https://collection.aiatsis.gov.au/austlang/language/y14" TargetMode="External"/><Relationship Id="rId12" Type="http://schemas.openxmlformats.org/officeDocument/2006/relationships/hyperlink" Target="http://www.endangeredlanguages.com/lang/10807" TargetMode="External"/><Relationship Id="rId17" Type="http://schemas.openxmlformats.org/officeDocument/2006/relationships/hyperlink" Target="http://www.unesco.org/languages-atlas/index.php" TargetMode="External"/><Relationship Id="rId25" Type="http://schemas.openxmlformats.org/officeDocument/2006/relationships/hyperlink" Target="http://www.endangeredlanguages.com/lang/10838" TargetMode="External"/><Relationship Id="rId33" Type="http://schemas.openxmlformats.org/officeDocument/2006/relationships/hyperlink" Target="http://www.endangeredlanguages.com/lang/7849" TargetMode="External"/><Relationship Id="rId38" Type="http://schemas.openxmlformats.org/officeDocument/2006/relationships/hyperlink" Target="http://www.endangeredlanguages.com/lang/668" TargetMode="External"/><Relationship Id="rId46" Type="http://schemas.openxmlformats.org/officeDocument/2006/relationships/hyperlink" Target="http://www.unesco.org/languages-atlas/index.php" TargetMode="External"/><Relationship Id="rId59" Type="http://schemas.openxmlformats.org/officeDocument/2006/relationships/hyperlink" Target="https://glottolog.org/resource/languoid/id/sout2996" TargetMode="External"/><Relationship Id="rId67" Type="http://schemas.openxmlformats.org/officeDocument/2006/relationships/hyperlink" Target="http://www.endangeredlanguages.com/lang/1219" TargetMode="External"/><Relationship Id="rId20" Type="http://schemas.openxmlformats.org/officeDocument/2006/relationships/hyperlink" Target="http://www.endangeredlanguages.com/lang/514" TargetMode="External"/><Relationship Id="rId41" Type="http://schemas.openxmlformats.org/officeDocument/2006/relationships/hyperlink" Target="http://www.endangeredlanguages.com/lang/10832" TargetMode="External"/><Relationship Id="rId54" Type="http://schemas.openxmlformats.org/officeDocument/2006/relationships/hyperlink" Target="https://glottolog.org/resource/languoid/id/bare1276" TargetMode="External"/><Relationship Id="rId62" Type="http://schemas.openxmlformats.org/officeDocument/2006/relationships/hyperlink" Target="http://www.endangeredlanguages.com/lang/8111" TargetMode="External"/><Relationship Id="rId70" Type="http://schemas.openxmlformats.org/officeDocument/2006/relationships/hyperlink" Target="http://www.endangeredlanguages.com/lang/941" TargetMode="External"/><Relationship Id="rId75" Type="http://schemas.openxmlformats.org/officeDocument/2006/relationships/hyperlink" Target="http://www.endangeredlanguages.com/lang/3597" TargetMode="External"/><Relationship Id="rId1" Type="http://schemas.openxmlformats.org/officeDocument/2006/relationships/hyperlink" Target="https://collection.aiatsis.gov.au/austlang/language/k32" TargetMode="External"/><Relationship Id="rId6" Type="http://schemas.openxmlformats.org/officeDocument/2006/relationships/hyperlink" Target="https://pib.socioambiental.org/pt/Quem_s%C3%A3o" TargetMode="External"/><Relationship Id="rId15" Type="http://schemas.openxmlformats.org/officeDocument/2006/relationships/hyperlink" Target="https://collection.aiatsis.gov.au/austlang/language/y55" TargetMode="External"/><Relationship Id="rId23" Type="http://schemas.openxmlformats.org/officeDocument/2006/relationships/hyperlink" Target="http://www.endangeredlanguages.com/lang/1710" TargetMode="External"/><Relationship Id="rId28" Type="http://schemas.openxmlformats.org/officeDocument/2006/relationships/hyperlink" Target="http://www.axl.cefan.ulaval.ca/asie/turquie_1general.htm" TargetMode="External"/><Relationship Id="rId36" Type="http://schemas.openxmlformats.org/officeDocument/2006/relationships/hyperlink" Target="http://www.unesco.org/languages-atlas/index.php" TargetMode="External"/><Relationship Id="rId49" Type="http://schemas.openxmlformats.org/officeDocument/2006/relationships/hyperlink" Target="https://glottolog.org/resource/languoid/id/barz1241" TargetMode="External"/><Relationship Id="rId57" Type="http://schemas.openxmlformats.org/officeDocument/2006/relationships/hyperlink" Target="http://www.endangeredlanguages.com/lang/4021" TargetMode="External"/><Relationship Id="rId10" Type="http://schemas.openxmlformats.org/officeDocument/2006/relationships/hyperlink" Target="http://www.endangeredlanguages.com/lang/10806" TargetMode="External"/><Relationship Id="rId31" Type="http://schemas.openxmlformats.org/officeDocument/2006/relationships/hyperlink" Target="http://www.endangeredlanguages.com/lang/4680" TargetMode="External"/><Relationship Id="rId44" Type="http://schemas.openxmlformats.org/officeDocument/2006/relationships/hyperlink" Target="http://www.endangeredlanguages.com/lang/10834" TargetMode="External"/><Relationship Id="rId52" Type="http://schemas.openxmlformats.org/officeDocument/2006/relationships/hyperlink" Target="http://www.endangeredlanguages.com/lang/3792" TargetMode="External"/><Relationship Id="rId60" Type="http://schemas.openxmlformats.org/officeDocument/2006/relationships/hyperlink" Target="http://www.endangeredlanguages.com/lang/8111" TargetMode="External"/><Relationship Id="rId65" Type="http://schemas.openxmlformats.org/officeDocument/2006/relationships/hyperlink" Target="http://www.endangeredlanguages.com/lang/9329" TargetMode="External"/><Relationship Id="rId73" Type="http://schemas.openxmlformats.org/officeDocument/2006/relationships/hyperlink" Target="https://glottolog.org/resource/languoid/id/akeu1235" TargetMode="External"/><Relationship Id="rId78" Type="http://schemas.openxmlformats.org/officeDocument/2006/relationships/vmlDrawing" Target="../drawings/vmlDrawing1.vml"/><Relationship Id="rId4" Type="http://schemas.openxmlformats.org/officeDocument/2006/relationships/hyperlink" Target="https://glottolog.org/resource/languoid/id/yang1305" TargetMode="External"/><Relationship Id="rId9" Type="http://schemas.openxmlformats.org/officeDocument/2006/relationships/hyperlink" Target="http://www.endangeredlanguages.com/lang/881" TargetMode="External"/><Relationship Id="rId13" Type="http://schemas.openxmlformats.org/officeDocument/2006/relationships/hyperlink" Target="http://www.endangeredlanguages.com/lang/3872" TargetMode="External"/><Relationship Id="rId18" Type="http://schemas.openxmlformats.org/officeDocument/2006/relationships/hyperlink" Target="http://www.endangeredlanguages.com/lang/945" TargetMode="External"/><Relationship Id="rId39" Type="http://schemas.openxmlformats.org/officeDocument/2006/relationships/hyperlink" Target="http://www.unesco.org/languages-atlas/index.php" TargetMode="External"/><Relationship Id="rId34" Type="http://schemas.openxmlformats.org/officeDocument/2006/relationships/hyperlink" Target="http://www.unesco.org/languages-atlas/index.php" TargetMode="External"/><Relationship Id="rId50" Type="http://schemas.openxmlformats.org/officeDocument/2006/relationships/hyperlink" Target="http://www.endangeredlanguages.com/lang/8127" TargetMode="External"/><Relationship Id="rId55" Type="http://schemas.openxmlformats.org/officeDocument/2006/relationships/hyperlink" Target="http://www.endangeredlanguages.com/lang/1864" TargetMode="External"/><Relationship Id="rId76" Type="http://schemas.openxmlformats.org/officeDocument/2006/relationships/hyperlink" Target="http://www.endangeredlanguages.com/lang/1708" TargetMode="External"/><Relationship Id="rId7" Type="http://schemas.openxmlformats.org/officeDocument/2006/relationships/hyperlink" Target="http://www.endangeredlanguages.com/lang/7969" TargetMode="External"/><Relationship Id="rId71" Type="http://schemas.openxmlformats.org/officeDocument/2006/relationships/hyperlink" Target="https://glottolog.org/resource/languoid/id/akum1238" TargetMode="External"/><Relationship Id="rId2" Type="http://schemas.openxmlformats.org/officeDocument/2006/relationships/hyperlink" Target="http://www.endangeredlanguages.com/lang/5447" TargetMode="External"/><Relationship Id="rId29" Type="http://schemas.openxmlformats.org/officeDocument/2006/relationships/hyperlink" Target="http://www.endangeredlanguages.com/lang/1083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EC52-6DBF-474A-81BA-A02480602BA1}">
  <dimension ref="A1:AZ539"/>
  <sheetViews>
    <sheetView tabSelected="1" workbookViewId="0">
      <selection activeCell="AQ157" sqref="AQ157"/>
    </sheetView>
  </sheetViews>
  <sheetFormatPr defaultRowHeight="14.5"/>
  <cols>
    <col min="1" max="2" width="8.7265625" style="28"/>
    <col min="3" max="6" width="0" style="28" hidden="1" customWidth="1"/>
    <col min="7" max="7" width="8.7265625" style="28"/>
    <col min="8" max="8" width="0" style="28" hidden="1" customWidth="1"/>
    <col min="9" max="9" width="8.7265625" style="28"/>
    <col min="10" max="31" width="0" style="28" hidden="1" customWidth="1"/>
    <col min="32" max="47" width="8.7265625" style="28"/>
    <col min="48" max="52" width="9.1796875" style="28" hidden="1" customWidth="1"/>
    <col min="53" max="16384" width="8.7265625" style="28"/>
  </cols>
  <sheetData>
    <row r="1" spans="1:52" s="5" customFormat="1" ht="179.5" customHeight="1">
      <c r="A1" s="4" t="s">
        <v>4636</v>
      </c>
      <c r="B1" s="4" t="s">
        <v>4635</v>
      </c>
      <c r="G1" s="4" t="s">
        <v>4637</v>
      </c>
      <c r="AO1" s="5" t="s">
        <v>4614</v>
      </c>
      <c r="AU1" s="5" t="s">
        <v>4614</v>
      </c>
    </row>
    <row r="2" spans="1:52" s="8" customFormat="1" ht="99.75" customHeight="1">
      <c r="A2" s="6" t="s">
        <v>0</v>
      </c>
      <c r="B2" s="7" t="s">
        <v>1</v>
      </c>
      <c r="C2" s="8" t="s">
        <v>2</v>
      </c>
      <c r="D2" s="9" t="s">
        <v>3</v>
      </c>
      <c r="E2" s="10" t="s">
        <v>4</v>
      </c>
      <c r="F2" s="9" t="s">
        <v>5</v>
      </c>
      <c r="G2" s="8" t="s">
        <v>6</v>
      </c>
      <c r="H2" s="8" t="s">
        <v>7</v>
      </c>
      <c r="I2" s="11" t="s">
        <v>8</v>
      </c>
      <c r="J2" s="12" t="s">
        <v>9</v>
      </c>
      <c r="K2" s="8" t="s">
        <v>10</v>
      </c>
      <c r="L2" s="8" t="s">
        <v>11</v>
      </c>
      <c r="M2" s="8" t="s">
        <v>4615</v>
      </c>
      <c r="N2" s="8" t="s">
        <v>12</v>
      </c>
      <c r="O2" s="13" t="s">
        <v>4616</v>
      </c>
      <c r="P2" s="8" t="s">
        <v>4617</v>
      </c>
      <c r="Q2" s="14" t="s">
        <v>13</v>
      </c>
      <c r="R2" s="13" t="s">
        <v>4618</v>
      </c>
      <c r="S2" s="15" t="s">
        <v>14</v>
      </c>
      <c r="T2" s="16" t="s">
        <v>4619</v>
      </c>
      <c r="U2" s="17" t="s">
        <v>4620</v>
      </c>
      <c r="V2" s="18" t="s">
        <v>4621</v>
      </c>
      <c r="W2" s="16" t="s">
        <v>4622</v>
      </c>
      <c r="X2" s="17" t="s">
        <v>4623</v>
      </c>
      <c r="Y2" s="19" t="s">
        <v>4624</v>
      </c>
      <c r="Z2" s="12" t="s">
        <v>4625</v>
      </c>
      <c r="AA2" s="8" t="s">
        <v>15</v>
      </c>
      <c r="AB2" s="8" t="s">
        <v>16</v>
      </c>
      <c r="AC2" s="8" t="s">
        <v>17</v>
      </c>
      <c r="AD2" s="12" t="s">
        <v>18</v>
      </c>
      <c r="AE2" s="20" t="s">
        <v>19</v>
      </c>
      <c r="AF2" s="8" t="s">
        <v>20</v>
      </c>
      <c r="AG2" s="17" t="s">
        <v>4626</v>
      </c>
      <c r="AH2" s="8" t="s">
        <v>21</v>
      </c>
      <c r="AI2" s="17" t="s">
        <v>4627</v>
      </c>
      <c r="AJ2" s="19" t="s">
        <v>22</v>
      </c>
      <c r="AK2" s="17" t="s">
        <v>4628</v>
      </c>
      <c r="AL2" s="21" t="s">
        <v>4629</v>
      </c>
      <c r="AM2" s="19" t="s">
        <v>4630</v>
      </c>
      <c r="AN2" s="19" t="s">
        <v>4631</v>
      </c>
      <c r="AO2" s="17" t="s">
        <v>4632</v>
      </c>
      <c r="AP2" s="19" t="s">
        <v>23</v>
      </c>
      <c r="AQ2" s="22" t="s">
        <v>24</v>
      </c>
      <c r="AR2" s="17" t="s">
        <v>25</v>
      </c>
      <c r="AS2" s="17" t="s">
        <v>26</v>
      </c>
      <c r="AT2" s="17" t="s">
        <v>27</v>
      </c>
      <c r="AU2" s="17" t="s">
        <v>28</v>
      </c>
      <c r="AV2" s="8" t="s">
        <v>29</v>
      </c>
      <c r="AW2" s="8" t="s">
        <v>30</v>
      </c>
      <c r="AX2" s="8" t="s">
        <v>31</v>
      </c>
      <c r="AY2" s="8" t="s">
        <v>32</v>
      </c>
      <c r="AZ2" s="8" t="s">
        <v>33</v>
      </c>
    </row>
    <row r="3" spans="1:52" ht="15" customHeight="1">
      <c r="A3" s="23">
        <v>72</v>
      </c>
      <c r="B3" s="24">
        <v>44</v>
      </c>
      <c r="C3" s="25" t="s">
        <v>34</v>
      </c>
      <c r="D3" s="25" t="s">
        <v>34</v>
      </c>
      <c r="E3" s="26"/>
      <c r="F3" s="27" t="s">
        <v>35</v>
      </c>
      <c r="G3" s="27" t="s">
        <v>34</v>
      </c>
      <c r="H3" s="28" t="s">
        <v>36</v>
      </c>
      <c r="I3" s="29" t="s">
        <v>36</v>
      </c>
      <c r="J3" s="30" t="s">
        <v>37</v>
      </c>
      <c r="K3" s="31" t="s">
        <v>38</v>
      </c>
      <c r="L3" s="31" t="s">
        <v>39</v>
      </c>
      <c r="M3" s="32" t="s">
        <v>39</v>
      </c>
      <c r="N3" s="31" t="s">
        <v>40</v>
      </c>
      <c r="O3" s="33">
        <v>0</v>
      </c>
      <c r="P3" s="32"/>
      <c r="Q3" s="32"/>
      <c r="R3" s="33" t="str">
        <f t="shared" ref="R3:R16" si="0">IF((ISBLANK(Q3)),"",((Q3*5)/25))</f>
        <v/>
      </c>
      <c r="S3" s="34" t="s">
        <v>41</v>
      </c>
      <c r="T3" s="35">
        <v>0</v>
      </c>
      <c r="U3" s="26">
        <v>2011</v>
      </c>
      <c r="V3" s="36" t="str">
        <f>IF((ISBLANK(T3)),"",VLOOKUP(T3,'[1](speaker no. source)'!$A$2:$C$8,3,TRUE))</f>
        <v>A</v>
      </c>
      <c r="W3" s="35"/>
      <c r="X3" s="26"/>
      <c r="Y3" s="37"/>
      <c r="Z3" s="27" t="str">
        <f>IF((ISBLANK(W3)),"",VLOOKUP(W3,'[1](speaker no. source)'!$A$2:$C$8,3,TRUE))</f>
        <v/>
      </c>
      <c r="AA3" s="28" t="s">
        <v>42</v>
      </c>
      <c r="AB3" s="28" t="s">
        <v>43</v>
      </c>
      <c r="AD3" s="30" t="s">
        <v>44</v>
      </c>
      <c r="AE3" s="38"/>
      <c r="AF3" s="28" t="s">
        <v>45</v>
      </c>
      <c r="AG3" s="39" t="s">
        <v>46</v>
      </c>
      <c r="AH3" s="28" t="s">
        <v>46</v>
      </c>
      <c r="AI3" s="39" t="s">
        <v>46</v>
      </c>
      <c r="AJ3" s="28" t="s">
        <v>47</v>
      </c>
      <c r="AK3" s="39" t="s">
        <v>47</v>
      </c>
      <c r="AL3" s="40">
        <v>2011</v>
      </c>
      <c r="AM3" s="41"/>
      <c r="AN3" s="41"/>
      <c r="AO3" s="39" t="s">
        <v>48</v>
      </c>
      <c r="AP3" s="42" t="s">
        <v>49</v>
      </c>
      <c r="AQ3" s="43" t="s">
        <v>50</v>
      </c>
      <c r="AR3" s="39"/>
      <c r="AS3" s="44"/>
      <c r="AT3" s="45" t="s">
        <v>51</v>
      </c>
      <c r="AU3" s="46" t="s">
        <v>52</v>
      </c>
      <c r="AV3" s="28" t="s">
        <v>53</v>
      </c>
      <c r="AW3" s="28" t="s">
        <v>54</v>
      </c>
    </row>
    <row r="4" spans="1:52" ht="30" customHeight="1">
      <c r="A4" s="23">
        <v>108</v>
      </c>
      <c r="B4" s="24">
        <v>72</v>
      </c>
      <c r="C4" s="25" t="s">
        <v>55</v>
      </c>
      <c r="D4" s="25" t="s">
        <v>55</v>
      </c>
      <c r="E4" s="26"/>
      <c r="F4" s="25" t="s">
        <v>35</v>
      </c>
      <c r="G4" s="27" t="s">
        <v>55</v>
      </c>
      <c r="H4" s="28" t="s">
        <v>56</v>
      </c>
      <c r="I4" s="29" t="s">
        <v>56</v>
      </c>
      <c r="J4" s="30" t="s">
        <v>57</v>
      </c>
      <c r="K4" s="31" t="s">
        <v>58</v>
      </c>
      <c r="L4" s="31" t="s">
        <v>59</v>
      </c>
      <c r="M4" s="32" t="s">
        <v>59</v>
      </c>
      <c r="N4" s="33">
        <v>0.2</v>
      </c>
      <c r="O4" s="33">
        <v>0.2</v>
      </c>
      <c r="P4" s="32"/>
      <c r="Q4" s="47"/>
      <c r="R4" s="33" t="str">
        <f t="shared" si="0"/>
        <v/>
      </c>
      <c r="S4" s="48" t="s">
        <v>60</v>
      </c>
      <c r="T4" s="35">
        <v>5000</v>
      </c>
      <c r="U4" s="26">
        <v>2007</v>
      </c>
      <c r="V4" s="36" t="str">
        <f>IF((ISBLANK(T4)),"",VLOOKUP(T4,'[1](speaker no. source)'!$A$2:$C$8,3,TRUE))</f>
        <v>E</v>
      </c>
      <c r="W4" s="35"/>
      <c r="X4" s="26"/>
      <c r="Y4" s="37"/>
      <c r="Z4" s="27" t="str">
        <f>IF((ISBLANK(W4)),"",VLOOKUP(W4,'[1](speaker no. source)'!$A$2:$C$8,3,TRUE))</f>
        <v/>
      </c>
      <c r="AA4" s="28" t="s">
        <v>61</v>
      </c>
      <c r="AB4" s="28" t="s">
        <v>62</v>
      </c>
      <c r="AD4" s="30"/>
      <c r="AE4" s="38"/>
      <c r="AF4" s="28" t="s">
        <v>63</v>
      </c>
      <c r="AG4" s="39" t="s">
        <v>64</v>
      </c>
      <c r="AH4" s="28" t="s">
        <v>65</v>
      </c>
      <c r="AI4" s="39" t="s">
        <v>66</v>
      </c>
      <c r="AJ4" s="49" t="s">
        <v>67</v>
      </c>
      <c r="AK4" s="39" t="s">
        <v>68</v>
      </c>
      <c r="AL4" s="40"/>
      <c r="AM4" s="41"/>
      <c r="AN4" s="41"/>
      <c r="AO4" s="39" t="s">
        <v>69</v>
      </c>
      <c r="AP4" s="42" t="s">
        <v>49</v>
      </c>
      <c r="AQ4" s="43" t="s">
        <v>50</v>
      </c>
      <c r="AR4" s="39" t="s">
        <v>70</v>
      </c>
      <c r="AS4" s="44"/>
      <c r="AT4" s="45" t="s">
        <v>51</v>
      </c>
      <c r="AV4" s="1" t="s">
        <v>71</v>
      </c>
      <c r="AW4" s="1" t="s">
        <v>72</v>
      </c>
    </row>
    <row r="5" spans="1:52" ht="75" customHeight="1">
      <c r="A5" s="23">
        <v>110</v>
      </c>
      <c r="B5" s="24">
        <v>74</v>
      </c>
      <c r="C5" s="25" t="s">
        <v>55</v>
      </c>
      <c r="D5" s="25" t="s">
        <v>55</v>
      </c>
      <c r="E5" s="26"/>
      <c r="F5" s="25" t="s">
        <v>35</v>
      </c>
      <c r="G5" s="27" t="s">
        <v>55</v>
      </c>
      <c r="H5" s="28" t="s">
        <v>56</v>
      </c>
      <c r="I5" s="29" t="s">
        <v>56</v>
      </c>
      <c r="J5" s="30" t="s">
        <v>57</v>
      </c>
      <c r="K5" s="31" t="s">
        <v>58</v>
      </c>
      <c r="L5" s="31" t="s">
        <v>59</v>
      </c>
      <c r="M5" s="32" t="s">
        <v>59</v>
      </c>
      <c r="N5" s="33">
        <v>0.2</v>
      </c>
      <c r="O5" s="33">
        <v>0.2</v>
      </c>
      <c r="P5" s="32"/>
      <c r="Q5" s="47"/>
      <c r="R5" s="33" t="str">
        <f t="shared" si="0"/>
        <v/>
      </c>
      <c r="S5" s="48" t="s">
        <v>60</v>
      </c>
      <c r="T5" s="35">
        <v>5000</v>
      </c>
      <c r="U5" s="26">
        <v>2007</v>
      </c>
      <c r="V5" s="36" t="str">
        <f>IF((ISBLANK(T5)),"",VLOOKUP(T5,'[1](speaker no. source)'!$A$2:$C$8,3,TRUE))</f>
        <v>E</v>
      </c>
      <c r="W5" s="35"/>
      <c r="X5" s="26"/>
      <c r="Y5" s="37"/>
      <c r="Z5" s="27" t="str">
        <f>IF((ISBLANK(W5)),"",VLOOKUP(W5,'[1](speaker no. source)'!$A$2:$C$8,3,TRUE))</f>
        <v/>
      </c>
      <c r="AA5" s="28" t="s">
        <v>61</v>
      </c>
      <c r="AB5" s="28" t="s">
        <v>62</v>
      </c>
      <c r="AD5" s="30"/>
      <c r="AE5" s="38"/>
      <c r="AF5" s="28" t="s">
        <v>63</v>
      </c>
      <c r="AG5" s="39" t="s">
        <v>73</v>
      </c>
      <c r="AH5" s="28" t="s">
        <v>65</v>
      </c>
      <c r="AI5" s="39" t="s">
        <v>74</v>
      </c>
      <c r="AJ5" s="49" t="s">
        <v>67</v>
      </c>
      <c r="AK5" s="39" t="s">
        <v>68</v>
      </c>
      <c r="AL5" s="40"/>
      <c r="AM5" s="41"/>
      <c r="AN5" s="41"/>
      <c r="AO5" s="50" t="s">
        <v>75</v>
      </c>
      <c r="AP5" s="42" t="s">
        <v>76</v>
      </c>
      <c r="AQ5" s="43" t="s">
        <v>77</v>
      </c>
      <c r="AR5" s="39" t="s">
        <v>78</v>
      </c>
      <c r="AS5" s="44"/>
      <c r="AT5" s="45" t="s">
        <v>51</v>
      </c>
      <c r="AU5" s="46"/>
      <c r="AV5" s="1" t="s">
        <v>71</v>
      </c>
      <c r="AW5" s="46"/>
    </row>
    <row r="6" spans="1:52" ht="15" customHeight="1">
      <c r="A6" s="23">
        <v>112</v>
      </c>
      <c r="B6" s="24">
        <v>76</v>
      </c>
      <c r="C6" s="25" t="s">
        <v>79</v>
      </c>
      <c r="D6" s="25" t="s">
        <v>79</v>
      </c>
      <c r="E6" s="26"/>
      <c r="F6" s="25" t="s">
        <v>35</v>
      </c>
      <c r="G6" s="27" t="s">
        <v>79</v>
      </c>
      <c r="H6" s="28" t="s">
        <v>80</v>
      </c>
      <c r="I6" s="29" t="s">
        <v>80</v>
      </c>
      <c r="J6" s="30" t="s">
        <v>81</v>
      </c>
      <c r="K6" s="31" t="s">
        <v>82</v>
      </c>
      <c r="L6" s="31" t="s">
        <v>59</v>
      </c>
      <c r="M6" s="32" t="s">
        <v>59</v>
      </c>
      <c r="N6" s="33">
        <v>0.6</v>
      </c>
      <c r="O6" s="33">
        <v>0.6</v>
      </c>
      <c r="P6" s="32"/>
      <c r="Q6" s="47"/>
      <c r="R6" s="33" t="str">
        <f t="shared" si="0"/>
        <v/>
      </c>
      <c r="S6" s="48" t="s">
        <v>60</v>
      </c>
      <c r="T6" s="35">
        <v>5000</v>
      </c>
      <c r="U6" s="26">
        <v>2007</v>
      </c>
      <c r="V6" s="36" t="str">
        <f>IF((ISBLANK(T6)),"",VLOOKUP(T6,'[1](speaker no. source)'!$A$2:$C$8,3,TRUE))</f>
        <v>E</v>
      </c>
      <c r="W6" s="35"/>
      <c r="X6" s="26"/>
      <c r="Y6" s="37"/>
      <c r="Z6" s="27" t="str">
        <f>IF((ISBLANK(W6)),"",VLOOKUP(W6,'[1](speaker no. source)'!$A$2:$C$8,3,TRUE))</f>
        <v/>
      </c>
      <c r="AA6" s="28" t="s">
        <v>83</v>
      </c>
      <c r="AB6" s="28" t="s">
        <v>84</v>
      </c>
      <c r="AC6" s="28" t="s">
        <v>85</v>
      </c>
      <c r="AD6" s="30" t="s">
        <v>86</v>
      </c>
      <c r="AE6" s="38"/>
      <c r="AF6" s="28" t="s">
        <v>87</v>
      </c>
      <c r="AG6" s="39" t="s">
        <v>88</v>
      </c>
      <c r="AH6" s="28" t="s">
        <v>89</v>
      </c>
      <c r="AI6" s="39" t="s">
        <v>90</v>
      </c>
      <c r="AJ6" s="49" t="s">
        <v>91</v>
      </c>
      <c r="AK6" s="39" t="s">
        <v>68</v>
      </c>
      <c r="AL6" s="40"/>
      <c r="AM6" s="41"/>
      <c r="AN6" s="41"/>
      <c r="AO6" s="50" t="s">
        <v>92</v>
      </c>
      <c r="AP6" s="42" t="s">
        <v>93</v>
      </c>
      <c r="AQ6" s="43" t="s">
        <v>77</v>
      </c>
      <c r="AR6" s="39" t="s">
        <v>94</v>
      </c>
      <c r="AS6" s="44"/>
      <c r="AT6" s="45" t="s">
        <v>51</v>
      </c>
      <c r="AU6" s="46"/>
      <c r="AV6" s="1" t="s">
        <v>95</v>
      </c>
      <c r="AW6" s="46"/>
    </row>
    <row r="7" spans="1:52" ht="15" customHeight="1">
      <c r="A7" s="23">
        <v>117</v>
      </c>
      <c r="B7" s="24">
        <v>79</v>
      </c>
      <c r="C7" s="25" t="s">
        <v>96</v>
      </c>
      <c r="D7" s="25" t="s">
        <v>96</v>
      </c>
      <c r="E7" s="26"/>
      <c r="F7" s="25" t="s">
        <v>35</v>
      </c>
      <c r="G7" s="27" t="s">
        <v>96</v>
      </c>
      <c r="H7" s="28" t="s">
        <v>97</v>
      </c>
      <c r="I7" s="29" t="s">
        <v>97</v>
      </c>
      <c r="J7" s="30" t="s">
        <v>98</v>
      </c>
      <c r="K7" s="31" t="s">
        <v>99</v>
      </c>
      <c r="L7" s="31" t="s">
        <v>100</v>
      </c>
      <c r="M7" s="32" t="s">
        <v>100</v>
      </c>
      <c r="N7" s="33">
        <v>0.2</v>
      </c>
      <c r="O7" s="33">
        <v>0.2</v>
      </c>
      <c r="P7" s="32"/>
      <c r="Q7" s="47"/>
      <c r="R7" s="33" t="str">
        <f t="shared" si="0"/>
        <v/>
      </c>
      <c r="S7" s="48">
        <v>600</v>
      </c>
      <c r="T7" s="35">
        <v>600</v>
      </c>
      <c r="U7" s="26">
        <v>2007</v>
      </c>
      <c r="V7" s="36" t="str">
        <f>IF((ISBLANK(T7)),"",VLOOKUP(T7,'[1](speaker no. source)'!$A$2:$C$8,3,TRUE))</f>
        <v>D</v>
      </c>
      <c r="W7" s="35"/>
      <c r="X7" s="26"/>
      <c r="Y7" s="37"/>
      <c r="Z7" s="27" t="str">
        <f>IF((ISBLANK(W7)),"",VLOOKUP(W7,'[1](speaker no. source)'!$A$2:$C$8,3,TRUE))</f>
        <v/>
      </c>
      <c r="AA7" s="28" t="s">
        <v>101</v>
      </c>
      <c r="AB7" s="28" t="s">
        <v>102</v>
      </c>
      <c r="AD7" s="30"/>
      <c r="AE7" s="38"/>
      <c r="AF7" s="28" t="s">
        <v>103</v>
      </c>
      <c r="AG7" s="39" t="s">
        <v>104</v>
      </c>
      <c r="AH7" s="28" t="s">
        <v>105</v>
      </c>
      <c r="AI7" s="39" t="s">
        <v>105</v>
      </c>
      <c r="AJ7" s="49" t="s">
        <v>106</v>
      </c>
      <c r="AK7" s="39" t="s">
        <v>68</v>
      </c>
      <c r="AL7" s="40"/>
      <c r="AM7" s="41"/>
      <c r="AN7" s="41"/>
      <c r="AO7" s="39" t="s">
        <v>107</v>
      </c>
      <c r="AP7" s="42" t="s">
        <v>49</v>
      </c>
      <c r="AQ7" s="43" t="s">
        <v>50</v>
      </c>
      <c r="AR7" s="39" t="s">
        <v>70</v>
      </c>
      <c r="AS7" s="44"/>
      <c r="AT7" s="45" t="s">
        <v>51</v>
      </c>
      <c r="AU7" s="46"/>
      <c r="AV7" s="1" t="s">
        <v>108</v>
      </c>
      <c r="AW7" s="1" t="s">
        <v>109</v>
      </c>
    </row>
    <row r="8" spans="1:52" ht="15" customHeight="1">
      <c r="A8" s="23">
        <v>160</v>
      </c>
      <c r="B8" s="24">
        <v>113</v>
      </c>
      <c r="C8" s="25" t="s">
        <v>110</v>
      </c>
      <c r="D8" s="25" t="s">
        <v>110</v>
      </c>
      <c r="E8" s="26"/>
      <c r="F8" s="25" t="s">
        <v>35</v>
      </c>
      <c r="G8" s="27" t="s">
        <v>110</v>
      </c>
      <c r="H8" s="28" t="s">
        <v>111</v>
      </c>
      <c r="I8" s="29" t="s">
        <v>111</v>
      </c>
      <c r="J8" s="30" t="s">
        <v>112</v>
      </c>
      <c r="K8" s="31" t="s">
        <v>113</v>
      </c>
      <c r="L8" s="31" t="s">
        <v>114</v>
      </c>
      <c r="M8" s="32" t="s">
        <v>100</v>
      </c>
      <c r="N8" s="33">
        <v>0.2</v>
      </c>
      <c r="O8" s="33">
        <v>0.4</v>
      </c>
      <c r="P8" s="32"/>
      <c r="Q8" s="47"/>
      <c r="R8" s="33" t="str">
        <f t="shared" si="0"/>
        <v/>
      </c>
      <c r="S8" s="48" t="s">
        <v>115</v>
      </c>
      <c r="T8" s="35">
        <v>520</v>
      </c>
      <c r="U8" s="26" t="s">
        <v>116</v>
      </c>
      <c r="V8" s="36" t="str">
        <f>IF((ISBLANK(T8)),"",VLOOKUP(T8,'[1](speaker no. source)'!$A$2:$C$8,3,TRUE))</f>
        <v>D</v>
      </c>
      <c r="W8" s="35"/>
      <c r="X8" s="26"/>
      <c r="Y8" s="37"/>
      <c r="Z8" s="27" t="str">
        <f>IF((ISBLANK(W8)),"",VLOOKUP(W8,'[1](speaker no. source)'!$A$2:$C$8,3,TRUE))</f>
        <v/>
      </c>
      <c r="AA8" s="28" t="s">
        <v>117</v>
      </c>
      <c r="AB8" s="28" t="s">
        <v>118</v>
      </c>
      <c r="AC8" s="28" t="s">
        <v>119</v>
      </c>
      <c r="AD8" s="30"/>
      <c r="AE8" s="38" t="s">
        <v>120</v>
      </c>
      <c r="AF8" s="28" t="s">
        <v>121</v>
      </c>
      <c r="AG8" s="39" t="s">
        <v>122</v>
      </c>
      <c r="AH8" s="28" t="s">
        <v>123</v>
      </c>
      <c r="AI8" s="39" t="s">
        <v>123</v>
      </c>
      <c r="AJ8" s="49" t="s">
        <v>124</v>
      </c>
      <c r="AK8" s="39" t="s">
        <v>68</v>
      </c>
      <c r="AL8" s="40"/>
      <c r="AM8" s="41"/>
      <c r="AN8" s="41"/>
      <c r="AO8" s="50" t="s">
        <v>125</v>
      </c>
      <c r="AP8" s="42" t="s">
        <v>126</v>
      </c>
      <c r="AQ8" s="43" t="s">
        <v>77</v>
      </c>
      <c r="AR8" s="39" t="s">
        <v>94</v>
      </c>
      <c r="AS8" s="44"/>
      <c r="AT8" s="45" t="s">
        <v>51</v>
      </c>
      <c r="AU8" s="46"/>
      <c r="AV8" s="1" t="s">
        <v>127</v>
      </c>
      <c r="AW8" s="46"/>
    </row>
    <row r="9" spans="1:52" ht="75" customHeight="1">
      <c r="A9" s="23">
        <v>206</v>
      </c>
      <c r="B9" s="24">
        <v>143</v>
      </c>
      <c r="C9" s="25" t="s">
        <v>128</v>
      </c>
      <c r="D9" s="25" t="s">
        <v>128</v>
      </c>
      <c r="E9" s="26"/>
      <c r="F9" s="25" t="s">
        <v>35</v>
      </c>
      <c r="G9" s="27" t="s">
        <v>128</v>
      </c>
      <c r="H9" s="28" t="s">
        <v>129</v>
      </c>
      <c r="I9" s="29" t="s">
        <v>129</v>
      </c>
      <c r="J9" s="30" t="s">
        <v>130</v>
      </c>
      <c r="K9" s="31" t="s">
        <v>99</v>
      </c>
      <c r="L9" s="31" t="s">
        <v>100</v>
      </c>
      <c r="M9" s="32" t="s">
        <v>100</v>
      </c>
      <c r="N9" s="33">
        <v>0.2</v>
      </c>
      <c r="O9" s="33">
        <v>0.2</v>
      </c>
      <c r="P9" s="32"/>
      <c r="Q9" s="32"/>
      <c r="R9" s="33" t="str">
        <f t="shared" si="0"/>
        <v/>
      </c>
      <c r="S9" s="34">
        <v>843</v>
      </c>
      <c r="T9" s="35">
        <v>843</v>
      </c>
      <c r="U9" s="26">
        <v>2017</v>
      </c>
      <c r="V9" s="36" t="str">
        <f>IF((ISBLANK(T9)),"",VLOOKUP(T9,'[1](speaker no. source)'!$A$2:$C$8,3,TRUE))</f>
        <v>D</v>
      </c>
      <c r="W9" s="35"/>
      <c r="X9" s="26"/>
      <c r="Y9" s="37"/>
      <c r="Z9" s="27" t="str">
        <f>IF((ISBLANK(W9)),"",VLOOKUP(W9,'[1](speaker no. source)'!$A$2:$C$8,3,TRUE))</f>
        <v/>
      </c>
      <c r="AA9" s="28" t="s">
        <v>131</v>
      </c>
      <c r="AB9" s="28" t="s">
        <v>132</v>
      </c>
      <c r="AD9" s="30"/>
      <c r="AE9" s="38" t="s">
        <v>133</v>
      </c>
      <c r="AF9" s="28" t="s">
        <v>134</v>
      </c>
      <c r="AG9" s="39" t="s">
        <v>135</v>
      </c>
      <c r="AH9" s="28" t="s">
        <v>136</v>
      </c>
      <c r="AI9" s="39" t="s">
        <v>136</v>
      </c>
      <c r="AK9" s="39" t="s">
        <v>68</v>
      </c>
      <c r="AL9" s="40"/>
      <c r="AM9" s="41"/>
      <c r="AN9" s="41"/>
      <c r="AO9" s="50" t="s">
        <v>137</v>
      </c>
      <c r="AP9" s="42" t="s">
        <v>138</v>
      </c>
      <c r="AQ9" s="43" t="s">
        <v>77</v>
      </c>
      <c r="AR9" s="39"/>
      <c r="AS9" s="44"/>
      <c r="AT9" s="45" t="s">
        <v>51</v>
      </c>
      <c r="AU9" s="46"/>
      <c r="AV9" s="2" t="s">
        <v>139</v>
      </c>
    </row>
    <row r="10" spans="1:52" ht="15" customHeight="1">
      <c r="A10" s="23">
        <v>217</v>
      </c>
      <c r="B10" s="24">
        <v>149</v>
      </c>
      <c r="C10" s="25" t="s">
        <v>140</v>
      </c>
      <c r="D10" s="25" t="s">
        <v>140</v>
      </c>
      <c r="E10" s="26"/>
      <c r="F10" s="25" t="s">
        <v>35</v>
      </c>
      <c r="G10" s="27" t="s">
        <v>140</v>
      </c>
      <c r="H10" s="28" t="s">
        <v>141</v>
      </c>
      <c r="I10" s="29" t="s">
        <v>141</v>
      </c>
      <c r="J10" s="30" t="s">
        <v>142</v>
      </c>
      <c r="K10" s="31" t="s">
        <v>143</v>
      </c>
      <c r="L10" s="31" t="s">
        <v>144</v>
      </c>
      <c r="M10" s="32" t="s">
        <v>144</v>
      </c>
      <c r="N10" s="33">
        <v>1</v>
      </c>
      <c r="O10" s="33">
        <v>0.2</v>
      </c>
      <c r="P10" s="32"/>
      <c r="Q10" s="47"/>
      <c r="R10" s="33" t="str">
        <f t="shared" si="0"/>
        <v/>
      </c>
      <c r="S10" s="48" t="s">
        <v>145</v>
      </c>
      <c r="T10" s="35">
        <v>45000</v>
      </c>
      <c r="U10" s="26" t="s">
        <v>146</v>
      </c>
      <c r="V10" s="36" t="str">
        <f>IF((ISBLANK(T10)),"",VLOOKUP(T10,'[1](speaker no. source)'!$A$2:$C$8,3,TRUE))</f>
        <v>F</v>
      </c>
      <c r="W10" s="35"/>
      <c r="X10" s="26"/>
      <c r="Y10" s="37"/>
      <c r="Z10" s="27" t="str">
        <f>IF((ISBLANK(W10)),"",VLOOKUP(W10,'[1](speaker no. source)'!$A$2:$C$8,3,TRUE))</f>
        <v/>
      </c>
      <c r="AA10" s="28" t="s">
        <v>147</v>
      </c>
      <c r="AB10" s="28" t="s">
        <v>102</v>
      </c>
      <c r="AC10" s="28" t="s">
        <v>148</v>
      </c>
      <c r="AD10" s="30"/>
      <c r="AE10" s="38" t="s">
        <v>149</v>
      </c>
      <c r="AF10" s="28" t="s">
        <v>150</v>
      </c>
      <c r="AG10" s="39" t="s">
        <v>151</v>
      </c>
      <c r="AH10" s="28" t="s">
        <v>105</v>
      </c>
      <c r="AI10" s="39" t="s">
        <v>105</v>
      </c>
      <c r="AJ10" s="49" t="s">
        <v>152</v>
      </c>
      <c r="AK10" s="39" t="s">
        <v>68</v>
      </c>
      <c r="AL10" s="40"/>
      <c r="AM10" s="41"/>
      <c r="AN10" s="41"/>
      <c r="AO10" s="39" t="s">
        <v>153</v>
      </c>
      <c r="AP10" s="42" t="s">
        <v>154</v>
      </c>
      <c r="AQ10" s="43" t="s">
        <v>77</v>
      </c>
      <c r="AR10" s="39" t="s">
        <v>94</v>
      </c>
      <c r="AS10" s="44"/>
      <c r="AT10" s="45" t="s">
        <v>51</v>
      </c>
      <c r="AU10" s="46"/>
      <c r="AV10" s="46" t="s">
        <v>155</v>
      </c>
      <c r="AW10" s="46"/>
    </row>
    <row r="11" spans="1:52" ht="30" customHeight="1">
      <c r="A11" s="23">
        <v>229</v>
      </c>
      <c r="B11" s="24">
        <v>160</v>
      </c>
      <c r="C11" s="25" t="s">
        <v>156</v>
      </c>
      <c r="D11" s="25" t="s">
        <v>156</v>
      </c>
      <c r="E11" s="26"/>
      <c r="F11" s="25" t="s">
        <v>35</v>
      </c>
      <c r="G11" s="27" t="s">
        <v>156</v>
      </c>
      <c r="H11" s="28" t="s">
        <v>157</v>
      </c>
      <c r="I11" s="29" t="s">
        <v>157</v>
      </c>
      <c r="J11" s="30"/>
      <c r="K11" s="31" t="s">
        <v>99</v>
      </c>
      <c r="L11" s="31" t="s">
        <v>100</v>
      </c>
      <c r="M11" s="31" t="s">
        <v>100</v>
      </c>
      <c r="N11" s="33">
        <v>0.2</v>
      </c>
      <c r="O11" s="33">
        <v>0.2</v>
      </c>
      <c r="P11" s="31"/>
      <c r="Q11" s="31"/>
      <c r="R11" s="33" t="str">
        <f t="shared" si="0"/>
        <v/>
      </c>
      <c r="S11" s="34" t="s">
        <v>158</v>
      </c>
      <c r="T11" s="35">
        <v>340</v>
      </c>
      <c r="U11" s="26">
        <v>2004</v>
      </c>
      <c r="V11" s="36" t="str">
        <f>IF((ISBLANK(T11)),"",VLOOKUP(T11,'[1](speaker no. source)'!$A$2:$C$8,3,TRUE))</f>
        <v>D</v>
      </c>
      <c r="W11" s="35"/>
      <c r="X11" s="26"/>
      <c r="Y11" s="37"/>
      <c r="Z11" s="27" t="str">
        <f>IF((ISBLANK(W11)),"",VLOOKUP(W11,'[1](speaker no. source)'!$A$2:$C$8,3,TRUE))</f>
        <v/>
      </c>
      <c r="AA11" s="28" t="s">
        <v>159</v>
      </c>
      <c r="AB11" s="28" t="s">
        <v>160</v>
      </c>
      <c r="AD11" s="30"/>
      <c r="AE11" s="38"/>
      <c r="AF11" s="28" t="s">
        <v>161</v>
      </c>
      <c r="AG11" s="39" t="s">
        <v>162</v>
      </c>
      <c r="AH11" s="28" t="s">
        <v>136</v>
      </c>
      <c r="AI11" s="39" t="s">
        <v>136</v>
      </c>
      <c r="AJ11" s="28" t="s">
        <v>163</v>
      </c>
      <c r="AK11" s="39" t="s">
        <v>164</v>
      </c>
      <c r="AL11" s="40">
        <v>2012</v>
      </c>
      <c r="AM11" s="41"/>
      <c r="AN11" s="41"/>
      <c r="AO11" s="50" t="s">
        <v>165</v>
      </c>
      <c r="AP11" s="42" t="s">
        <v>166</v>
      </c>
      <c r="AQ11" s="43" t="s">
        <v>77</v>
      </c>
      <c r="AR11" s="39"/>
      <c r="AS11" s="44"/>
      <c r="AT11" s="45" t="s">
        <v>51</v>
      </c>
      <c r="AU11" s="46" t="s">
        <v>52</v>
      </c>
      <c r="AV11" s="1" t="s">
        <v>167</v>
      </c>
      <c r="AW11" s="46"/>
    </row>
    <row r="12" spans="1:52" ht="15" customHeight="1">
      <c r="A12" s="23">
        <v>253</v>
      </c>
      <c r="B12" s="24">
        <v>177</v>
      </c>
      <c r="C12" s="25" t="s">
        <v>168</v>
      </c>
      <c r="D12" s="25" t="s">
        <v>168</v>
      </c>
      <c r="E12" s="26"/>
      <c r="F12" s="25" t="s">
        <v>35</v>
      </c>
      <c r="G12" s="27" t="s">
        <v>168</v>
      </c>
      <c r="H12" s="28" t="s">
        <v>169</v>
      </c>
      <c r="I12" s="51" t="s">
        <v>170</v>
      </c>
      <c r="J12" s="30" t="s">
        <v>171</v>
      </c>
      <c r="K12" s="31" t="s">
        <v>38</v>
      </c>
      <c r="L12" s="31" t="s">
        <v>39</v>
      </c>
      <c r="M12" s="31" t="s">
        <v>39</v>
      </c>
      <c r="N12" s="31" t="s">
        <v>40</v>
      </c>
      <c r="O12" s="33">
        <v>0</v>
      </c>
      <c r="P12" s="31"/>
      <c r="Q12" s="52"/>
      <c r="R12" s="33" t="str">
        <f t="shared" si="0"/>
        <v/>
      </c>
      <c r="S12" s="48">
        <v>0</v>
      </c>
      <c r="T12" s="35">
        <v>0</v>
      </c>
      <c r="U12" s="26" t="s">
        <v>172</v>
      </c>
      <c r="V12" s="36" t="str">
        <f>IF((ISBLANK(T12)),"",VLOOKUP(T12,'[1](speaker no. source)'!$A$2:$C$8,3,TRUE))</f>
        <v>A</v>
      </c>
      <c r="W12" s="35"/>
      <c r="X12" s="26"/>
      <c r="Y12" s="37"/>
      <c r="Z12" s="27" t="str">
        <f>IF((ISBLANK(W12)),"",VLOOKUP(W12,'[1](speaker no. source)'!$A$2:$C$8,3,TRUE))</f>
        <v/>
      </c>
      <c r="AA12" s="28" t="s">
        <v>173</v>
      </c>
      <c r="AB12" s="28" t="s">
        <v>132</v>
      </c>
      <c r="AD12" s="30"/>
      <c r="AE12" s="38"/>
      <c r="AF12" s="28" t="s">
        <v>174</v>
      </c>
      <c r="AG12" s="39" t="s">
        <v>122</v>
      </c>
      <c r="AH12" s="28" t="s">
        <v>123</v>
      </c>
      <c r="AI12" s="39" t="s">
        <v>123</v>
      </c>
      <c r="AJ12" s="49"/>
      <c r="AK12" s="39" t="s">
        <v>175</v>
      </c>
      <c r="AL12" s="40">
        <v>2009</v>
      </c>
      <c r="AM12" s="41"/>
      <c r="AN12" s="41"/>
      <c r="AO12" s="50"/>
      <c r="AP12" s="42"/>
      <c r="AQ12" s="43"/>
      <c r="AR12" s="39"/>
      <c r="AS12" s="44"/>
      <c r="AT12" s="45" t="s">
        <v>51</v>
      </c>
      <c r="AU12" s="46" t="s">
        <v>176</v>
      </c>
      <c r="AV12" s="1" t="s">
        <v>177</v>
      </c>
      <c r="AW12" s="46"/>
    </row>
    <row r="13" spans="1:52" ht="15" customHeight="1">
      <c r="A13" s="23">
        <v>260</v>
      </c>
      <c r="B13" s="24">
        <v>184</v>
      </c>
      <c r="C13" s="25" t="s">
        <v>178</v>
      </c>
      <c r="D13" s="25" t="s">
        <v>178</v>
      </c>
      <c r="E13" s="26"/>
      <c r="F13" s="27" t="s">
        <v>35</v>
      </c>
      <c r="G13" s="27" t="s">
        <v>178</v>
      </c>
      <c r="H13" s="28" t="s">
        <v>179</v>
      </c>
      <c r="I13" s="29" t="s">
        <v>179</v>
      </c>
      <c r="J13" s="30" t="s">
        <v>180</v>
      </c>
      <c r="K13" s="31" t="s">
        <v>181</v>
      </c>
      <c r="L13" s="31" t="s">
        <v>182</v>
      </c>
      <c r="M13" s="32" t="s">
        <v>182</v>
      </c>
      <c r="N13" s="33">
        <v>0.4</v>
      </c>
      <c r="O13" s="33">
        <v>0.4</v>
      </c>
      <c r="P13" s="32"/>
      <c r="Q13" s="47"/>
      <c r="R13" s="33" t="str">
        <f t="shared" si="0"/>
        <v/>
      </c>
      <c r="S13" s="53" t="s">
        <v>183</v>
      </c>
      <c r="T13" s="35">
        <v>55</v>
      </c>
      <c r="U13" s="26" t="s">
        <v>184</v>
      </c>
      <c r="V13" s="36" t="str">
        <f>IF((ISBLANK(T13)),"",VLOOKUP(T13,'[1](speaker no. source)'!$A$2:$C$8,3,TRUE))</f>
        <v>C</v>
      </c>
      <c r="W13" s="35"/>
      <c r="X13" s="26"/>
      <c r="Y13" s="37"/>
      <c r="Z13" s="27" t="str">
        <f>IF((ISBLANK(W13)),"",VLOOKUP(W13,'[1](speaker no. source)'!$A$2:$C$8,3,TRUE))</f>
        <v/>
      </c>
      <c r="AA13" s="28" t="s">
        <v>185</v>
      </c>
      <c r="AB13" s="28" t="s">
        <v>186</v>
      </c>
      <c r="AD13" s="30"/>
      <c r="AE13" s="38" t="s">
        <v>187</v>
      </c>
      <c r="AF13" s="28" t="s">
        <v>188</v>
      </c>
      <c r="AG13" s="39" t="s">
        <v>189</v>
      </c>
      <c r="AH13" s="28" t="s">
        <v>74</v>
      </c>
      <c r="AI13" s="39" t="s">
        <v>74</v>
      </c>
      <c r="AJ13" s="49" t="s">
        <v>190</v>
      </c>
      <c r="AK13" s="39" t="s">
        <v>68</v>
      </c>
      <c r="AL13" s="40"/>
      <c r="AM13" s="41"/>
      <c r="AN13" s="41"/>
      <c r="AO13" s="39" t="s">
        <v>191</v>
      </c>
      <c r="AP13" s="42" t="s">
        <v>49</v>
      </c>
      <c r="AQ13" s="43" t="s">
        <v>50</v>
      </c>
      <c r="AR13" s="39" t="s">
        <v>94</v>
      </c>
      <c r="AS13" s="44"/>
      <c r="AT13" s="45" t="s">
        <v>51</v>
      </c>
      <c r="AU13" s="46"/>
      <c r="AV13" s="1" t="s">
        <v>192</v>
      </c>
      <c r="AW13" s="1" t="s">
        <v>193</v>
      </c>
    </row>
    <row r="14" spans="1:52" ht="15" customHeight="1">
      <c r="A14" s="23">
        <v>290</v>
      </c>
      <c r="B14" s="24">
        <v>208</v>
      </c>
      <c r="C14" s="25" t="s">
        <v>194</v>
      </c>
      <c r="D14" s="25" t="s">
        <v>194</v>
      </c>
      <c r="E14" s="26"/>
      <c r="F14" s="27" t="s">
        <v>195</v>
      </c>
      <c r="G14" s="27" t="s">
        <v>195</v>
      </c>
      <c r="H14" s="28" t="s">
        <v>196</v>
      </c>
      <c r="I14" s="51" t="s">
        <v>197</v>
      </c>
      <c r="J14" s="30" t="s">
        <v>198</v>
      </c>
      <c r="K14" s="31" t="s">
        <v>199</v>
      </c>
      <c r="L14" s="31" t="s">
        <v>144</v>
      </c>
      <c r="M14" s="32" t="s">
        <v>59</v>
      </c>
      <c r="N14" s="33">
        <v>0.2</v>
      </c>
      <c r="O14" s="33">
        <v>0.2</v>
      </c>
      <c r="P14" s="32"/>
      <c r="Q14" s="47"/>
      <c r="R14" s="33" t="str">
        <f t="shared" si="0"/>
        <v/>
      </c>
      <c r="S14" s="48">
        <v>20000</v>
      </c>
      <c r="T14" s="35">
        <v>53500</v>
      </c>
      <c r="U14" s="26" t="s">
        <v>200</v>
      </c>
      <c r="V14" s="36" t="str">
        <f>IF((ISBLANK(T14)),"",VLOOKUP(T14,'[1](speaker no. source)'!$A$2:$C$8,3,TRUE))</f>
        <v>F</v>
      </c>
      <c r="W14" s="35"/>
      <c r="X14" s="26"/>
      <c r="Y14" s="37"/>
      <c r="Z14" s="27" t="str">
        <f>IF((ISBLANK(W14)),"",VLOOKUP(W14,'[1](speaker no. source)'!$A$2:$C$8,3,TRUE))</f>
        <v/>
      </c>
      <c r="AA14" s="28" t="s">
        <v>201</v>
      </c>
      <c r="AB14" s="28" t="s">
        <v>202</v>
      </c>
      <c r="AD14" s="30"/>
      <c r="AE14" s="54" t="s">
        <v>203</v>
      </c>
      <c r="AF14" s="28" t="s">
        <v>121</v>
      </c>
      <c r="AG14" s="39" t="s">
        <v>122</v>
      </c>
      <c r="AH14" s="28" t="s">
        <v>123</v>
      </c>
      <c r="AI14" s="39" t="s">
        <v>123</v>
      </c>
      <c r="AJ14" s="49" t="s">
        <v>204</v>
      </c>
      <c r="AK14" s="39" t="s">
        <v>68</v>
      </c>
      <c r="AL14" s="40"/>
      <c r="AM14" s="41"/>
      <c r="AN14" s="41"/>
      <c r="AO14" s="39" t="s">
        <v>205</v>
      </c>
      <c r="AP14" s="42" t="s">
        <v>206</v>
      </c>
      <c r="AQ14" s="43" t="s">
        <v>50</v>
      </c>
      <c r="AR14" s="39" t="s">
        <v>94</v>
      </c>
      <c r="AS14" s="44"/>
      <c r="AT14" s="45" t="s">
        <v>51</v>
      </c>
      <c r="AU14" s="46"/>
      <c r="AV14" s="46" t="s">
        <v>207</v>
      </c>
      <c r="AW14" s="46" t="s">
        <v>208</v>
      </c>
    </row>
    <row r="15" spans="1:52" ht="15" customHeight="1">
      <c r="A15" s="23">
        <v>298</v>
      </c>
      <c r="B15" s="24">
        <v>214</v>
      </c>
      <c r="C15" s="25" t="s">
        <v>209</v>
      </c>
      <c r="D15" s="25" t="s">
        <v>68</v>
      </c>
      <c r="E15" s="26" t="s">
        <v>209</v>
      </c>
      <c r="F15" s="27" t="s">
        <v>210</v>
      </c>
      <c r="G15" s="27" t="s">
        <v>210</v>
      </c>
      <c r="H15" s="28" t="s">
        <v>211</v>
      </c>
      <c r="I15" s="51" t="s">
        <v>212</v>
      </c>
      <c r="J15" s="30" t="s">
        <v>213</v>
      </c>
      <c r="K15" s="31" t="s">
        <v>99</v>
      </c>
      <c r="L15" s="31" t="s">
        <v>100</v>
      </c>
      <c r="M15" s="32" t="s">
        <v>100</v>
      </c>
      <c r="N15" s="33">
        <v>0.2</v>
      </c>
      <c r="O15" s="33">
        <v>0.2</v>
      </c>
      <c r="P15" s="32"/>
      <c r="Q15" s="47"/>
      <c r="R15" s="33" t="str">
        <f t="shared" si="0"/>
        <v/>
      </c>
      <c r="S15" s="48"/>
      <c r="T15" s="35" t="s">
        <v>68</v>
      </c>
      <c r="U15" s="26"/>
      <c r="V15" s="36" t="e">
        <f>IF((ISBLANK(T15)),"",VLOOKUP(T15,'[1](speaker no. source)'!$A$2:$C$8,3,TRUE))</f>
        <v>#N/A</v>
      </c>
      <c r="W15" s="35">
        <v>375000</v>
      </c>
      <c r="X15" s="26">
        <v>2008</v>
      </c>
      <c r="Y15" s="37"/>
      <c r="Z15" s="27" t="str">
        <f>IF((ISBLANK(W15)),"",VLOOKUP(W15,'[1](speaker no. source)'!$A$2:$C$8,3,TRUE))</f>
        <v>G</v>
      </c>
      <c r="AA15" s="28" t="s">
        <v>214</v>
      </c>
      <c r="AB15" s="28" t="s">
        <v>215</v>
      </c>
      <c r="AC15" s="28" t="s">
        <v>216</v>
      </c>
      <c r="AD15" s="30"/>
      <c r="AE15" s="38"/>
      <c r="AF15" s="28" t="s">
        <v>217</v>
      </c>
      <c r="AG15" s="39" t="s">
        <v>218</v>
      </c>
      <c r="AH15" s="28" t="s">
        <v>219</v>
      </c>
      <c r="AI15" s="39" t="s">
        <v>220</v>
      </c>
      <c r="AJ15" s="49"/>
      <c r="AK15" s="39" t="s">
        <v>68</v>
      </c>
      <c r="AL15" s="40"/>
      <c r="AM15" s="41"/>
      <c r="AN15" s="41"/>
      <c r="AO15" s="39" t="s">
        <v>221</v>
      </c>
      <c r="AP15" s="42" t="s">
        <v>49</v>
      </c>
      <c r="AQ15" s="43" t="s">
        <v>50</v>
      </c>
      <c r="AR15" s="39" t="s">
        <v>78</v>
      </c>
      <c r="AS15" s="44"/>
      <c r="AT15" s="45" t="s">
        <v>51</v>
      </c>
      <c r="AU15" s="55" t="s">
        <v>222</v>
      </c>
      <c r="AV15" s="1" t="s">
        <v>223</v>
      </c>
      <c r="AW15" s="1" t="s">
        <v>224</v>
      </c>
      <c r="AX15" s="28" t="s">
        <v>225</v>
      </c>
    </row>
    <row r="16" spans="1:52" ht="15" customHeight="1">
      <c r="A16" s="23">
        <v>300</v>
      </c>
      <c r="B16" s="24">
        <v>216</v>
      </c>
      <c r="C16" s="25" t="s">
        <v>226</v>
      </c>
      <c r="D16" s="25" t="s">
        <v>226</v>
      </c>
      <c r="E16" s="26"/>
      <c r="F16" s="27" t="s">
        <v>35</v>
      </c>
      <c r="G16" s="27" t="s">
        <v>226</v>
      </c>
      <c r="H16" s="28" t="s">
        <v>227</v>
      </c>
      <c r="I16" s="29" t="s">
        <v>227</v>
      </c>
      <c r="J16" s="30" t="s">
        <v>228</v>
      </c>
      <c r="K16" s="31" t="s">
        <v>199</v>
      </c>
      <c r="L16" s="31" t="s">
        <v>144</v>
      </c>
      <c r="M16" s="31" t="s">
        <v>144</v>
      </c>
      <c r="N16" s="33">
        <v>0.2</v>
      </c>
      <c r="O16" s="33">
        <v>0.2</v>
      </c>
      <c r="P16" s="31"/>
      <c r="Q16" s="52"/>
      <c r="R16" s="33" t="str">
        <f t="shared" si="0"/>
        <v/>
      </c>
      <c r="S16" s="48">
        <v>23500</v>
      </c>
      <c r="T16" s="35">
        <v>23500</v>
      </c>
      <c r="U16" s="26" t="s">
        <v>229</v>
      </c>
      <c r="V16" s="36" t="str">
        <f>IF((ISBLANK(T16)),"",VLOOKUP(T16,'[1](speaker no. source)'!$A$2:$C$8,3,TRUE))</f>
        <v>F</v>
      </c>
      <c r="W16" s="35"/>
      <c r="X16" s="26"/>
      <c r="Y16" s="37"/>
      <c r="Z16" s="27" t="str">
        <f>IF((ISBLANK(W16)),"",VLOOKUP(W16,'[1](speaker no. source)'!$A$2:$C$8,3,TRUE))</f>
        <v/>
      </c>
      <c r="AA16" s="28" t="s">
        <v>230</v>
      </c>
      <c r="AB16" s="28" t="s">
        <v>230</v>
      </c>
      <c r="AC16" s="28" t="s">
        <v>231</v>
      </c>
      <c r="AD16" s="30"/>
      <c r="AE16" s="38"/>
      <c r="AF16" s="28" t="s">
        <v>232</v>
      </c>
      <c r="AG16" s="39" t="s">
        <v>233</v>
      </c>
      <c r="AH16" s="28" t="s">
        <v>105</v>
      </c>
      <c r="AI16" s="39" t="s">
        <v>105</v>
      </c>
      <c r="AJ16" s="49" t="s">
        <v>234</v>
      </c>
      <c r="AK16" s="39" t="s">
        <v>68</v>
      </c>
      <c r="AL16" s="40"/>
      <c r="AM16" s="41"/>
      <c r="AN16" s="41"/>
      <c r="AO16" s="50" t="s">
        <v>235</v>
      </c>
      <c r="AP16" s="42" t="s">
        <v>49</v>
      </c>
      <c r="AQ16" s="43" t="s">
        <v>50</v>
      </c>
      <c r="AR16" s="39" t="s">
        <v>94</v>
      </c>
      <c r="AS16" s="44"/>
      <c r="AT16" s="45" t="s">
        <v>51</v>
      </c>
      <c r="AU16" s="46"/>
      <c r="AV16" s="46" t="s">
        <v>236</v>
      </c>
      <c r="AW16" s="46" t="s">
        <v>237</v>
      </c>
    </row>
    <row r="17" spans="1:50" ht="30" customHeight="1">
      <c r="A17" s="23">
        <v>322</v>
      </c>
      <c r="B17" s="24">
        <v>234</v>
      </c>
      <c r="C17" s="25" t="s">
        <v>238</v>
      </c>
      <c r="D17" s="25" t="s">
        <v>238</v>
      </c>
      <c r="E17" s="26"/>
      <c r="F17" s="25" t="s">
        <v>35</v>
      </c>
      <c r="G17" s="27" t="s">
        <v>238</v>
      </c>
      <c r="H17" s="28" t="s">
        <v>239</v>
      </c>
      <c r="I17" s="29" t="s">
        <v>239</v>
      </c>
      <c r="J17" s="30" t="s">
        <v>240</v>
      </c>
      <c r="K17" s="31" t="s">
        <v>241</v>
      </c>
      <c r="L17" s="31" t="s">
        <v>59</v>
      </c>
      <c r="M17" s="32" t="s">
        <v>144</v>
      </c>
      <c r="N17" s="33">
        <v>0.8</v>
      </c>
      <c r="O17" s="33">
        <v>0.2</v>
      </c>
      <c r="P17" s="32" t="s">
        <v>242</v>
      </c>
      <c r="Q17" s="47"/>
      <c r="R17" s="33">
        <v>0.8</v>
      </c>
      <c r="S17" s="48" t="s">
        <v>243</v>
      </c>
      <c r="T17" s="35">
        <v>10000</v>
      </c>
      <c r="U17" s="26">
        <v>2009</v>
      </c>
      <c r="V17" s="36" t="str">
        <f>IF((ISBLANK(T17)),"",VLOOKUP(T17,'[1](speaker no. source)'!$A$2:$C$8,3,TRUE))</f>
        <v>F</v>
      </c>
      <c r="W17" s="35" t="s">
        <v>68</v>
      </c>
      <c r="X17" s="26"/>
      <c r="Y17" s="37" t="s">
        <v>244</v>
      </c>
      <c r="Z17" s="27" t="e">
        <f>IF((ISBLANK(W17)),"",VLOOKUP(W17,'[1](speaker no. source)'!$A$2:$C$8,3,TRUE))</f>
        <v>#N/A</v>
      </c>
      <c r="AA17" s="28" t="s">
        <v>245</v>
      </c>
      <c r="AB17" s="28" t="s">
        <v>62</v>
      </c>
      <c r="AD17" s="30"/>
      <c r="AE17" s="38"/>
      <c r="AF17" s="28" t="s">
        <v>246</v>
      </c>
      <c r="AG17" s="39" t="s">
        <v>247</v>
      </c>
      <c r="AH17" s="28" t="s">
        <v>248</v>
      </c>
      <c r="AI17" s="39" t="s">
        <v>248</v>
      </c>
      <c r="AJ17" s="49" t="s">
        <v>249</v>
      </c>
      <c r="AK17" s="39" t="s">
        <v>68</v>
      </c>
      <c r="AL17" s="40"/>
      <c r="AM17" s="41"/>
      <c r="AN17" s="41"/>
      <c r="AO17" s="50" t="s">
        <v>250</v>
      </c>
      <c r="AP17" s="42" t="s">
        <v>251</v>
      </c>
      <c r="AQ17" s="43" t="s">
        <v>77</v>
      </c>
      <c r="AR17" s="39" t="s">
        <v>94</v>
      </c>
      <c r="AS17" s="44"/>
      <c r="AT17" s="45" t="s">
        <v>51</v>
      </c>
      <c r="AU17" s="55" t="s">
        <v>252</v>
      </c>
      <c r="AV17" s="1" t="s">
        <v>253</v>
      </c>
      <c r="AW17" s="46" t="s">
        <v>254</v>
      </c>
    </row>
    <row r="18" spans="1:50" ht="15" customHeight="1">
      <c r="A18" s="23">
        <v>340</v>
      </c>
      <c r="B18" s="24">
        <v>250</v>
      </c>
      <c r="C18" s="25" t="s">
        <v>255</v>
      </c>
      <c r="D18" s="25" t="s">
        <v>255</v>
      </c>
      <c r="E18" s="26"/>
      <c r="F18" s="25" t="s">
        <v>35</v>
      </c>
      <c r="G18" s="27" t="s">
        <v>255</v>
      </c>
      <c r="H18" s="28" t="s">
        <v>256</v>
      </c>
      <c r="I18" s="29" t="s">
        <v>256</v>
      </c>
      <c r="J18" s="30" t="s">
        <v>257</v>
      </c>
      <c r="K18" s="31" t="s">
        <v>199</v>
      </c>
      <c r="L18" s="31" t="s">
        <v>144</v>
      </c>
      <c r="M18" s="31" t="s">
        <v>144</v>
      </c>
      <c r="N18" s="33">
        <v>0.2</v>
      </c>
      <c r="O18" s="33">
        <v>0.2</v>
      </c>
      <c r="P18" s="31"/>
      <c r="Q18" s="52"/>
      <c r="R18" s="33" t="str">
        <f t="shared" ref="R18:R81" si="1">IF((ISBLANK(Q18)),"",((Q18*5)/25))</f>
        <v/>
      </c>
      <c r="S18" s="48" t="s">
        <v>258</v>
      </c>
      <c r="T18" s="35">
        <v>15130</v>
      </c>
      <c r="U18" s="26" t="s">
        <v>259</v>
      </c>
      <c r="V18" s="36" t="str">
        <f>IF((ISBLANK(T18)),"",VLOOKUP(T18,'[1](speaker no. source)'!$A$2:$C$8,3,TRUE))</f>
        <v>F</v>
      </c>
      <c r="W18" s="35"/>
      <c r="X18" s="26"/>
      <c r="Y18" s="37"/>
      <c r="Z18" s="27" t="str">
        <f>IF((ISBLANK(W18)),"",VLOOKUP(W18,'[1](speaker no. source)'!$A$2:$C$8,3,TRUE))</f>
        <v/>
      </c>
      <c r="AA18" s="28" t="s">
        <v>260</v>
      </c>
      <c r="AB18" s="28" t="s">
        <v>261</v>
      </c>
      <c r="AD18" s="30"/>
      <c r="AE18" s="38"/>
      <c r="AF18" s="28" t="s">
        <v>262</v>
      </c>
      <c r="AG18" s="39" t="s">
        <v>263</v>
      </c>
      <c r="AH18" s="28" t="s">
        <v>123</v>
      </c>
      <c r="AI18" s="39" t="s">
        <v>123</v>
      </c>
      <c r="AJ18" s="49" t="s">
        <v>264</v>
      </c>
      <c r="AK18" s="39" t="s">
        <v>68</v>
      </c>
      <c r="AL18" s="40"/>
      <c r="AM18" s="41"/>
      <c r="AN18" s="41"/>
      <c r="AO18" s="50" t="s">
        <v>265</v>
      </c>
      <c r="AP18" s="42" t="s">
        <v>266</v>
      </c>
      <c r="AQ18" s="43" t="s">
        <v>50</v>
      </c>
      <c r="AR18" s="39" t="s">
        <v>94</v>
      </c>
      <c r="AS18" s="44"/>
      <c r="AT18" s="45" t="s">
        <v>51</v>
      </c>
      <c r="AU18" s="46"/>
      <c r="AV18" s="46" t="s">
        <v>267</v>
      </c>
      <c r="AW18" s="46"/>
    </row>
    <row r="19" spans="1:50" ht="15" customHeight="1">
      <c r="A19" s="23">
        <v>364</v>
      </c>
      <c r="B19" s="24">
        <v>273</v>
      </c>
      <c r="C19" s="25" t="s">
        <v>268</v>
      </c>
      <c r="D19" s="25" t="s">
        <v>268</v>
      </c>
      <c r="E19" s="26"/>
      <c r="F19" s="27" t="s">
        <v>35</v>
      </c>
      <c r="G19" s="27" t="s">
        <v>268</v>
      </c>
      <c r="H19" s="28" t="s">
        <v>269</v>
      </c>
      <c r="I19" s="29" t="s">
        <v>269</v>
      </c>
      <c r="J19" s="30" t="s">
        <v>270</v>
      </c>
      <c r="K19" s="31" t="s">
        <v>271</v>
      </c>
      <c r="L19" s="31" t="s">
        <v>272</v>
      </c>
      <c r="M19" s="32" t="s">
        <v>272</v>
      </c>
      <c r="N19" s="33">
        <v>0.2</v>
      </c>
      <c r="O19" s="33">
        <v>0.2</v>
      </c>
      <c r="P19" s="32"/>
      <c r="Q19" s="47"/>
      <c r="R19" s="33" t="str">
        <f t="shared" si="1"/>
        <v/>
      </c>
      <c r="S19" s="48" t="s">
        <v>273</v>
      </c>
      <c r="T19" s="35">
        <v>1471256</v>
      </c>
      <c r="U19" s="26">
        <v>2012</v>
      </c>
      <c r="V19" s="36" t="str">
        <f>IF((ISBLANK(T19)),"",VLOOKUP(T19,'[1](speaker no. source)'!$A$2:$C$8,3,TRUE))</f>
        <v>G</v>
      </c>
      <c r="W19" s="35"/>
      <c r="X19" s="26"/>
      <c r="Y19" s="37"/>
      <c r="Z19" s="27" t="str">
        <f>IF((ISBLANK(W19)),"",VLOOKUP(W19,'[1](speaker no. source)'!$A$2:$C$8,3,TRUE))</f>
        <v/>
      </c>
      <c r="AA19" s="28" t="s">
        <v>274</v>
      </c>
      <c r="AB19" s="28" t="s">
        <v>274</v>
      </c>
      <c r="AC19" s="28" t="s">
        <v>275</v>
      </c>
      <c r="AD19" s="30"/>
      <c r="AE19" s="38" t="s">
        <v>276</v>
      </c>
      <c r="AF19" s="28" t="s">
        <v>277</v>
      </c>
      <c r="AG19" s="39" t="s">
        <v>278</v>
      </c>
      <c r="AH19" s="28" t="s">
        <v>123</v>
      </c>
      <c r="AI19" s="39" t="s">
        <v>123</v>
      </c>
      <c r="AJ19" s="49" t="s">
        <v>279</v>
      </c>
      <c r="AK19" s="39" t="s">
        <v>68</v>
      </c>
      <c r="AL19" s="40"/>
      <c r="AM19" s="41"/>
      <c r="AN19" s="41"/>
      <c r="AO19" s="39" t="s">
        <v>280</v>
      </c>
      <c r="AP19" s="42" t="s">
        <v>49</v>
      </c>
      <c r="AQ19" s="43" t="s">
        <v>50</v>
      </c>
      <c r="AR19" s="39" t="s">
        <v>70</v>
      </c>
      <c r="AS19" s="44"/>
      <c r="AT19" s="45" t="s">
        <v>51</v>
      </c>
      <c r="AU19" s="46"/>
      <c r="AV19" s="1" t="s">
        <v>281</v>
      </c>
      <c r="AW19" s="1" t="s">
        <v>282</v>
      </c>
    </row>
    <row r="20" spans="1:50" ht="30" customHeight="1">
      <c r="A20" s="23">
        <v>365</v>
      </c>
      <c r="B20" s="24">
        <v>274</v>
      </c>
      <c r="C20" s="25" t="s">
        <v>268</v>
      </c>
      <c r="D20" s="25" t="s">
        <v>268</v>
      </c>
      <c r="E20" s="26"/>
      <c r="F20" s="27" t="s">
        <v>35</v>
      </c>
      <c r="G20" s="27" t="s">
        <v>268</v>
      </c>
      <c r="H20" s="28" t="s">
        <v>269</v>
      </c>
      <c r="I20" s="29" t="s">
        <v>269</v>
      </c>
      <c r="J20" s="30" t="s">
        <v>270</v>
      </c>
      <c r="K20" s="31" t="s">
        <v>271</v>
      </c>
      <c r="L20" s="31" t="s">
        <v>272</v>
      </c>
      <c r="M20" s="32" t="s">
        <v>272</v>
      </c>
      <c r="N20" s="33">
        <v>0.2</v>
      </c>
      <c r="O20" s="33">
        <v>0.2</v>
      </c>
      <c r="P20" s="32"/>
      <c r="Q20" s="47"/>
      <c r="R20" s="33" t="str">
        <f t="shared" si="1"/>
        <v/>
      </c>
      <c r="S20" s="48" t="s">
        <v>273</v>
      </c>
      <c r="T20" s="35">
        <v>1471256</v>
      </c>
      <c r="U20" s="26">
        <v>2012</v>
      </c>
      <c r="V20" s="36" t="str">
        <f>IF((ISBLANK(T20)),"",VLOOKUP(T20,'[1](speaker no. source)'!$A$2:$C$8,3,TRUE))</f>
        <v>G</v>
      </c>
      <c r="W20" s="35"/>
      <c r="X20" s="26"/>
      <c r="Y20" s="37"/>
      <c r="Z20" s="27" t="str">
        <f>IF((ISBLANK(W20)),"",VLOOKUP(W20,'[1](speaker no. source)'!$A$2:$C$8,3,TRUE))</f>
        <v/>
      </c>
      <c r="AA20" s="28" t="s">
        <v>274</v>
      </c>
      <c r="AB20" s="28" t="s">
        <v>274</v>
      </c>
      <c r="AC20" s="28" t="s">
        <v>275</v>
      </c>
      <c r="AD20" s="30"/>
      <c r="AE20" s="38" t="s">
        <v>276</v>
      </c>
      <c r="AF20" s="28" t="s">
        <v>277</v>
      </c>
      <c r="AG20" s="39" t="s">
        <v>283</v>
      </c>
      <c r="AH20" s="28" t="s">
        <v>123</v>
      </c>
      <c r="AI20" s="39" t="s">
        <v>123</v>
      </c>
      <c r="AJ20" s="49" t="s">
        <v>279</v>
      </c>
      <c r="AK20" s="39" t="s">
        <v>68</v>
      </c>
      <c r="AL20" s="40"/>
      <c r="AM20" s="41"/>
      <c r="AN20" s="41"/>
      <c r="AO20" s="50" t="s">
        <v>284</v>
      </c>
      <c r="AP20" s="42" t="s">
        <v>285</v>
      </c>
      <c r="AQ20" s="43" t="s">
        <v>77</v>
      </c>
      <c r="AR20" s="39" t="s">
        <v>94</v>
      </c>
      <c r="AS20" s="44"/>
      <c r="AT20" s="45" t="s">
        <v>51</v>
      </c>
      <c r="AU20" s="46"/>
      <c r="AV20" s="1" t="s">
        <v>281</v>
      </c>
      <c r="AW20" s="46" t="s">
        <v>286</v>
      </c>
    </row>
    <row r="21" spans="1:50" ht="15" customHeight="1">
      <c r="A21" s="23">
        <v>367</v>
      </c>
      <c r="B21" s="24">
        <v>276</v>
      </c>
      <c r="C21" s="25" t="s">
        <v>268</v>
      </c>
      <c r="D21" s="25" t="s">
        <v>268</v>
      </c>
      <c r="E21" s="26"/>
      <c r="F21" s="27" t="s">
        <v>35</v>
      </c>
      <c r="G21" s="27" t="s">
        <v>268</v>
      </c>
      <c r="H21" s="28" t="s">
        <v>269</v>
      </c>
      <c r="I21" s="29" t="s">
        <v>269</v>
      </c>
      <c r="J21" s="30" t="s">
        <v>270</v>
      </c>
      <c r="K21" s="31" t="s">
        <v>271</v>
      </c>
      <c r="L21" s="31" t="s">
        <v>272</v>
      </c>
      <c r="M21" s="32" t="s">
        <v>272</v>
      </c>
      <c r="N21" s="33">
        <v>0.2</v>
      </c>
      <c r="O21" s="33">
        <v>0.2</v>
      </c>
      <c r="P21" s="32"/>
      <c r="Q21" s="47"/>
      <c r="R21" s="33" t="str">
        <f t="shared" si="1"/>
        <v/>
      </c>
      <c r="S21" s="48" t="s">
        <v>273</v>
      </c>
      <c r="T21" s="35">
        <v>1471256</v>
      </c>
      <c r="U21" s="26">
        <v>2012</v>
      </c>
      <c r="V21" s="36" t="str">
        <f>IF((ISBLANK(T21)),"",VLOOKUP(T21,'[1](speaker no. source)'!$A$2:$C$8,3,TRUE))</f>
        <v>G</v>
      </c>
      <c r="W21" s="35"/>
      <c r="X21" s="26"/>
      <c r="Y21" s="37"/>
      <c r="Z21" s="27" t="str">
        <f>IF((ISBLANK(W21)),"",VLOOKUP(W21,'[1](speaker no. source)'!$A$2:$C$8,3,TRUE))</f>
        <v/>
      </c>
      <c r="AA21" s="28" t="s">
        <v>274</v>
      </c>
      <c r="AB21" s="28" t="s">
        <v>274</v>
      </c>
      <c r="AC21" s="28" t="s">
        <v>275</v>
      </c>
      <c r="AD21" s="30"/>
      <c r="AE21" s="38" t="s">
        <v>276</v>
      </c>
      <c r="AF21" s="28" t="s">
        <v>277</v>
      </c>
      <c r="AG21" s="39" t="s">
        <v>287</v>
      </c>
      <c r="AH21" s="28" t="s">
        <v>123</v>
      </c>
      <c r="AI21" s="39" t="s">
        <v>123</v>
      </c>
      <c r="AJ21" s="49" t="s">
        <v>279</v>
      </c>
      <c r="AK21" s="39" t="s">
        <v>68</v>
      </c>
      <c r="AL21" s="40"/>
      <c r="AM21" s="41"/>
      <c r="AN21" s="41"/>
      <c r="AO21" s="50" t="s">
        <v>288</v>
      </c>
      <c r="AP21" s="42" t="s">
        <v>289</v>
      </c>
      <c r="AQ21" s="43" t="s">
        <v>77</v>
      </c>
      <c r="AR21" s="39" t="s">
        <v>290</v>
      </c>
      <c r="AS21" s="44"/>
      <c r="AT21" s="45" t="s">
        <v>51</v>
      </c>
      <c r="AU21" s="46"/>
      <c r="AV21" s="1" t="s">
        <v>281</v>
      </c>
      <c r="AW21" s="46" t="s">
        <v>286</v>
      </c>
    </row>
    <row r="22" spans="1:50" ht="15" customHeight="1">
      <c r="A22" s="23">
        <v>376</v>
      </c>
      <c r="B22" s="24">
        <v>284</v>
      </c>
      <c r="C22" s="25" t="s">
        <v>291</v>
      </c>
      <c r="D22" s="25" t="s">
        <v>291</v>
      </c>
      <c r="E22" s="26"/>
      <c r="F22" s="27" t="s">
        <v>35</v>
      </c>
      <c r="G22" s="27" t="s">
        <v>291</v>
      </c>
      <c r="H22" s="28" t="s">
        <v>292</v>
      </c>
      <c r="I22" s="29" t="s">
        <v>292</v>
      </c>
      <c r="J22" s="30" t="s">
        <v>293</v>
      </c>
      <c r="K22" s="31" t="s">
        <v>294</v>
      </c>
      <c r="L22" s="31" t="s">
        <v>182</v>
      </c>
      <c r="M22" s="31" t="s">
        <v>182</v>
      </c>
      <c r="N22" s="33">
        <v>1</v>
      </c>
      <c r="O22" s="33">
        <v>1</v>
      </c>
      <c r="P22" s="31"/>
      <c r="Q22" s="52"/>
      <c r="R22" s="33" t="str">
        <f t="shared" si="1"/>
        <v/>
      </c>
      <c r="S22" s="48">
        <v>2000</v>
      </c>
      <c r="T22" s="35">
        <v>2000</v>
      </c>
      <c r="U22" s="26">
        <v>2014</v>
      </c>
      <c r="V22" s="36" t="str">
        <f>IF((ISBLANK(T22)),"",VLOOKUP(T22,'[1](speaker no. source)'!$A$2:$C$8,3,TRUE))</f>
        <v>E</v>
      </c>
      <c r="W22" s="35"/>
      <c r="X22" s="26"/>
      <c r="Y22" s="37"/>
      <c r="Z22" s="27" t="str">
        <f>IF((ISBLANK(W22)),"",VLOOKUP(W22,'[1](speaker no. source)'!$A$2:$C$8,3,TRUE))</f>
        <v/>
      </c>
      <c r="AC22" s="28" t="s">
        <v>295</v>
      </c>
      <c r="AD22" s="30"/>
      <c r="AE22" s="38" t="s">
        <v>296</v>
      </c>
      <c r="AF22" s="28" t="s">
        <v>297</v>
      </c>
      <c r="AG22" s="39" t="s">
        <v>298</v>
      </c>
      <c r="AH22" s="28" t="s">
        <v>74</v>
      </c>
      <c r="AI22" s="39" t="s">
        <v>74</v>
      </c>
      <c r="AJ22" s="49" t="s">
        <v>299</v>
      </c>
      <c r="AK22" s="39" t="s">
        <v>68</v>
      </c>
      <c r="AL22" s="40"/>
      <c r="AM22" s="41"/>
      <c r="AN22" s="41"/>
      <c r="AO22" s="50" t="s">
        <v>300</v>
      </c>
      <c r="AP22" s="42" t="s">
        <v>301</v>
      </c>
      <c r="AQ22" s="43" t="s">
        <v>77</v>
      </c>
      <c r="AR22" s="39" t="s">
        <v>94</v>
      </c>
      <c r="AS22" s="44"/>
      <c r="AT22" s="45" t="s">
        <v>51</v>
      </c>
      <c r="AU22" s="46"/>
      <c r="AV22" s="46" t="s">
        <v>302</v>
      </c>
      <c r="AW22" s="46"/>
    </row>
    <row r="23" spans="1:50" ht="15" customHeight="1">
      <c r="A23" s="23">
        <v>387</v>
      </c>
      <c r="B23" s="24">
        <v>292</v>
      </c>
      <c r="C23" s="25" t="s">
        <v>303</v>
      </c>
      <c r="D23" s="25" t="s">
        <v>303</v>
      </c>
      <c r="E23" s="26"/>
      <c r="F23" s="27" t="s">
        <v>35</v>
      </c>
      <c r="G23" s="27" t="s">
        <v>303</v>
      </c>
      <c r="H23" s="28" t="s">
        <v>304</v>
      </c>
      <c r="I23" s="29" t="s">
        <v>304</v>
      </c>
      <c r="J23" s="30" t="s">
        <v>305</v>
      </c>
      <c r="K23" s="31" t="s">
        <v>199</v>
      </c>
      <c r="L23" s="31" t="s">
        <v>144</v>
      </c>
      <c r="M23" s="31" t="s">
        <v>144</v>
      </c>
      <c r="N23" s="33">
        <v>0.2</v>
      </c>
      <c r="O23" s="33">
        <v>0.2</v>
      </c>
      <c r="P23" s="31"/>
      <c r="Q23" s="52"/>
      <c r="R23" s="33" t="str">
        <f t="shared" si="1"/>
        <v/>
      </c>
      <c r="S23" s="48" t="s">
        <v>306</v>
      </c>
      <c r="T23" s="35">
        <v>12730</v>
      </c>
      <c r="U23" s="26">
        <v>2009</v>
      </c>
      <c r="V23" s="36" t="str">
        <f>IF((ISBLANK(T23)),"",VLOOKUP(T23,'[1](speaker no. source)'!$A$2:$C$8,3,TRUE))</f>
        <v>F</v>
      </c>
      <c r="W23" s="35"/>
      <c r="X23" s="26"/>
      <c r="Y23" s="37"/>
      <c r="Z23" s="27" t="str">
        <f>IF((ISBLANK(W23)),"",VLOOKUP(W23,'[1](speaker no. source)'!$A$2:$C$8,3,TRUE))</f>
        <v/>
      </c>
      <c r="AA23" s="28" t="s">
        <v>307</v>
      </c>
      <c r="AB23" s="28" t="s">
        <v>102</v>
      </c>
      <c r="AD23" s="30"/>
      <c r="AE23" s="38"/>
      <c r="AF23" s="28" t="s">
        <v>308</v>
      </c>
      <c r="AG23" s="39" t="s">
        <v>309</v>
      </c>
      <c r="AH23" s="28" t="s">
        <v>105</v>
      </c>
      <c r="AI23" s="39" t="s">
        <v>105</v>
      </c>
      <c r="AJ23" s="49" t="s">
        <v>310</v>
      </c>
      <c r="AK23" s="39" t="s">
        <v>68</v>
      </c>
      <c r="AL23" s="40"/>
      <c r="AM23" s="41"/>
      <c r="AN23" s="41"/>
      <c r="AO23" s="50" t="s">
        <v>311</v>
      </c>
      <c r="AP23" s="42" t="s">
        <v>312</v>
      </c>
      <c r="AQ23" s="43" t="s">
        <v>313</v>
      </c>
      <c r="AR23" s="39" t="s">
        <v>94</v>
      </c>
      <c r="AS23" s="44"/>
      <c r="AT23" s="45" t="s">
        <v>51</v>
      </c>
      <c r="AU23" s="46"/>
      <c r="AV23" s="46" t="s">
        <v>314</v>
      </c>
      <c r="AW23" s="46"/>
    </row>
    <row r="24" spans="1:50" ht="15" customHeight="1">
      <c r="A24" s="23">
        <v>388</v>
      </c>
      <c r="B24" s="24">
        <v>293</v>
      </c>
      <c r="C24" s="25" t="s">
        <v>303</v>
      </c>
      <c r="D24" s="25" t="s">
        <v>303</v>
      </c>
      <c r="E24" s="26"/>
      <c r="F24" s="25" t="s">
        <v>35</v>
      </c>
      <c r="G24" s="27" t="s">
        <v>303</v>
      </c>
      <c r="H24" s="28" t="s">
        <v>304</v>
      </c>
      <c r="I24" s="29" t="s">
        <v>304</v>
      </c>
      <c r="J24" s="30" t="s">
        <v>305</v>
      </c>
      <c r="K24" s="31" t="s">
        <v>199</v>
      </c>
      <c r="L24" s="31" t="s">
        <v>144</v>
      </c>
      <c r="M24" s="31" t="s">
        <v>144</v>
      </c>
      <c r="N24" s="33">
        <v>0.2</v>
      </c>
      <c r="O24" s="33">
        <v>0.2</v>
      </c>
      <c r="P24" s="31"/>
      <c r="Q24" s="52"/>
      <c r="R24" s="33" t="str">
        <f t="shared" si="1"/>
        <v/>
      </c>
      <c r="S24" s="48" t="s">
        <v>306</v>
      </c>
      <c r="T24" s="35">
        <v>12730</v>
      </c>
      <c r="U24" s="26">
        <v>2009</v>
      </c>
      <c r="V24" s="36" t="str">
        <f>IF((ISBLANK(T24)),"",VLOOKUP(T24,'[1](speaker no. source)'!$A$2:$C$8,3,TRUE))</f>
        <v>F</v>
      </c>
      <c r="W24" s="35"/>
      <c r="X24" s="26"/>
      <c r="Y24" s="37"/>
      <c r="Z24" s="27" t="str">
        <f>IF((ISBLANK(W24)),"",VLOOKUP(W24,'[1](speaker no. source)'!$A$2:$C$8,3,TRUE))</f>
        <v/>
      </c>
      <c r="AA24" s="28" t="s">
        <v>307</v>
      </c>
      <c r="AB24" s="28" t="s">
        <v>102</v>
      </c>
      <c r="AD24" s="30"/>
      <c r="AE24" s="38"/>
      <c r="AF24" s="28" t="s">
        <v>308</v>
      </c>
      <c r="AG24" s="39" t="s">
        <v>315</v>
      </c>
      <c r="AH24" s="28" t="s">
        <v>105</v>
      </c>
      <c r="AI24" s="39" t="s">
        <v>105</v>
      </c>
      <c r="AJ24" s="49" t="s">
        <v>310</v>
      </c>
      <c r="AK24" s="39" t="s">
        <v>68</v>
      </c>
      <c r="AL24" s="40"/>
      <c r="AM24" s="41"/>
      <c r="AN24" s="41"/>
      <c r="AO24" s="50" t="s">
        <v>316</v>
      </c>
      <c r="AP24" s="42" t="s">
        <v>317</v>
      </c>
      <c r="AQ24" s="43" t="s">
        <v>313</v>
      </c>
      <c r="AR24" s="39" t="s">
        <v>78</v>
      </c>
      <c r="AS24" s="44"/>
      <c r="AT24" s="45" t="s">
        <v>51</v>
      </c>
      <c r="AU24" s="46"/>
      <c r="AV24" s="46" t="s">
        <v>314</v>
      </c>
      <c r="AW24" s="46"/>
    </row>
    <row r="25" spans="1:50" ht="15" customHeight="1">
      <c r="A25" s="23">
        <v>396</v>
      </c>
      <c r="B25" s="24">
        <v>300</v>
      </c>
      <c r="C25" s="25" t="s">
        <v>318</v>
      </c>
      <c r="D25" s="25" t="s">
        <v>318</v>
      </c>
      <c r="E25" s="26"/>
      <c r="F25" s="25" t="s">
        <v>35</v>
      </c>
      <c r="G25" s="27" t="s">
        <v>318</v>
      </c>
      <c r="H25" s="28" t="s">
        <v>319</v>
      </c>
      <c r="I25" s="29" t="s">
        <v>319</v>
      </c>
      <c r="J25" s="30" t="s">
        <v>320</v>
      </c>
      <c r="K25" s="31" t="s">
        <v>58</v>
      </c>
      <c r="L25" s="31" t="s">
        <v>59</v>
      </c>
      <c r="M25" s="32" t="s">
        <v>59</v>
      </c>
      <c r="N25" s="33">
        <v>0.2</v>
      </c>
      <c r="O25" s="33">
        <v>0.2</v>
      </c>
      <c r="P25" s="32"/>
      <c r="Q25" s="32"/>
      <c r="R25" s="33" t="str">
        <f t="shared" si="1"/>
        <v/>
      </c>
      <c r="S25" s="56">
        <v>7500</v>
      </c>
      <c r="T25" s="35">
        <v>7500</v>
      </c>
      <c r="U25" s="26" t="s">
        <v>321</v>
      </c>
      <c r="V25" s="36" t="str">
        <f>IF((ISBLANK(T25)),"",VLOOKUP(T25,'[1](speaker no. source)'!$A$2:$C$8,3,TRUE))</f>
        <v>E</v>
      </c>
      <c r="W25" s="35"/>
      <c r="X25" s="26"/>
      <c r="Y25" s="37"/>
      <c r="Z25" s="27" t="str">
        <f>IF((ISBLANK(W25)),"",VLOOKUP(W25,'[1](speaker no. source)'!$A$2:$C$8,3,TRUE))</f>
        <v/>
      </c>
      <c r="AA25" s="28" t="s">
        <v>322</v>
      </c>
      <c r="AB25" s="28" t="s">
        <v>102</v>
      </c>
      <c r="AC25" s="28" t="s">
        <v>323</v>
      </c>
      <c r="AD25" s="30"/>
      <c r="AE25" s="38"/>
      <c r="AF25" s="28" t="s">
        <v>324</v>
      </c>
      <c r="AG25" s="39" t="s">
        <v>151</v>
      </c>
      <c r="AH25" s="28" t="s">
        <v>105</v>
      </c>
      <c r="AI25" s="39" t="s">
        <v>105</v>
      </c>
      <c r="AK25" s="39" t="s">
        <v>68</v>
      </c>
      <c r="AL25" s="40"/>
      <c r="AM25" s="41"/>
      <c r="AN25" s="41"/>
      <c r="AO25" s="39" t="s">
        <v>325</v>
      </c>
      <c r="AP25" s="42" t="s">
        <v>49</v>
      </c>
      <c r="AQ25" s="43" t="s">
        <v>50</v>
      </c>
      <c r="AR25" s="39"/>
      <c r="AS25" s="44"/>
      <c r="AT25" s="45" t="s">
        <v>51</v>
      </c>
      <c r="AU25" s="46"/>
      <c r="AV25" s="28" t="s">
        <v>326</v>
      </c>
      <c r="AW25" s="28" t="s">
        <v>327</v>
      </c>
    </row>
    <row r="26" spans="1:50" ht="15" customHeight="1">
      <c r="A26" s="23">
        <v>408</v>
      </c>
      <c r="B26" s="24">
        <v>312</v>
      </c>
      <c r="C26" s="25" t="s">
        <v>328</v>
      </c>
      <c r="D26" s="25" t="s">
        <v>328</v>
      </c>
      <c r="E26" s="26"/>
      <c r="F26" s="27" t="s">
        <v>35</v>
      </c>
      <c r="G26" s="27" t="s">
        <v>328</v>
      </c>
      <c r="H26" s="28" t="s">
        <v>329</v>
      </c>
      <c r="I26" s="29" t="s">
        <v>329</v>
      </c>
      <c r="J26" s="30" t="s">
        <v>330</v>
      </c>
      <c r="K26" s="31" t="s">
        <v>58</v>
      </c>
      <c r="L26" s="31" t="s">
        <v>59</v>
      </c>
      <c r="M26" s="32" t="s">
        <v>59</v>
      </c>
      <c r="N26" s="33">
        <v>0.2</v>
      </c>
      <c r="O26" s="33">
        <v>0.2</v>
      </c>
      <c r="P26" s="32"/>
      <c r="Q26" s="47"/>
      <c r="R26" s="33" t="str">
        <f t="shared" si="1"/>
        <v/>
      </c>
      <c r="S26" s="48" t="s">
        <v>331</v>
      </c>
      <c r="T26" s="35">
        <v>32520</v>
      </c>
      <c r="U26" s="26">
        <v>2009</v>
      </c>
      <c r="V26" s="36" t="str">
        <f>IF((ISBLANK(T26)),"",VLOOKUP(T26,'[1](speaker no. source)'!$A$2:$C$8,3,TRUE))</f>
        <v>F</v>
      </c>
      <c r="W26" s="35"/>
      <c r="X26" s="26"/>
      <c r="Y26" s="37"/>
      <c r="Z26" s="27" t="str">
        <f>IF((ISBLANK(W26)),"",VLOOKUP(W26,'[1](speaker no. source)'!$A$2:$C$8,3,TRUE))</f>
        <v/>
      </c>
      <c r="AA26" s="28" t="s">
        <v>307</v>
      </c>
      <c r="AB26" s="28" t="s">
        <v>102</v>
      </c>
      <c r="AC26" s="28" t="s">
        <v>332</v>
      </c>
      <c r="AD26" s="30"/>
      <c r="AE26" s="38"/>
      <c r="AF26" s="28" t="s">
        <v>333</v>
      </c>
      <c r="AG26" s="39" t="s">
        <v>334</v>
      </c>
      <c r="AH26" s="28" t="s">
        <v>105</v>
      </c>
      <c r="AI26" s="39" t="s">
        <v>105</v>
      </c>
      <c r="AJ26" s="49" t="s">
        <v>335</v>
      </c>
      <c r="AK26" s="39" t="s">
        <v>68</v>
      </c>
      <c r="AL26" s="40"/>
      <c r="AM26" s="41"/>
      <c r="AN26" s="41"/>
      <c r="AO26" s="50" t="s">
        <v>336</v>
      </c>
      <c r="AP26" s="42" t="s">
        <v>337</v>
      </c>
      <c r="AQ26" s="43" t="s">
        <v>77</v>
      </c>
      <c r="AR26" s="39" t="s">
        <v>94</v>
      </c>
      <c r="AS26" s="44"/>
      <c r="AT26" s="45" t="s">
        <v>51</v>
      </c>
      <c r="AU26" s="46"/>
      <c r="AV26" s="1" t="s">
        <v>338</v>
      </c>
      <c r="AW26" s="46"/>
    </row>
    <row r="27" spans="1:50" ht="15" customHeight="1">
      <c r="A27" s="23">
        <v>426</v>
      </c>
      <c r="B27" s="24">
        <v>329</v>
      </c>
      <c r="C27" s="25" t="s">
        <v>339</v>
      </c>
      <c r="D27" s="25" t="s">
        <v>339</v>
      </c>
      <c r="E27" s="26"/>
      <c r="F27" s="27" t="s">
        <v>35</v>
      </c>
      <c r="G27" s="27" t="s">
        <v>339</v>
      </c>
      <c r="H27" s="28" t="s">
        <v>340</v>
      </c>
      <c r="I27" s="29" t="s">
        <v>340</v>
      </c>
      <c r="J27" s="30" t="s">
        <v>341</v>
      </c>
      <c r="K27" s="31" t="s">
        <v>82</v>
      </c>
      <c r="L27" s="31" t="s">
        <v>59</v>
      </c>
      <c r="M27" s="32" t="s">
        <v>59</v>
      </c>
      <c r="N27" s="33">
        <v>0.6</v>
      </c>
      <c r="O27" s="33">
        <v>0.6</v>
      </c>
      <c r="P27" s="32"/>
      <c r="Q27" s="47"/>
      <c r="R27" s="33" t="str">
        <f t="shared" si="1"/>
        <v/>
      </c>
      <c r="S27" s="48">
        <v>331000</v>
      </c>
      <c r="T27" s="35">
        <v>331000</v>
      </c>
      <c r="U27" s="26" t="s">
        <v>342</v>
      </c>
      <c r="V27" s="36" t="str">
        <f>IF((ISBLANK(T27)),"",VLOOKUP(T27,'[1](speaker no. source)'!$A$2:$C$8,3,TRUE))</f>
        <v>G</v>
      </c>
      <c r="W27" s="35"/>
      <c r="X27" s="26"/>
      <c r="Y27" s="37"/>
      <c r="Z27" s="27" t="str">
        <f>IF((ISBLANK(W27)),"",VLOOKUP(W27,'[1](speaker no. source)'!$A$2:$C$8,3,TRUE))</f>
        <v/>
      </c>
      <c r="AA27" s="28" t="s">
        <v>343</v>
      </c>
      <c r="AB27" s="28" t="s">
        <v>344</v>
      </c>
      <c r="AC27" s="28" t="s">
        <v>345</v>
      </c>
      <c r="AD27" s="30"/>
      <c r="AE27" s="38"/>
      <c r="AF27" s="28" t="s">
        <v>346</v>
      </c>
      <c r="AG27" s="39" t="s">
        <v>347</v>
      </c>
      <c r="AH27" s="28" t="s">
        <v>348</v>
      </c>
      <c r="AI27" s="39" t="s">
        <v>348</v>
      </c>
      <c r="AJ27" s="49" t="s">
        <v>349</v>
      </c>
      <c r="AK27" s="39" t="s">
        <v>68</v>
      </c>
      <c r="AL27" s="40"/>
      <c r="AM27" s="41"/>
      <c r="AN27" s="41"/>
      <c r="AO27" s="39" t="s">
        <v>350</v>
      </c>
      <c r="AP27" s="42" t="s">
        <v>351</v>
      </c>
      <c r="AQ27" s="43" t="s">
        <v>77</v>
      </c>
      <c r="AR27" s="39" t="s">
        <v>70</v>
      </c>
      <c r="AS27" s="44"/>
      <c r="AT27" s="45" t="s">
        <v>51</v>
      </c>
      <c r="AU27" s="46"/>
      <c r="AV27" s="46" t="s">
        <v>352</v>
      </c>
      <c r="AW27" s="46" t="s">
        <v>254</v>
      </c>
    </row>
    <row r="28" spans="1:50" ht="15" customHeight="1">
      <c r="A28" s="23">
        <v>427</v>
      </c>
      <c r="B28" s="24">
        <v>330</v>
      </c>
      <c r="C28" s="25" t="s">
        <v>339</v>
      </c>
      <c r="D28" s="25" t="s">
        <v>339</v>
      </c>
      <c r="E28" s="26"/>
      <c r="F28" s="27" t="s">
        <v>35</v>
      </c>
      <c r="G28" s="27" t="s">
        <v>339</v>
      </c>
      <c r="H28" s="28" t="s">
        <v>340</v>
      </c>
      <c r="I28" s="29" t="s">
        <v>340</v>
      </c>
      <c r="J28" s="30" t="s">
        <v>341</v>
      </c>
      <c r="K28" s="31" t="s">
        <v>82</v>
      </c>
      <c r="L28" s="31" t="s">
        <v>59</v>
      </c>
      <c r="M28" s="32" t="s">
        <v>59</v>
      </c>
      <c r="N28" s="33">
        <v>0.6</v>
      </c>
      <c r="O28" s="33">
        <v>0.6</v>
      </c>
      <c r="P28" s="32"/>
      <c r="Q28" s="47"/>
      <c r="R28" s="33" t="str">
        <f t="shared" si="1"/>
        <v/>
      </c>
      <c r="S28" s="48">
        <v>331000</v>
      </c>
      <c r="T28" s="35">
        <v>331000</v>
      </c>
      <c r="U28" s="26" t="s">
        <v>342</v>
      </c>
      <c r="V28" s="36" t="str">
        <f>IF((ISBLANK(T28)),"",VLOOKUP(T28,'[1](speaker no. source)'!$A$2:$C$8,3,TRUE))</f>
        <v>G</v>
      </c>
      <c r="W28" s="35"/>
      <c r="X28" s="26"/>
      <c r="Y28" s="37"/>
      <c r="Z28" s="27" t="str">
        <f>IF((ISBLANK(W28)),"",VLOOKUP(W28,'[1](speaker no. source)'!$A$2:$C$8,3,TRUE))</f>
        <v/>
      </c>
      <c r="AA28" s="28" t="s">
        <v>343</v>
      </c>
      <c r="AB28" s="28" t="s">
        <v>344</v>
      </c>
      <c r="AC28" s="28" t="s">
        <v>345</v>
      </c>
      <c r="AD28" s="30"/>
      <c r="AE28" s="38"/>
      <c r="AF28" s="28" t="s">
        <v>346</v>
      </c>
      <c r="AG28" s="39" t="s">
        <v>353</v>
      </c>
      <c r="AH28" s="28" t="s">
        <v>348</v>
      </c>
      <c r="AI28" s="39" t="s">
        <v>348</v>
      </c>
      <c r="AJ28" s="49" t="s">
        <v>349</v>
      </c>
      <c r="AK28" s="39" t="s">
        <v>68</v>
      </c>
      <c r="AL28" s="40"/>
      <c r="AM28" s="41"/>
      <c r="AN28" s="41"/>
      <c r="AO28" s="50" t="s">
        <v>354</v>
      </c>
      <c r="AP28" s="42" t="s">
        <v>355</v>
      </c>
      <c r="AQ28" s="43" t="s">
        <v>50</v>
      </c>
      <c r="AR28" s="39" t="s">
        <v>94</v>
      </c>
      <c r="AS28" s="44"/>
      <c r="AT28" s="45" t="s">
        <v>51</v>
      </c>
      <c r="AU28" s="46"/>
      <c r="AV28" s="46" t="s">
        <v>352</v>
      </c>
      <c r="AW28" s="46"/>
    </row>
    <row r="29" spans="1:50" ht="15" customHeight="1">
      <c r="A29" s="23">
        <v>431</v>
      </c>
      <c r="B29" s="24">
        <v>334</v>
      </c>
      <c r="C29" s="25" t="s">
        <v>356</v>
      </c>
      <c r="D29" s="25" t="s">
        <v>356</v>
      </c>
      <c r="E29" s="26"/>
      <c r="F29" s="25" t="s">
        <v>35</v>
      </c>
      <c r="G29" s="27" t="s">
        <v>356</v>
      </c>
      <c r="H29" s="28" t="s">
        <v>357</v>
      </c>
      <c r="I29" s="29" t="s">
        <v>357</v>
      </c>
      <c r="J29" s="30" t="s">
        <v>358</v>
      </c>
      <c r="K29" s="31" t="s">
        <v>359</v>
      </c>
      <c r="L29" s="31" t="s">
        <v>272</v>
      </c>
      <c r="M29" s="32" t="s">
        <v>272</v>
      </c>
      <c r="N29" s="33">
        <v>0.6</v>
      </c>
      <c r="O29" s="33">
        <v>0.6</v>
      </c>
      <c r="P29" s="32"/>
      <c r="Q29" s="47"/>
      <c r="R29" s="33" t="str">
        <f t="shared" si="1"/>
        <v/>
      </c>
      <c r="S29" s="48" t="s">
        <v>360</v>
      </c>
      <c r="T29" s="35">
        <v>337000</v>
      </c>
      <c r="U29" s="26" t="s">
        <v>361</v>
      </c>
      <c r="V29" s="36" t="str">
        <f>IF((ISBLANK(T29)),"",VLOOKUP(T29,'[1](speaker no. source)'!$A$2:$C$8,3,TRUE))</f>
        <v>G</v>
      </c>
      <c r="W29" s="35">
        <v>347000</v>
      </c>
      <c r="X29" s="26" t="s">
        <v>362</v>
      </c>
      <c r="Y29" s="37" t="s">
        <v>363</v>
      </c>
      <c r="Z29" s="27" t="str">
        <f>IF((ISBLANK(W29)),"",VLOOKUP(W29,'[1](speaker no. source)'!$A$2:$C$8,3,TRUE))</f>
        <v>G</v>
      </c>
      <c r="AA29" s="28" t="s">
        <v>364</v>
      </c>
      <c r="AB29" s="28" t="s">
        <v>62</v>
      </c>
      <c r="AD29" s="30"/>
      <c r="AE29" s="38"/>
      <c r="AF29" s="28" t="s">
        <v>365</v>
      </c>
      <c r="AG29" s="39" t="s">
        <v>366</v>
      </c>
      <c r="AH29" s="28" t="s">
        <v>248</v>
      </c>
      <c r="AI29" s="39" t="s">
        <v>248</v>
      </c>
      <c r="AJ29" s="49" t="s">
        <v>367</v>
      </c>
      <c r="AK29" s="39" t="s">
        <v>68</v>
      </c>
      <c r="AL29" s="40"/>
      <c r="AM29" s="41"/>
      <c r="AN29" s="41"/>
      <c r="AO29" s="50" t="s">
        <v>368</v>
      </c>
      <c r="AP29" s="42" t="s">
        <v>369</v>
      </c>
      <c r="AQ29" s="43" t="s">
        <v>313</v>
      </c>
      <c r="AR29" s="39" t="s">
        <v>94</v>
      </c>
      <c r="AS29" s="44"/>
      <c r="AT29" s="45" t="s">
        <v>51</v>
      </c>
      <c r="AU29" s="46"/>
      <c r="AV29" s="46" t="s">
        <v>370</v>
      </c>
      <c r="AW29" s="46" t="s">
        <v>254</v>
      </c>
    </row>
    <row r="30" spans="1:50" ht="30" customHeight="1">
      <c r="A30" s="23">
        <v>440</v>
      </c>
      <c r="B30" s="24">
        <v>342</v>
      </c>
      <c r="C30" s="25" t="s">
        <v>371</v>
      </c>
      <c r="D30" s="25" t="s">
        <v>371</v>
      </c>
      <c r="E30" s="26"/>
      <c r="F30" s="25" t="s">
        <v>35</v>
      </c>
      <c r="G30" s="27" t="s">
        <v>371</v>
      </c>
      <c r="H30" s="28" t="s">
        <v>372</v>
      </c>
      <c r="I30" s="29" t="s">
        <v>372</v>
      </c>
      <c r="J30" s="30" t="s">
        <v>373</v>
      </c>
      <c r="K30" s="31" t="s">
        <v>58</v>
      </c>
      <c r="L30" s="31" t="s">
        <v>59</v>
      </c>
      <c r="M30" s="32" t="s">
        <v>59</v>
      </c>
      <c r="N30" s="33">
        <v>0.2</v>
      </c>
      <c r="O30" s="33">
        <v>0.2</v>
      </c>
      <c r="P30" s="32"/>
      <c r="Q30" s="32"/>
      <c r="R30" s="33" t="str">
        <f t="shared" si="1"/>
        <v/>
      </c>
      <c r="S30" s="56">
        <v>2700</v>
      </c>
      <c r="T30" s="35">
        <v>2700</v>
      </c>
      <c r="U30" s="26" t="s">
        <v>374</v>
      </c>
      <c r="V30" s="36" t="str">
        <f>IF((ISBLANK(T30)),"",VLOOKUP(T30,'[1](speaker no. source)'!$A$2:$C$8,3,TRUE))</f>
        <v>E</v>
      </c>
      <c r="W30" s="35"/>
      <c r="X30" s="26"/>
      <c r="Y30" s="37"/>
      <c r="Z30" s="27" t="str">
        <f>IF((ISBLANK(W30)),"",VLOOKUP(W30,'[1](speaker no. source)'!$A$2:$C$8,3,TRUE))</f>
        <v/>
      </c>
      <c r="AA30" s="28" t="s">
        <v>375</v>
      </c>
      <c r="AB30" s="28" t="s">
        <v>102</v>
      </c>
      <c r="AC30" s="28" t="s">
        <v>376</v>
      </c>
      <c r="AD30" s="30"/>
      <c r="AE30" s="38"/>
      <c r="AF30" s="28" t="s">
        <v>377</v>
      </c>
      <c r="AG30" s="39" t="s">
        <v>378</v>
      </c>
      <c r="AH30" s="28" t="s">
        <v>105</v>
      </c>
      <c r="AI30" s="39" t="s">
        <v>105</v>
      </c>
      <c r="AK30" s="39" t="s">
        <v>68</v>
      </c>
      <c r="AL30" s="40">
        <v>2009</v>
      </c>
      <c r="AM30" s="41"/>
      <c r="AN30" s="41"/>
      <c r="AO30" s="39" t="s">
        <v>379</v>
      </c>
      <c r="AP30" s="42" t="s">
        <v>49</v>
      </c>
      <c r="AQ30" s="43" t="s">
        <v>50</v>
      </c>
      <c r="AR30" s="39"/>
      <c r="AS30" s="44"/>
      <c r="AT30" s="45" t="s">
        <v>51</v>
      </c>
      <c r="AU30" s="55"/>
      <c r="AV30" s="28" t="s">
        <v>380</v>
      </c>
      <c r="AW30" s="28" t="s">
        <v>381</v>
      </c>
    </row>
    <row r="31" spans="1:50" ht="15" customHeight="1">
      <c r="A31" s="23">
        <v>452</v>
      </c>
      <c r="B31" s="24">
        <v>348</v>
      </c>
      <c r="C31" s="25" t="s">
        <v>382</v>
      </c>
      <c r="D31" s="25" t="s">
        <v>382</v>
      </c>
      <c r="E31" s="26"/>
      <c r="F31" s="25" t="s">
        <v>35</v>
      </c>
      <c r="G31" s="27" t="s">
        <v>382</v>
      </c>
      <c r="H31" s="28" t="s">
        <v>383</v>
      </c>
      <c r="I31" s="29" t="s">
        <v>383</v>
      </c>
      <c r="J31" s="30" t="s">
        <v>384</v>
      </c>
      <c r="K31" s="31" t="s">
        <v>58</v>
      </c>
      <c r="L31" s="31" t="s">
        <v>59</v>
      </c>
      <c r="M31" s="32" t="s">
        <v>59</v>
      </c>
      <c r="N31" s="33">
        <v>0.2</v>
      </c>
      <c r="O31" s="33">
        <v>0.2</v>
      </c>
      <c r="P31" s="32"/>
      <c r="Q31" s="47"/>
      <c r="R31" s="33" t="str">
        <f t="shared" si="1"/>
        <v/>
      </c>
      <c r="S31" s="48" t="s">
        <v>385</v>
      </c>
      <c r="T31" s="35">
        <v>9554</v>
      </c>
      <c r="U31" s="26">
        <v>2012</v>
      </c>
      <c r="V31" s="36" t="str">
        <f>IF((ISBLANK(T31)),"",VLOOKUP(T31,'[1](speaker no. source)'!$A$2:$C$8,3,TRUE))</f>
        <v>E</v>
      </c>
      <c r="W31" s="35"/>
      <c r="X31" s="26"/>
      <c r="Y31" s="37"/>
      <c r="Z31" s="27" t="str">
        <f>IF((ISBLANK(W31)),"",VLOOKUP(W31,'[1](speaker no. source)'!$A$2:$C$8,3,TRUE))</f>
        <v/>
      </c>
      <c r="AA31" s="28" t="s">
        <v>386</v>
      </c>
      <c r="AB31" s="28" t="s">
        <v>202</v>
      </c>
      <c r="AC31" s="28" t="s">
        <v>387</v>
      </c>
      <c r="AD31" s="30"/>
      <c r="AE31" s="38" t="s">
        <v>388</v>
      </c>
      <c r="AF31" s="28" t="s">
        <v>389</v>
      </c>
      <c r="AG31" s="39" t="s">
        <v>390</v>
      </c>
      <c r="AH31" s="28" t="s">
        <v>123</v>
      </c>
      <c r="AI31" s="39" t="s">
        <v>123</v>
      </c>
      <c r="AJ31" s="49" t="s">
        <v>391</v>
      </c>
      <c r="AK31" s="39" t="s">
        <v>68</v>
      </c>
      <c r="AL31" s="40"/>
      <c r="AM31" s="41"/>
      <c r="AN31" s="41"/>
      <c r="AO31" s="39" t="s">
        <v>392</v>
      </c>
      <c r="AP31" s="42" t="s">
        <v>49</v>
      </c>
      <c r="AQ31" s="43" t="s">
        <v>50</v>
      </c>
      <c r="AR31" s="39" t="s">
        <v>78</v>
      </c>
      <c r="AS31" s="44"/>
      <c r="AT31" s="45" t="s">
        <v>51</v>
      </c>
      <c r="AU31" s="55"/>
      <c r="AV31" s="46" t="s">
        <v>393</v>
      </c>
      <c r="AW31" s="46" t="s">
        <v>286</v>
      </c>
      <c r="AX31" s="28" t="s">
        <v>394</v>
      </c>
    </row>
    <row r="32" spans="1:50" ht="15" customHeight="1">
      <c r="A32" s="23">
        <v>457</v>
      </c>
      <c r="B32" s="24">
        <v>353</v>
      </c>
      <c r="C32" s="25" t="s">
        <v>395</v>
      </c>
      <c r="D32" s="25" t="s">
        <v>395</v>
      </c>
      <c r="E32" s="26"/>
      <c r="F32" s="27" t="s">
        <v>35</v>
      </c>
      <c r="G32" s="27" t="s">
        <v>395</v>
      </c>
      <c r="H32" s="28" t="s">
        <v>396</v>
      </c>
      <c r="I32" s="51" t="s">
        <v>397</v>
      </c>
      <c r="J32" s="30" t="s">
        <v>398</v>
      </c>
      <c r="K32" s="31" t="s">
        <v>99</v>
      </c>
      <c r="L32" s="31" t="s">
        <v>100</v>
      </c>
      <c r="M32" s="32" t="s">
        <v>59</v>
      </c>
      <c r="N32" s="33">
        <v>0.2</v>
      </c>
      <c r="O32" s="33">
        <v>0.6</v>
      </c>
      <c r="P32" s="32"/>
      <c r="Q32" s="47"/>
      <c r="R32" s="33" t="str">
        <f t="shared" si="1"/>
        <v/>
      </c>
      <c r="S32" s="48">
        <v>130</v>
      </c>
      <c r="T32" s="35">
        <v>539</v>
      </c>
      <c r="U32" s="26" t="s">
        <v>399</v>
      </c>
      <c r="V32" s="36" t="str">
        <f>IF((ISBLANK(T32)),"",VLOOKUP(T32,'[1](speaker no. source)'!$A$2:$C$8,3,TRUE))</f>
        <v>D</v>
      </c>
      <c r="W32" s="35"/>
      <c r="X32" s="26"/>
      <c r="Y32" s="37"/>
      <c r="Z32" s="27" t="str">
        <f>IF((ISBLANK(W32)),"",VLOOKUP(W32,'[1](speaker no. source)'!$A$2:$C$8,3,TRUE))</f>
        <v/>
      </c>
      <c r="AA32" s="28" t="s">
        <v>400</v>
      </c>
      <c r="AB32" s="28" t="s">
        <v>401</v>
      </c>
      <c r="AC32" s="28" t="s">
        <v>402</v>
      </c>
      <c r="AD32" s="30"/>
      <c r="AE32" s="38" t="s">
        <v>403</v>
      </c>
      <c r="AF32" s="28" t="s">
        <v>404</v>
      </c>
      <c r="AG32" s="39" t="s">
        <v>122</v>
      </c>
      <c r="AH32" s="28" t="s">
        <v>123</v>
      </c>
      <c r="AI32" s="39" t="s">
        <v>123</v>
      </c>
      <c r="AJ32" s="49" t="s">
        <v>405</v>
      </c>
      <c r="AK32" s="39" t="s">
        <v>68</v>
      </c>
      <c r="AL32" s="40"/>
      <c r="AM32" s="41"/>
      <c r="AN32" s="41"/>
      <c r="AO32" s="50" t="s">
        <v>406</v>
      </c>
      <c r="AP32" s="42" t="s">
        <v>407</v>
      </c>
      <c r="AQ32" s="43" t="s">
        <v>77</v>
      </c>
      <c r="AR32" s="39" t="s">
        <v>70</v>
      </c>
      <c r="AS32" s="44"/>
      <c r="AT32" s="45" t="s">
        <v>51</v>
      </c>
      <c r="AU32" s="46"/>
      <c r="AV32" s="1" t="s">
        <v>408</v>
      </c>
      <c r="AW32" s="46"/>
    </row>
    <row r="33" spans="1:49" ht="165" customHeight="1">
      <c r="A33" s="23">
        <v>460</v>
      </c>
      <c r="B33" s="24">
        <v>356</v>
      </c>
      <c r="C33" s="25" t="s">
        <v>409</v>
      </c>
      <c r="D33" s="25" t="s">
        <v>409</v>
      </c>
      <c r="E33" s="26"/>
      <c r="F33" s="27" t="s">
        <v>35</v>
      </c>
      <c r="G33" s="27" t="s">
        <v>409</v>
      </c>
      <c r="H33" s="28" t="s">
        <v>410</v>
      </c>
      <c r="I33" s="29" t="s">
        <v>410</v>
      </c>
      <c r="J33" s="30" t="s">
        <v>411</v>
      </c>
      <c r="K33" s="31" t="s">
        <v>412</v>
      </c>
      <c r="L33" s="31" t="s">
        <v>182</v>
      </c>
      <c r="M33" s="31" t="s">
        <v>182</v>
      </c>
      <c r="N33" s="33">
        <v>0.2</v>
      </c>
      <c r="O33" s="33">
        <v>0.2</v>
      </c>
      <c r="P33" s="31"/>
      <c r="Q33" s="31"/>
      <c r="R33" s="33" t="str">
        <f t="shared" si="1"/>
        <v/>
      </c>
      <c r="S33" s="34">
        <v>5</v>
      </c>
      <c r="T33" s="35">
        <v>5</v>
      </c>
      <c r="U33" s="26">
        <v>2005</v>
      </c>
      <c r="V33" s="36" t="str">
        <f>IF((ISBLANK(T33)),"",VLOOKUP(T33,'[1](speaker no. source)'!$A$2:$C$8,3,TRUE))</f>
        <v>B</v>
      </c>
      <c r="W33" s="35"/>
      <c r="X33" s="26"/>
      <c r="Y33" s="37"/>
      <c r="Z33" s="27" t="str">
        <f>IF((ISBLANK(W33)),"",VLOOKUP(W33,'[1](speaker no. source)'!$A$2:$C$8,3,TRUE))</f>
        <v/>
      </c>
      <c r="AA33" s="28" t="s">
        <v>413</v>
      </c>
      <c r="AB33" s="28" t="s">
        <v>43</v>
      </c>
      <c r="AD33" s="30"/>
      <c r="AE33" s="38"/>
      <c r="AF33" s="28" t="s">
        <v>45</v>
      </c>
      <c r="AG33" s="39" t="s">
        <v>46</v>
      </c>
      <c r="AH33" s="28" t="s">
        <v>46</v>
      </c>
      <c r="AI33" s="39" t="s">
        <v>46</v>
      </c>
      <c r="AK33" s="39" t="s">
        <v>68</v>
      </c>
      <c r="AL33" s="40"/>
      <c r="AM33" s="41"/>
      <c r="AN33" s="41"/>
      <c r="AO33" s="50" t="s">
        <v>414</v>
      </c>
      <c r="AP33" s="42" t="s">
        <v>415</v>
      </c>
      <c r="AQ33" s="43" t="s">
        <v>313</v>
      </c>
      <c r="AR33" s="39"/>
      <c r="AS33" s="44"/>
      <c r="AT33" s="45" t="s">
        <v>51</v>
      </c>
      <c r="AU33" s="46"/>
      <c r="AV33" s="28" t="s">
        <v>416</v>
      </c>
      <c r="AW33" s="28" t="s">
        <v>417</v>
      </c>
    </row>
    <row r="34" spans="1:49" ht="15" customHeight="1">
      <c r="A34" s="23">
        <v>470</v>
      </c>
      <c r="B34" s="24">
        <v>364</v>
      </c>
      <c r="C34" s="25" t="s">
        <v>418</v>
      </c>
      <c r="D34" s="25" t="s">
        <v>418</v>
      </c>
      <c r="E34" s="26"/>
      <c r="F34" s="27" t="s">
        <v>35</v>
      </c>
      <c r="G34" s="27" t="s">
        <v>418</v>
      </c>
      <c r="H34" s="28" t="s">
        <v>419</v>
      </c>
      <c r="I34" s="51" t="s">
        <v>420</v>
      </c>
      <c r="J34" s="57" t="s">
        <v>421</v>
      </c>
      <c r="K34" s="31" t="s">
        <v>422</v>
      </c>
      <c r="L34" s="31" t="s">
        <v>182</v>
      </c>
      <c r="M34" s="31" t="s">
        <v>182</v>
      </c>
      <c r="N34" s="33">
        <v>0.8</v>
      </c>
      <c r="O34" s="33">
        <v>0.8</v>
      </c>
      <c r="P34" s="31"/>
      <c r="Q34" s="52"/>
      <c r="R34" s="33" t="str">
        <f t="shared" si="1"/>
        <v/>
      </c>
      <c r="S34" s="48">
        <v>2</v>
      </c>
      <c r="T34" s="35">
        <v>2</v>
      </c>
      <c r="U34" s="26">
        <v>2012</v>
      </c>
      <c r="V34" s="36" t="str">
        <f>IF((ISBLANK(T34)),"",VLOOKUP(T34,'[1](speaker no. source)'!$A$2:$C$8,3,TRUE))</f>
        <v>B</v>
      </c>
      <c r="W34" s="35"/>
      <c r="X34" s="26"/>
      <c r="Y34" s="37"/>
      <c r="Z34" s="27" t="str">
        <f>IF((ISBLANK(W34)),"",VLOOKUP(W34,'[1](speaker no. source)'!$A$2:$C$8,3,TRUE))</f>
        <v/>
      </c>
      <c r="AA34" s="28" t="s">
        <v>386</v>
      </c>
      <c r="AB34" s="28" t="s">
        <v>202</v>
      </c>
      <c r="AD34" s="30"/>
      <c r="AE34" s="38"/>
      <c r="AF34" s="28" t="s">
        <v>423</v>
      </c>
      <c r="AG34" s="39" t="s">
        <v>122</v>
      </c>
      <c r="AH34" s="28" t="s">
        <v>123</v>
      </c>
      <c r="AI34" s="39" t="s">
        <v>123</v>
      </c>
      <c r="AJ34" s="49" t="s">
        <v>424</v>
      </c>
      <c r="AK34" s="39" t="s">
        <v>425</v>
      </c>
      <c r="AL34" s="40">
        <v>2005</v>
      </c>
      <c r="AM34" s="41"/>
      <c r="AN34" s="41"/>
      <c r="AO34" s="50"/>
      <c r="AP34" s="42"/>
      <c r="AQ34" s="43"/>
      <c r="AR34" s="39" t="s">
        <v>70</v>
      </c>
      <c r="AS34" s="44"/>
      <c r="AT34" s="45" t="s">
        <v>51</v>
      </c>
      <c r="AU34" s="44" t="s">
        <v>426</v>
      </c>
      <c r="AV34" s="1" t="s">
        <v>427</v>
      </c>
      <c r="AW34" s="46"/>
    </row>
    <row r="35" spans="1:49" ht="15" customHeight="1">
      <c r="A35" s="23">
        <v>471</v>
      </c>
      <c r="B35" s="24">
        <v>365</v>
      </c>
      <c r="C35" s="25" t="s">
        <v>418</v>
      </c>
      <c r="D35" s="25" t="s">
        <v>418</v>
      </c>
      <c r="E35" s="26"/>
      <c r="F35" s="27" t="s">
        <v>35</v>
      </c>
      <c r="G35" s="27" t="s">
        <v>418</v>
      </c>
      <c r="H35" s="28" t="s">
        <v>419</v>
      </c>
      <c r="I35" s="51" t="s">
        <v>420</v>
      </c>
      <c r="J35" s="57" t="s">
        <v>421</v>
      </c>
      <c r="K35" s="31" t="s">
        <v>422</v>
      </c>
      <c r="L35" s="31" t="s">
        <v>182</v>
      </c>
      <c r="M35" s="31" t="s">
        <v>182</v>
      </c>
      <c r="N35" s="33">
        <v>0.8</v>
      </c>
      <c r="O35" s="33">
        <v>0.8</v>
      </c>
      <c r="P35" s="31"/>
      <c r="Q35" s="52"/>
      <c r="R35" s="33" t="str">
        <f t="shared" si="1"/>
        <v/>
      </c>
      <c r="S35" s="48">
        <v>2</v>
      </c>
      <c r="T35" s="35">
        <v>2</v>
      </c>
      <c r="U35" s="26">
        <v>2012</v>
      </c>
      <c r="V35" s="36" t="str">
        <f>IF((ISBLANK(T35)),"",VLOOKUP(T35,'[1](speaker no. source)'!$A$2:$C$8,3,TRUE))</f>
        <v>B</v>
      </c>
      <c r="W35" s="35"/>
      <c r="X35" s="26"/>
      <c r="Y35" s="37"/>
      <c r="Z35" s="27" t="str">
        <f>IF((ISBLANK(W35)),"",VLOOKUP(W35,'[1](speaker no. source)'!$A$2:$C$8,3,TRUE))</f>
        <v/>
      </c>
      <c r="AA35" s="28" t="s">
        <v>386</v>
      </c>
      <c r="AB35" s="28" t="s">
        <v>202</v>
      </c>
      <c r="AD35" s="30"/>
      <c r="AE35" s="38"/>
      <c r="AF35" s="28" t="s">
        <v>423</v>
      </c>
      <c r="AG35" s="39" t="s">
        <v>390</v>
      </c>
      <c r="AH35" s="28" t="s">
        <v>123</v>
      </c>
      <c r="AI35" s="39" t="s">
        <v>123</v>
      </c>
      <c r="AJ35" s="49" t="s">
        <v>424</v>
      </c>
      <c r="AK35" s="39" t="s">
        <v>428</v>
      </c>
      <c r="AL35" s="40">
        <v>2010</v>
      </c>
      <c r="AM35" s="41"/>
      <c r="AN35" s="41"/>
      <c r="AO35" s="50"/>
      <c r="AP35" s="42"/>
      <c r="AQ35" s="43"/>
      <c r="AR35" s="39" t="s">
        <v>94</v>
      </c>
      <c r="AS35" s="44"/>
      <c r="AT35" s="45" t="s">
        <v>51</v>
      </c>
      <c r="AU35" s="44" t="s">
        <v>426</v>
      </c>
      <c r="AV35" s="1" t="s">
        <v>427</v>
      </c>
      <c r="AW35" s="46"/>
    </row>
    <row r="36" spans="1:49" ht="15" customHeight="1">
      <c r="A36" s="23">
        <v>472</v>
      </c>
      <c r="B36" s="24">
        <v>366</v>
      </c>
      <c r="C36" s="25" t="s">
        <v>418</v>
      </c>
      <c r="D36" s="25" t="s">
        <v>418</v>
      </c>
      <c r="E36" s="26"/>
      <c r="F36" s="25" t="s">
        <v>35</v>
      </c>
      <c r="G36" s="27" t="s">
        <v>418</v>
      </c>
      <c r="H36" s="28" t="s">
        <v>419</v>
      </c>
      <c r="I36" s="51" t="s">
        <v>420</v>
      </c>
      <c r="J36" s="57" t="s">
        <v>421</v>
      </c>
      <c r="K36" s="31" t="s">
        <v>422</v>
      </c>
      <c r="L36" s="31" t="s">
        <v>182</v>
      </c>
      <c r="M36" s="32" t="s">
        <v>182</v>
      </c>
      <c r="N36" s="33">
        <v>0.8</v>
      </c>
      <c r="O36" s="33">
        <v>0.8</v>
      </c>
      <c r="P36" s="32"/>
      <c r="Q36" s="47"/>
      <c r="R36" s="33" t="str">
        <f t="shared" si="1"/>
        <v/>
      </c>
      <c r="S36" s="48">
        <v>2</v>
      </c>
      <c r="T36" s="35">
        <v>2</v>
      </c>
      <c r="U36" s="26">
        <v>2012</v>
      </c>
      <c r="V36" s="36" t="str">
        <f>IF((ISBLANK(T36)),"",VLOOKUP(T36,'[1](speaker no. source)'!$A$2:$C$8,3,TRUE))</f>
        <v>B</v>
      </c>
      <c r="W36" s="35"/>
      <c r="X36" s="26"/>
      <c r="Y36" s="37"/>
      <c r="Z36" s="27" t="str">
        <f>IF((ISBLANK(W36)),"",VLOOKUP(W36,'[1](speaker no. source)'!$A$2:$C$8,3,TRUE))</f>
        <v/>
      </c>
      <c r="AA36" s="28" t="s">
        <v>386</v>
      </c>
      <c r="AB36" s="28" t="s">
        <v>202</v>
      </c>
      <c r="AD36" s="30"/>
      <c r="AE36" s="38"/>
      <c r="AF36" s="28" t="s">
        <v>423</v>
      </c>
      <c r="AG36" s="39" t="s">
        <v>429</v>
      </c>
      <c r="AH36" s="28" t="s">
        <v>123</v>
      </c>
      <c r="AI36" s="39" t="s">
        <v>123</v>
      </c>
      <c r="AJ36" s="49" t="s">
        <v>424</v>
      </c>
      <c r="AK36" s="39" t="s">
        <v>68</v>
      </c>
      <c r="AL36" s="40"/>
      <c r="AM36" s="41"/>
      <c r="AN36" s="41"/>
      <c r="AO36" s="39" t="s">
        <v>430</v>
      </c>
      <c r="AP36" s="42" t="s">
        <v>49</v>
      </c>
      <c r="AQ36" s="43" t="s">
        <v>50</v>
      </c>
      <c r="AR36" s="39" t="s">
        <v>78</v>
      </c>
      <c r="AS36" s="44"/>
      <c r="AT36" s="45" t="s">
        <v>51</v>
      </c>
      <c r="AU36" s="44" t="s">
        <v>426</v>
      </c>
      <c r="AV36" s="1" t="s">
        <v>427</v>
      </c>
      <c r="AW36" s="1" t="s">
        <v>431</v>
      </c>
    </row>
    <row r="37" spans="1:49" ht="15" customHeight="1">
      <c r="A37" s="23">
        <v>474</v>
      </c>
      <c r="B37" s="24">
        <v>368</v>
      </c>
      <c r="C37" s="25" t="s">
        <v>432</v>
      </c>
      <c r="D37" s="25" t="s">
        <v>432</v>
      </c>
      <c r="E37" s="26"/>
      <c r="F37" s="25" t="s">
        <v>35</v>
      </c>
      <c r="G37" s="27" t="s">
        <v>432</v>
      </c>
      <c r="H37" s="28" t="s">
        <v>433</v>
      </c>
      <c r="I37" s="51" t="s">
        <v>434</v>
      </c>
      <c r="J37" s="30" t="s">
        <v>435</v>
      </c>
      <c r="K37" s="31" t="s">
        <v>436</v>
      </c>
      <c r="L37" s="31" t="s">
        <v>144</v>
      </c>
      <c r="M37" s="31" t="s">
        <v>59</v>
      </c>
      <c r="N37" s="33">
        <v>0.8</v>
      </c>
      <c r="O37" s="33">
        <v>0.2</v>
      </c>
      <c r="P37" s="31"/>
      <c r="Q37" s="52"/>
      <c r="R37" s="33" t="str">
        <f t="shared" si="1"/>
        <v/>
      </c>
      <c r="S37" s="48">
        <v>4000</v>
      </c>
      <c r="T37" s="35">
        <v>5000</v>
      </c>
      <c r="U37" s="26" t="s">
        <v>437</v>
      </c>
      <c r="V37" s="36" t="str">
        <f>IF((ISBLANK(T37)),"",VLOOKUP(T37,'[1](speaker no. source)'!$A$2:$C$8,3,TRUE))</f>
        <v>E</v>
      </c>
      <c r="W37" s="35"/>
      <c r="X37" s="26"/>
      <c r="Y37" s="37"/>
      <c r="Z37" s="27" t="str">
        <f>IF((ISBLANK(W37)),"",VLOOKUP(W37,'[1](speaker no. source)'!$A$2:$C$8,3,TRUE))</f>
        <v/>
      </c>
      <c r="AA37" s="28" t="s">
        <v>438</v>
      </c>
      <c r="AB37" s="28" t="s">
        <v>439</v>
      </c>
      <c r="AD37" s="30"/>
      <c r="AE37" s="38"/>
      <c r="AF37" s="28" t="s">
        <v>440</v>
      </c>
      <c r="AG37" s="39" t="s">
        <v>429</v>
      </c>
      <c r="AH37" s="28" t="s">
        <v>123</v>
      </c>
      <c r="AI37" s="39" t="s">
        <v>123</v>
      </c>
      <c r="AJ37" s="49" t="s">
        <v>441</v>
      </c>
      <c r="AK37" s="39" t="s">
        <v>68</v>
      </c>
      <c r="AL37" s="40"/>
      <c r="AM37" s="41"/>
      <c r="AN37" s="41"/>
      <c r="AO37" s="50" t="s">
        <v>442</v>
      </c>
      <c r="AP37" s="42" t="s">
        <v>443</v>
      </c>
      <c r="AQ37" s="43" t="s">
        <v>313</v>
      </c>
      <c r="AR37" s="39" t="s">
        <v>94</v>
      </c>
      <c r="AS37" s="44"/>
      <c r="AT37" s="45" t="s">
        <v>51</v>
      </c>
      <c r="AU37" s="46"/>
      <c r="AV37" s="46" t="s">
        <v>444</v>
      </c>
      <c r="AW37" s="46"/>
    </row>
    <row r="38" spans="1:49" ht="15" customHeight="1">
      <c r="A38" s="23">
        <v>477</v>
      </c>
      <c r="B38" s="24">
        <v>371</v>
      </c>
      <c r="C38" s="25" t="s">
        <v>445</v>
      </c>
      <c r="D38" s="25" t="s">
        <v>445</v>
      </c>
      <c r="E38" s="26"/>
      <c r="F38" s="27" t="s">
        <v>35</v>
      </c>
      <c r="G38" s="27" t="s">
        <v>445</v>
      </c>
      <c r="H38" s="28" t="s">
        <v>446</v>
      </c>
      <c r="I38" s="29" t="s">
        <v>446</v>
      </c>
      <c r="J38" s="30" t="s">
        <v>447</v>
      </c>
      <c r="K38" s="31" t="s">
        <v>58</v>
      </c>
      <c r="L38" s="31" t="s">
        <v>59</v>
      </c>
      <c r="M38" s="32" t="s">
        <v>59</v>
      </c>
      <c r="N38" s="33">
        <v>0.2</v>
      </c>
      <c r="O38" s="33">
        <v>0.2</v>
      </c>
      <c r="P38" s="32"/>
      <c r="Q38" s="47"/>
      <c r="R38" s="33" t="str">
        <f t="shared" si="1"/>
        <v/>
      </c>
      <c r="S38" s="48" t="s">
        <v>448</v>
      </c>
      <c r="T38" s="35">
        <v>3000</v>
      </c>
      <c r="U38" s="26" t="s">
        <v>449</v>
      </c>
      <c r="V38" s="36" t="str">
        <f>IF((ISBLANK(T38)),"",VLOOKUP(T38,'[1](speaker no. source)'!$A$2:$C$8,3,TRUE))</f>
        <v>E</v>
      </c>
      <c r="W38" s="35"/>
      <c r="X38" s="26"/>
      <c r="Y38" s="37"/>
      <c r="Z38" s="27" t="str">
        <f>IF((ISBLANK(W38)),"",VLOOKUP(W38,'[1](speaker no. source)'!$A$2:$C$8,3,TRUE))</f>
        <v/>
      </c>
      <c r="AA38" s="28" t="s">
        <v>450</v>
      </c>
      <c r="AB38" s="28" t="s">
        <v>102</v>
      </c>
      <c r="AD38" s="30"/>
      <c r="AE38" s="38"/>
      <c r="AF38" s="28" t="s">
        <v>451</v>
      </c>
      <c r="AG38" s="39" t="s">
        <v>378</v>
      </c>
      <c r="AH38" s="28" t="s">
        <v>105</v>
      </c>
      <c r="AI38" s="39" t="s">
        <v>105</v>
      </c>
      <c r="AJ38" s="49"/>
      <c r="AK38" s="39" t="s">
        <v>68</v>
      </c>
      <c r="AL38" s="40"/>
      <c r="AM38" s="41"/>
      <c r="AN38" s="41"/>
      <c r="AO38" s="50" t="s">
        <v>452</v>
      </c>
      <c r="AP38" s="42" t="s">
        <v>453</v>
      </c>
      <c r="AQ38" s="43" t="s">
        <v>313</v>
      </c>
      <c r="AR38" s="39"/>
      <c r="AS38" s="44"/>
      <c r="AT38" s="45" t="s">
        <v>51</v>
      </c>
      <c r="AU38" s="46"/>
      <c r="AV38" s="1" t="s">
        <v>454</v>
      </c>
      <c r="AW38" s="46"/>
    </row>
    <row r="39" spans="1:49" ht="15" customHeight="1">
      <c r="A39" s="23">
        <v>487</v>
      </c>
      <c r="B39" s="24">
        <v>377</v>
      </c>
      <c r="C39" s="25" t="s">
        <v>455</v>
      </c>
      <c r="D39" s="25" t="s">
        <v>455</v>
      </c>
      <c r="E39" s="26"/>
      <c r="F39" s="27" t="s">
        <v>35</v>
      </c>
      <c r="G39" s="27" t="s">
        <v>455</v>
      </c>
      <c r="H39" s="28" t="s">
        <v>456</v>
      </c>
      <c r="I39" s="29" t="s">
        <v>456</v>
      </c>
      <c r="J39" s="30" t="s">
        <v>457</v>
      </c>
      <c r="K39" s="31" t="s">
        <v>199</v>
      </c>
      <c r="L39" s="31" t="s">
        <v>144</v>
      </c>
      <c r="M39" s="32" t="s">
        <v>144</v>
      </c>
      <c r="N39" s="33">
        <v>0.2</v>
      </c>
      <c r="O39" s="33">
        <v>0.2</v>
      </c>
      <c r="P39" s="32"/>
      <c r="Q39" s="47"/>
      <c r="R39" s="33" t="str">
        <f t="shared" si="1"/>
        <v/>
      </c>
      <c r="S39" s="48" t="s">
        <v>458</v>
      </c>
      <c r="T39" s="35">
        <v>22510</v>
      </c>
      <c r="U39" s="26" t="s">
        <v>459</v>
      </c>
      <c r="V39" s="36" t="str">
        <f>IF((ISBLANK(T39)),"",VLOOKUP(T39,'[1](speaker no. source)'!$A$2:$C$8,3,TRUE))</f>
        <v>F</v>
      </c>
      <c r="W39" s="35"/>
      <c r="X39" s="26"/>
      <c r="Y39" s="37"/>
      <c r="Z39" s="27" t="str">
        <f>IF((ISBLANK(W39)),"",VLOOKUP(W39,'[1](speaker no. source)'!$A$2:$C$8,3,TRUE))</f>
        <v/>
      </c>
      <c r="AA39" s="28" t="s">
        <v>307</v>
      </c>
      <c r="AB39" s="28" t="s">
        <v>102</v>
      </c>
      <c r="AD39" s="30"/>
      <c r="AE39" s="38"/>
      <c r="AF39" s="28" t="s">
        <v>308</v>
      </c>
      <c r="AG39" s="39" t="s">
        <v>309</v>
      </c>
      <c r="AH39" s="28" t="s">
        <v>105</v>
      </c>
      <c r="AI39" s="39" t="s">
        <v>105</v>
      </c>
      <c r="AJ39" s="49"/>
      <c r="AK39" s="39" t="s">
        <v>68</v>
      </c>
      <c r="AL39" s="40"/>
      <c r="AM39" s="41"/>
      <c r="AN39" s="41"/>
      <c r="AO39" s="39" t="s">
        <v>460</v>
      </c>
      <c r="AP39" s="42" t="s">
        <v>461</v>
      </c>
      <c r="AQ39" s="43" t="s">
        <v>313</v>
      </c>
      <c r="AR39" s="39" t="s">
        <v>70</v>
      </c>
      <c r="AS39" s="44" t="s">
        <v>315</v>
      </c>
      <c r="AT39" s="45" t="s">
        <v>51</v>
      </c>
      <c r="AU39" s="46"/>
      <c r="AV39" s="46" t="s">
        <v>462</v>
      </c>
      <c r="AW39" s="46"/>
    </row>
    <row r="40" spans="1:49" ht="15" customHeight="1">
      <c r="A40" s="23">
        <v>488</v>
      </c>
      <c r="B40" s="24">
        <v>378</v>
      </c>
      <c r="C40" s="25" t="s">
        <v>455</v>
      </c>
      <c r="D40" s="25" t="s">
        <v>455</v>
      </c>
      <c r="E40" s="26"/>
      <c r="F40" s="27" t="s">
        <v>35</v>
      </c>
      <c r="G40" s="27" t="s">
        <v>455</v>
      </c>
      <c r="H40" s="28" t="s">
        <v>456</v>
      </c>
      <c r="I40" s="29" t="s">
        <v>456</v>
      </c>
      <c r="J40" s="30" t="s">
        <v>457</v>
      </c>
      <c r="K40" s="31" t="s">
        <v>199</v>
      </c>
      <c r="L40" s="31" t="s">
        <v>144</v>
      </c>
      <c r="M40" s="32" t="s">
        <v>144</v>
      </c>
      <c r="N40" s="33">
        <v>0.2</v>
      </c>
      <c r="O40" s="33">
        <v>0.2</v>
      </c>
      <c r="P40" s="32"/>
      <c r="Q40" s="47"/>
      <c r="R40" s="33" t="str">
        <f t="shared" si="1"/>
        <v/>
      </c>
      <c r="S40" s="48" t="s">
        <v>458</v>
      </c>
      <c r="T40" s="35">
        <v>22510</v>
      </c>
      <c r="U40" s="26" t="s">
        <v>459</v>
      </c>
      <c r="V40" s="36" t="str">
        <f>IF((ISBLANK(T40)),"",VLOOKUP(T40,'[1](speaker no. source)'!$A$2:$C$8,3,TRUE))</f>
        <v>F</v>
      </c>
      <c r="W40" s="35"/>
      <c r="X40" s="26"/>
      <c r="Y40" s="37"/>
      <c r="Z40" s="27" t="str">
        <f>IF((ISBLANK(W40)),"",VLOOKUP(W40,'[1](speaker no. source)'!$A$2:$C$8,3,TRUE))</f>
        <v/>
      </c>
      <c r="AA40" s="28" t="s">
        <v>307</v>
      </c>
      <c r="AB40" s="28" t="s">
        <v>102</v>
      </c>
      <c r="AD40" s="30"/>
      <c r="AE40" s="38"/>
      <c r="AF40" s="28" t="s">
        <v>308</v>
      </c>
      <c r="AG40" s="39" t="s">
        <v>463</v>
      </c>
      <c r="AH40" s="28" t="s">
        <v>105</v>
      </c>
      <c r="AI40" s="39" t="s">
        <v>105</v>
      </c>
      <c r="AJ40" s="49"/>
      <c r="AK40" s="39" t="s">
        <v>68</v>
      </c>
      <c r="AL40" s="40"/>
      <c r="AM40" s="41"/>
      <c r="AN40" s="41"/>
      <c r="AO40" s="39" t="s">
        <v>464</v>
      </c>
      <c r="AP40" s="42" t="s">
        <v>49</v>
      </c>
      <c r="AQ40" s="43" t="s">
        <v>50</v>
      </c>
      <c r="AR40" s="39" t="s">
        <v>94</v>
      </c>
      <c r="AS40" s="44" t="s">
        <v>315</v>
      </c>
      <c r="AT40" s="45" t="s">
        <v>51</v>
      </c>
      <c r="AU40" s="46"/>
      <c r="AV40" s="46" t="s">
        <v>462</v>
      </c>
      <c r="AW40" s="46" t="s">
        <v>465</v>
      </c>
    </row>
    <row r="41" spans="1:49" ht="15" customHeight="1">
      <c r="A41" s="23">
        <v>496</v>
      </c>
      <c r="B41" s="24">
        <v>383</v>
      </c>
      <c r="C41" s="25" t="s">
        <v>466</v>
      </c>
      <c r="D41" s="25" t="s">
        <v>466</v>
      </c>
      <c r="E41" s="26"/>
      <c r="F41" s="25" t="s">
        <v>35</v>
      </c>
      <c r="G41" s="27" t="s">
        <v>466</v>
      </c>
      <c r="H41" s="28" t="s">
        <v>467</v>
      </c>
      <c r="I41" s="29" t="s">
        <v>467</v>
      </c>
      <c r="J41" s="30" t="s">
        <v>468</v>
      </c>
      <c r="K41" s="31" t="s">
        <v>469</v>
      </c>
      <c r="L41" s="31" t="s">
        <v>144</v>
      </c>
      <c r="M41" s="32" t="s">
        <v>144</v>
      </c>
      <c r="N41" s="33">
        <v>0.4</v>
      </c>
      <c r="O41" s="33">
        <v>0.4</v>
      </c>
      <c r="P41" s="32"/>
      <c r="Q41" s="47"/>
      <c r="R41" s="33" t="str">
        <f t="shared" si="1"/>
        <v/>
      </c>
      <c r="S41" s="48" t="s">
        <v>470</v>
      </c>
      <c r="T41" s="35">
        <v>29051</v>
      </c>
      <c r="U41" s="26" t="s">
        <v>471</v>
      </c>
      <c r="V41" s="36" t="str">
        <f>IF((ISBLANK(T41)),"",VLOOKUP(T41,'[1](speaker no. source)'!$A$2:$C$8,3,TRUE))</f>
        <v>F</v>
      </c>
      <c r="W41" s="35"/>
      <c r="X41" s="26"/>
      <c r="Y41" s="37"/>
      <c r="Z41" s="27" t="str">
        <f>IF((ISBLANK(W41)),"",VLOOKUP(W41,'[1](speaker no. source)'!$A$2:$C$8,3,TRUE))</f>
        <v/>
      </c>
      <c r="AA41" s="28" t="s">
        <v>472</v>
      </c>
      <c r="AB41" s="28" t="s">
        <v>473</v>
      </c>
      <c r="AD41" s="30"/>
      <c r="AE41" s="38"/>
      <c r="AF41" s="28" t="s">
        <v>365</v>
      </c>
      <c r="AG41" s="39" t="s">
        <v>474</v>
      </c>
      <c r="AH41" s="28" t="s">
        <v>248</v>
      </c>
      <c r="AI41" s="39" t="s">
        <v>248</v>
      </c>
      <c r="AJ41" s="49" t="s">
        <v>475</v>
      </c>
      <c r="AK41" s="39" t="s">
        <v>476</v>
      </c>
      <c r="AL41" s="40">
        <v>2010</v>
      </c>
      <c r="AM41" s="41"/>
      <c r="AN41" s="41"/>
      <c r="AO41" s="50" t="s">
        <v>477</v>
      </c>
      <c r="AP41" s="42" t="s">
        <v>49</v>
      </c>
      <c r="AQ41" s="43" t="s">
        <v>50</v>
      </c>
      <c r="AR41" s="39" t="s">
        <v>70</v>
      </c>
      <c r="AS41" s="44"/>
      <c r="AT41" s="45" t="s">
        <v>51</v>
      </c>
      <c r="AU41" s="46" t="s">
        <v>176</v>
      </c>
      <c r="AV41" s="46" t="s">
        <v>478</v>
      </c>
      <c r="AW41" s="46" t="s">
        <v>254</v>
      </c>
    </row>
    <row r="42" spans="1:49" ht="75" customHeight="1">
      <c r="A42" s="23">
        <v>497</v>
      </c>
      <c r="B42" s="24">
        <v>384</v>
      </c>
      <c r="C42" s="25" t="s">
        <v>466</v>
      </c>
      <c r="D42" s="25" t="s">
        <v>466</v>
      </c>
      <c r="E42" s="26"/>
      <c r="F42" s="25" t="s">
        <v>35</v>
      </c>
      <c r="G42" s="27" t="s">
        <v>466</v>
      </c>
      <c r="H42" s="28" t="s">
        <v>467</v>
      </c>
      <c r="I42" s="29" t="s">
        <v>467</v>
      </c>
      <c r="J42" s="30" t="s">
        <v>468</v>
      </c>
      <c r="K42" s="31" t="s">
        <v>469</v>
      </c>
      <c r="L42" s="31" t="s">
        <v>144</v>
      </c>
      <c r="M42" s="32" t="s">
        <v>144</v>
      </c>
      <c r="N42" s="33">
        <v>0.4</v>
      </c>
      <c r="O42" s="33">
        <v>0.4</v>
      </c>
      <c r="P42" s="32"/>
      <c r="Q42" s="47"/>
      <c r="R42" s="33" t="str">
        <f t="shared" si="1"/>
        <v/>
      </c>
      <c r="S42" s="48" t="s">
        <v>470</v>
      </c>
      <c r="T42" s="35">
        <v>29051</v>
      </c>
      <c r="U42" s="26" t="s">
        <v>471</v>
      </c>
      <c r="V42" s="36" t="str">
        <f>IF((ISBLANK(T42)),"",VLOOKUP(T42,'[1](speaker no. source)'!$A$2:$C$8,3,TRUE))</f>
        <v>F</v>
      </c>
      <c r="W42" s="35"/>
      <c r="X42" s="26"/>
      <c r="Y42" s="37"/>
      <c r="Z42" s="27" t="str">
        <f>IF((ISBLANK(W42)),"",VLOOKUP(W42,'[1](speaker no. source)'!$A$2:$C$8,3,TRUE))</f>
        <v/>
      </c>
      <c r="AA42" s="28" t="s">
        <v>472</v>
      </c>
      <c r="AB42" s="28" t="s">
        <v>473</v>
      </c>
      <c r="AD42" s="30"/>
      <c r="AE42" s="38"/>
      <c r="AF42" s="28" t="s">
        <v>365</v>
      </c>
      <c r="AG42" s="39" t="s">
        <v>366</v>
      </c>
      <c r="AH42" s="28" t="s">
        <v>248</v>
      </c>
      <c r="AI42" s="39" t="s">
        <v>248</v>
      </c>
      <c r="AJ42" s="49" t="s">
        <v>475</v>
      </c>
      <c r="AK42" s="39" t="s">
        <v>68</v>
      </c>
      <c r="AL42" s="40"/>
      <c r="AM42" s="41"/>
      <c r="AN42" s="41"/>
      <c r="AO42" s="39" t="s">
        <v>479</v>
      </c>
      <c r="AP42" s="42" t="s">
        <v>369</v>
      </c>
      <c r="AQ42" s="43" t="s">
        <v>313</v>
      </c>
      <c r="AR42" s="39" t="s">
        <v>94</v>
      </c>
      <c r="AS42" s="44"/>
      <c r="AT42" s="45" t="s">
        <v>51</v>
      </c>
      <c r="AU42" s="46"/>
      <c r="AV42" s="46" t="s">
        <v>478</v>
      </c>
      <c r="AW42" s="46" t="s">
        <v>254</v>
      </c>
    </row>
    <row r="43" spans="1:49" ht="202" customHeight="1">
      <c r="A43" s="23">
        <v>510</v>
      </c>
      <c r="B43" s="24">
        <v>394</v>
      </c>
      <c r="C43" s="25" t="s">
        <v>480</v>
      </c>
      <c r="D43" s="25" t="s">
        <v>480</v>
      </c>
      <c r="E43" s="26"/>
      <c r="F43" s="27" t="s">
        <v>35</v>
      </c>
      <c r="G43" s="27" t="s">
        <v>480</v>
      </c>
      <c r="H43" s="28" t="s">
        <v>481</v>
      </c>
      <c r="I43" s="29" t="s">
        <v>481</v>
      </c>
      <c r="J43" s="30" t="s">
        <v>482</v>
      </c>
      <c r="K43" s="31" t="s">
        <v>436</v>
      </c>
      <c r="L43" s="31" t="s">
        <v>144</v>
      </c>
      <c r="M43" s="32" t="s">
        <v>59</v>
      </c>
      <c r="N43" s="33">
        <v>0.8</v>
      </c>
      <c r="O43" s="33">
        <v>0.2</v>
      </c>
      <c r="P43" s="32" t="s">
        <v>483</v>
      </c>
      <c r="Q43" s="47">
        <v>2</v>
      </c>
      <c r="R43" s="33">
        <f t="shared" si="1"/>
        <v>0.4</v>
      </c>
      <c r="S43" s="48" t="s">
        <v>243</v>
      </c>
      <c r="T43" s="35">
        <v>21520</v>
      </c>
      <c r="U43" s="26" t="s">
        <v>484</v>
      </c>
      <c r="V43" s="36" t="str">
        <f>IF((ISBLANK(T43)),"",VLOOKUP(T43,'[1](speaker no. source)'!$A$2:$C$8,3,TRUE))</f>
        <v>F</v>
      </c>
      <c r="W43" s="35">
        <v>15140</v>
      </c>
      <c r="X43" s="26" t="s">
        <v>485</v>
      </c>
      <c r="Y43" s="37" t="s">
        <v>363</v>
      </c>
      <c r="Z43" s="27" t="str">
        <f>IF((ISBLANK(W43)),"",VLOOKUP(W43,'[1](speaker no. source)'!$A$2:$C$8,3,TRUE))</f>
        <v>F</v>
      </c>
      <c r="AA43" s="28" t="s">
        <v>486</v>
      </c>
      <c r="AB43" s="28" t="s">
        <v>62</v>
      </c>
      <c r="AD43" s="30"/>
      <c r="AE43" s="38" t="s">
        <v>487</v>
      </c>
      <c r="AF43" s="28" t="s">
        <v>488</v>
      </c>
      <c r="AG43" s="39" t="s">
        <v>489</v>
      </c>
      <c r="AH43" s="28" t="s">
        <v>490</v>
      </c>
      <c r="AI43" s="39" t="s">
        <v>74</v>
      </c>
      <c r="AJ43" s="49" t="s">
        <v>491</v>
      </c>
      <c r="AK43" s="39" t="s">
        <v>68</v>
      </c>
      <c r="AL43" s="40"/>
      <c r="AM43" s="41"/>
      <c r="AN43" s="41"/>
      <c r="AO43" s="50" t="s">
        <v>492</v>
      </c>
      <c r="AP43" s="42" t="s">
        <v>493</v>
      </c>
      <c r="AQ43" s="43" t="s">
        <v>313</v>
      </c>
      <c r="AR43" s="39" t="s">
        <v>78</v>
      </c>
      <c r="AS43" s="44"/>
      <c r="AT43" s="45" t="s">
        <v>51</v>
      </c>
      <c r="AU43" s="46"/>
      <c r="AV43" s="46" t="s">
        <v>494</v>
      </c>
      <c r="AW43" s="46" t="s">
        <v>254</v>
      </c>
    </row>
    <row r="44" spans="1:49" ht="15" customHeight="1">
      <c r="A44" s="23">
        <v>515</v>
      </c>
      <c r="B44" s="24">
        <v>398</v>
      </c>
      <c r="C44" s="25" t="s">
        <v>495</v>
      </c>
      <c r="D44" s="25" t="s">
        <v>495</v>
      </c>
      <c r="E44" s="26"/>
      <c r="F44" s="27" t="s">
        <v>35</v>
      </c>
      <c r="G44" s="27" t="s">
        <v>495</v>
      </c>
      <c r="H44" s="28" t="s">
        <v>496</v>
      </c>
      <c r="I44" s="29" t="s">
        <v>496</v>
      </c>
      <c r="J44" s="30" t="s">
        <v>497</v>
      </c>
      <c r="K44" s="31" t="s">
        <v>199</v>
      </c>
      <c r="L44" s="31" t="s">
        <v>144</v>
      </c>
      <c r="M44" s="32" t="s">
        <v>144</v>
      </c>
      <c r="N44" s="33">
        <v>0.2</v>
      </c>
      <c r="O44" s="33">
        <v>0.2</v>
      </c>
      <c r="P44" s="32"/>
      <c r="Q44" s="47"/>
      <c r="R44" s="33" t="str">
        <f t="shared" si="1"/>
        <v/>
      </c>
      <c r="S44" s="48">
        <v>17150</v>
      </c>
      <c r="T44" s="35">
        <v>18790</v>
      </c>
      <c r="U44" s="26">
        <v>2009</v>
      </c>
      <c r="V44" s="36" t="str">
        <f>IF((ISBLANK(T44)),"",VLOOKUP(T44,'[1](speaker no. source)'!$A$2:$C$8,3,TRUE))</f>
        <v>F</v>
      </c>
      <c r="W44" s="35"/>
      <c r="X44" s="26"/>
      <c r="Y44" s="37"/>
      <c r="Z44" s="27" t="str">
        <f>IF((ISBLANK(W44)),"",VLOOKUP(W44,'[1](speaker no. source)'!$A$2:$C$8,3,TRUE))</f>
        <v/>
      </c>
      <c r="AA44" s="28" t="s">
        <v>498</v>
      </c>
      <c r="AB44" s="28" t="s">
        <v>102</v>
      </c>
      <c r="AC44" s="28" t="s">
        <v>499</v>
      </c>
      <c r="AD44" s="30"/>
      <c r="AE44" s="38"/>
      <c r="AF44" s="28" t="s">
        <v>500</v>
      </c>
      <c r="AG44" s="39" t="s">
        <v>315</v>
      </c>
      <c r="AH44" s="28" t="s">
        <v>105</v>
      </c>
      <c r="AI44" s="39" t="s">
        <v>105</v>
      </c>
      <c r="AJ44" s="49" t="s">
        <v>501</v>
      </c>
      <c r="AK44" s="39" t="s">
        <v>68</v>
      </c>
      <c r="AL44" s="40"/>
      <c r="AM44" s="41"/>
      <c r="AN44" s="41"/>
      <c r="AO44" s="39" t="s">
        <v>502</v>
      </c>
      <c r="AP44" s="42" t="s">
        <v>49</v>
      </c>
      <c r="AQ44" s="43" t="s">
        <v>50</v>
      </c>
      <c r="AR44" s="39" t="s">
        <v>94</v>
      </c>
      <c r="AS44" s="44" t="s">
        <v>334</v>
      </c>
      <c r="AT44" s="45" t="s">
        <v>51</v>
      </c>
      <c r="AU44" s="46"/>
      <c r="AV44" s="1" t="s">
        <v>503</v>
      </c>
      <c r="AW44" s="46"/>
    </row>
    <row r="45" spans="1:49" ht="15" customHeight="1">
      <c r="A45" s="23">
        <v>528</v>
      </c>
      <c r="B45" s="24">
        <v>406</v>
      </c>
      <c r="C45" s="25" t="s">
        <v>504</v>
      </c>
      <c r="D45" s="25" t="s">
        <v>504</v>
      </c>
      <c r="E45" s="26"/>
      <c r="F45" s="27" t="s">
        <v>35</v>
      </c>
      <c r="G45" s="27" t="s">
        <v>504</v>
      </c>
      <c r="H45" s="28" t="s">
        <v>505</v>
      </c>
      <c r="I45" s="29" t="s">
        <v>505</v>
      </c>
      <c r="J45" s="30" t="s">
        <v>506</v>
      </c>
      <c r="K45" s="31" t="s">
        <v>507</v>
      </c>
      <c r="L45" s="31" t="s">
        <v>114</v>
      </c>
      <c r="M45" s="32" t="s">
        <v>59</v>
      </c>
      <c r="N45" s="33">
        <v>1</v>
      </c>
      <c r="O45" s="33">
        <v>0.2</v>
      </c>
      <c r="P45" s="32"/>
      <c r="Q45" s="47"/>
      <c r="R45" s="33" t="str">
        <f t="shared" si="1"/>
        <v/>
      </c>
      <c r="S45" s="48">
        <v>700</v>
      </c>
      <c r="T45" s="35">
        <v>1000</v>
      </c>
      <c r="U45" s="26">
        <v>2015</v>
      </c>
      <c r="V45" s="36" t="str">
        <f>IF((ISBLANK(T45)),"",VLOOKUP(T45,'[1](speaker no. source)'!$A$2:$C$8,3,TRUE))</f>
        <v>E</v>
      </c>
      <c r="W45" s="35">
        <v>1240</v>
      </c>
      <c r="X45" s="26" t="s">
        <v>362</v>
      </c>
      <c r="Y45" s="37" t="s">
        <v>363</v>
      </c>
      <c r="Z45" s="27" t="str">
        <f>IF((ISBLANK(W45)),"",VLOOKUP(W45,'[1](speaker no. source)'!$A$2:$C$8,3,TRUE))</f>
        <v>E</v>
      </c>
      <c r="AA45" s="28" t="s">
        <v>508</v>
      </c>
      <c r="AB45" s="28" t="s">
        <v>160</v>
      </c>
      <c r="AD45" s="30"/>
      <c r="AE45" s="38"/>
      <c r="AF45" s="28" t="s">
        <v>509</v>
      </c>
      <c r="AG45" s="39" t="s">
        <v>510</v>
      </c>
      <c r="AH45" s="28" t="s">
        <v>74</v>
      </c>
      <c r="AI45" s="39" t="s">
        <v>74</v>
      </c>
      <c r="AJ45" s="49" t="s">
        <v>511</v>
      </c>
      <c r="AK45" s="44" t="s">
        <v>68</v>
      </c>
      <c r="AL45" s="40"/>
      <c r="AM45" s="41"/>
      <c r="AN45" s="41"/>
      <c r="AO45" s="50" t="s">
        <v>512</v>
      </c>
      <c r="AP45" s="42" t="s">
        <v>513</v>
      </c>
      <c r="AQ45" s="43" t="s">
        <v>77</v>
      </c>
      <c r="AR45" s="39" t="s">
        <v>94</v>
      </c>
      <c r="AS45" s="44"/>
      <c r="AT45" s="45" t="s">
        <v>51</v>
      </c>
      <c r="AU45" s="55"/>
      <c r="AV45" s="46" t="s">
        <v>514</v>
      </c>
      <c r="AW45" s="46" t="s">
        <v>254</v>
      </c>
    </row>
    <row r="46" spans="1:49" ht="60" customHeight="1">
      <c r="A46" s="23">
        <v>539</v>
      </c>
      <c r="B46" s="24">
        <v>416</v>
      </c>
      <c r="C46" s="25" t="s">
        <v>515</v>
      </c>
      <c r="D46" s="25" t="s">
        <v>515</v>
      </c>
      <c r="E46" s="26"/>
      <c r="F46" s="27" t="s">
        <v>35</v>
      </c>
      <c r="G46" s="27" t="s">
        <v>515</v>
      </c>
      <c r="H46" s="28" t="s">
        <v>516</v>
      </c>
      <c r="I46" s="29" t="s">
        <v>516</v>
      </c>
      <c r="J46" s="30" t="s">
        <v>517</v>
      </c>
      <c r="K46" s="31" t="s">
        <v>518</v>
      </c>
      <c r="L46" s="31" t="s">
        <v>114</v>
      </c>
      <c r="M46" s="32" t="s">
        <v>59</v>
      </c>
      <c r="N46" s="33">
        <v>0.6</v>
      </c>
      <c r="O46" s="33">
        <v>0.2</v>
      </c>
      <c r="P46" s="32"/>
      <c r="Q46" s="47"/>
      <c r="R46" s="33" t="str">
        <f t="shared" si="1"/>
        <v/>
      </c>
      <c r="S46" s="48"/>
      <c r="T46" s="35">
        <v>4100</v>
      </c>
      <c r="U46" s="26" t="s">
        <v>519</v>
      </c>
      <c r="V46" s="36" t="str">
        <f>IF((ISBLANK(T46)),"",VLOOKUP(T46,'[1](speaker no. source)'!$A$2:$C$8,3,TRUE))</f>
        <v>E</v>
      </c>
      <c r="W46" s="35"/>
      <c r="X46" s="26"/>
      <c r="Y46" s="37"/>
      <c r="Z46" s="27" t="str">
        <f>IF((ISBLANK(W46)),"",VLOOKUP(W46,'[1](speaker no. source)'!$A$2:$C$8,3,TRUE))</f>
        <v/>
      </c>
      <c r="AA46" s="28" t="s">
        <v>450</v>
      </c>
      <c r="AB46" s="28" t="s">
        <v>102</v>
      </c>
      <c r="AD46" s="30"/>
      <c r="AE46" s="38"/>
      <c r="AF46" s="28" t="s">
        <v>520</v>
      </c>
      <c r="AG46" s="39" t="s">
        <v>521</v>
      </c>
      <c r="AH46" s="28" t="s">
        <v>105</v>
      </c>
      <c r="AI46" s="39" t="s">
        <v>105</v>
      </c>
      <c r="AJ46" s="49" t="s">
        <v>522</v>
      </c>
      <c r="AK46" s="39" t="s">
        <v>68</v>
      </c>
      <c r="AL46" s="40" t="s">
        <v>523</v>
      </c>
      <c r="AM46" s="41"/>
      <c r="AN46" s="41"/>
      <c r="AO46" s="50" t="s">
        <v>524</v>
      </c>
      <c r="AP46" s="42" t="s">
        <v>525</v>
      </c>
      <c r="AQ46" s="43" t="s">
        <v>313</v>
      </c>
      <c r="AR46" s="39" t="s">
        <v>94</v>
      </c>
      <c r="AS46" s="44"/>
      <c r="AT46" s="45" t="s">
        <v>51</v>
      </c>
      <c r="AU46" s="46"/>
      <c r="AV46" s="46" t="s">
        <v>526</v>
      </c>
      <c r="AW46" s="46"/>
    </row>
    <row r="47" spans="1:49" ht="15" customHeight="1">
      <c r="A47" s="23">
        <v>583</v>
      </c>
      <c r="B47" s="24">
        <v>452</v>
      </c>
      <c r="C47" s="25" t="s">
        <v>527</v>
      </c>
      <c r="D47" s="25" t="s">
        <v>527</v>
      </c>
      <c r="E47" s="26"/>
      <c r="F47" s="27" t="s">
        <v>35</v>
      </c>
      <c r="G47" s="27" t="s">
        <v>527</v>
      </c>
      <c r="H47" s="28" t="s">
        <v>528</v>
      </c>
      <c r="I47" s="29" t="s">
        <v>528</v>
      </c>
      <c r="J47" s="30" t="s">
        <v>529</v>
      </c>
      <c r="K47" s="31" t="s">
        <v>58</v>
      </c>
      <c r="L47" s="31" t="s">
        <v>59</v>
      </c>
      <c r="M47" s="32" t="s">
        <v>59</v>
      </c>
      <c r="N47" s="33">
        <v>0.2</v>
      </c>
      <c r="O47" s="33">
        <v>0.2</v>
      </c>
      <c r="P47" s="32"/>
      <c r="Q47" s="32"/>
      <c r="R47" s="33" t="str">
        <f t="shared" si="1"/>
        <v/>
      </c>
      <c r="S47" s="56">
        <v>7000</v>
      </c>
      <c r="T47" s="35">
        <v>7000</v>
      </c>
      <c r="U47" s="26" t="s">
        <v>321</v>
      </c>
      <c r="V47" s="36" t="str">
        <f>IF((ISBLANK(T47)),"",VLOOKUP(T47,'[1](speaker no. source)'!$A$2:$C$8,3,TRUE))</f>
        <v>E</v>
      </c>
      <c r="W47" s="35"/>
      <c r="X47" s="26"/>
      <c r="Y47" s="37"/>
      <c r="Z47" s="27" t="str">
        <f>IF((ISBLANK(W47)),"",VLOOKUP(W47,'[1](speaker no. source)'!$A$2:$C$8,3,TRUE))</f>
        <v/>
      </c>
      <c r="AA47" s="28" t="s">
        <v>530</v>
      </c>
      <c r="AB47" s="28" t="s">
        <v>102</v>
      </c>
      <c r="AD47" s="30"/>
      <c r="AE47" s="38"/>
      <c r="AF47" s="28" t="s">
        <v>531</v>
      </c>
      <c r="AG47" s="39" t="s">
        <v>104</v>
      </c>
      <c r="AH47" s="28" t="s">
        <v>105</v>
      </c>
      <c r="AI47" s="39" t="s">
        <v>105</v>
      </c>
      <c r="AK47" s="39" t="s">
        <v>68</v>
      </c>
      <c r="AL47" s="40"/>
      <c r="AM47" s="41"/>
      <c r="AN47" s="41"/>
      <c r="AO47" s="39" t="s">
        <v>532</v>
      </c>
      <c r="AP47" s="42" t="s">
        <v>49</v>
      </c>
      <c r="AQ47" s="43" t="s">
        <v>50</v>
      </c>
      <c r="AR47" s="39"/>
      <c r="AS47" s="44"/>
      <c r="AT47" s="45" t="s">
        <v>51</v>
      </c>
      <c r="AU47" s="46"/>
      <c r="AV47" s="28" t="s">
        <v>533</v>
      </c>
      <c r="AW47" s="28" t="s">
        <v>534</v>
      </c>
    </row>
    <row r="48" spans="1:49" ht="15" customHeight="1">
      <c r="A48" s="23">
        <v>593</v>
      </c>
      <c r="B48" s="24">
        <v>460</v>
      </c>
      <c r="C48" s="25" t="s">
        <v>535</v>
      </c>
      <c r="D48" s="25" t="s">
        <v>535</v>
      </c>
      <c r="E48" s="26"/>
      <c r="F48" s="27" t="s">
        <v>35</v>
      </c>
      <c r="G48" s="27" t="s">
        <v>535</v>
      </c>
      <c r="H48" s="28" t="s">
        <v>536</v>
      </c>
      <c r="I48" s="29" t="s">
        <v>536</v>
      </c>
      <c r="J48" s="30"/>
      <c r="K48" s="31" t="s">
        <v>199</v>
      </c>
      <c r="L48" s="31" t="s">
        <v>144</v>
      </c>
      <c r="M48" s="32" t="s">
        <v>144</v>
      </c>
      <c r="N48" s="33">
        <v>0.2</v>
      </c>
      <c r="O48" s="33">
        <v>0.2</v>
      </c>
      <c r="P48" s="32"/>
      <c r="Q48" s="32"/>
      <c r="R48" s="33" t="str">
        <f t="shared" si="1"/>
        <v/>
      </c>
      <c r="S48" s="34"/>
      <c r="T48" s="35">
        <v>15000</v>
      </c>
      <c r="U48" s="26" t="s">
        <v>537</v>
      </c>
      <c r="V48" s="36" t="str">
        <f>IF((ISBLANK(T48)),"",VLOOKUP(T48,'[1](speaker no. source)'!$A$2:$C$8,3,TRUE))</f>
        <v>F</v>
      </c>
      <c r="W48" s="35"/>
      <c r="X48" s="26"/>
      <c r="Y48" s="37"/>
      <c r="Z48" s="27" t="str">
        <f>IF((ISBLANK(W48)),"",VLOOKUP(W48,'[1](speaker no. source)'!$A$2:$C$8,3,TRUE))</f>
        <v/>
      </c>
      <c r="AA48" s="28" t="s">
        <v>450</v>
      </c>
      <c r="AB48" s="28" t="s">
        <v>102</v>
      </c>
      <c r="AD48" s="30"/>
      <c r="AE48" s="38"/>
      <c r="AF48" s="28" t="s">
        <v>538</v>
      </c>
      <c r="AG48" s="39" t="s">
        <v>539</v>
      </c>
      <c r="AH48" s="28" t="s">
        <v>105</v>
      </c>
      <c r="AI48" s="39" t="s">
        <v>105</v>
      </c>
      <c r="AK48" s="39" t="s">
        <v>68</v>
      </c>
      <c r="AL48" s="40"/>
      <c r="AM48" s="41"/>
      <c r="AN48" s="41"/>
      <c r="AO48" s="39" t="s">
        <v>464</v>
      </c>
      <c r="AP48" s="42" t="s">
        <v>49</v>
      </c>
      <c r="AQ48" s="43" t="s">
        <v>50</v>
      </c>
      <c r="AR48" s="39"/>
      <c r="AS48" s="28" t="s">
        <v>540</v>
      </c>
      <c r="AT48" s="45" t="s">
        <v>51</v>
      </c>
      <c r="AU48" s="55" t="s">
        <v>541</v>
      </c>
      <c r="AV48" s="28" t="s">
        <v>542</v>
      </c>
      <c r="AW48" s="28" t="s">
        <v>543</v>
      </c>
    </row>
    <row r="49" spans="1:50" ht="15" customHeight="1">
      <c r="A49" s="23">
        <v>594</v>
      </c>
      <c r="B49" s="24">
        <v>461</v>
      </c>
      <c r="C49" s="25" t="s">
        <v>544</v>
      </c>
      <c r="D49" s="25" t="s">
        <v>544</v>
      </c>
      <c r="E49" s="26"/>
      <c r="F49" s="25" t="s">
        <v>35</v>
      </c>
      <c r="G49" s="27" t="s">
        <v>544</v>
      </c>
      <c r="H49" s="28" t="s">
        <v>545</v>
      </c>
      <c r="I49" s="29" t="s">
        <v>545</v>
      </c>
      <c r="J49" s="30" t="s">
        <v>546</v>
      </c>
      <c r="K49" s="31" t="s">
        <v>58</v>
      </c>
      <c r="L49" s="31" t="s">
        <v>59</v>
      </c>
      <c r="M49" s="32" t="s">
        <v>59</v>
      </c>
      <c r="N49" s="33">
        <v>0.2</v>
      </c>
      <c r="O49" s="33">
        <v>0.2</v>
      </c>
      <c r="P49" s="32"/>
      <c r="Q49" s="32"/>
      <c r="R49" s="33" t="str">
        <f t="shared" si="1"/>
        <v/>
      </c>
      <c r="S49" s="56">
        <v>4800</v>
      </c>
      <c r="T49" s="35">
        <v>4800</v>
      </c>
      <c r="U49" s="26" t="s">
        <v>374</v>
      </c>
      <c r="V49" s="36" t="str">
        <f>IF((ISBLANK(T49)),"",VLOOKUP(T49,'[1](speaker no. source)'!$A$2:$C$8,3,TRUE))</f>
        <v>E</v>
      </c>
      <c r="W49" s="35"/>
      <c r="X49" s="26"/>
      <c r="Y49" s="37"/>
      <c r="Z49" s="27" t="str">
        <f>IF((ISBLANK(W49)),"",VLOOKUP(W49,'[1](speaker no. source)'!$A$2:$C$8,3,TRUE))</f>
        <v/>
      </c>
      <c r="AA49" s="28" t="s">
        <v>547</v>
      </c>
      <c r="AB49" s="28" t="s">
        <v>102</v>
      </c>
      <c r="AD49" s="30"/>
      <c r="AE49" s="38"/>
      <c r="AF49" s="28" t="s">
        <v>531</v>
      </c>
      <c r="AG49" s="39" t="s">
        <v>104</v>
      </c>
      <c r="AH49" s="28" t="s">
        <v>105</v>
      </c>
      <c r="AI49" s="39" t="s">
        <v>105</v>
      </c>
      <c r="AK49" s="39" t="s">
        <v>68</v>
      </c>
      <c r="AL49" s="40"/>
      <c r="AM49" s="41"/>
      <c r="AN49" s="41"/>
      <c r="AO49" s="39" t="s">
        <v>548</v>
      </c>
      <c r="AP49" s="42" t="s">
        <v>49</v>
      </c>
      <c r="AQ49" s="43" t="s">
        <v>50</v>
      </c>
      <c r="AR49" s="39"/>
      <c r="AS49" s="44"/>
      <c r="AT49" s="45" t="s">
        <v>51</v>
      </c>
      <c r="AU49" s="46"/>
      <c r="AV49" s="28" t="s">
        <v>549</v>
      </c>
      <c r="AW49" s="28" t="s">
        <v>550</v>
      </c>
    </row>
    <row r="50" spans="1:50" ht="15" customHeight="1">
      <c r="A50" s="23">
        <v>596</v>
      </c>
      <c r="B50" s="24">
        <v>463</v>
      </c>
      <c r="C50" s="25" t="s">
        <v>551</v>
      </c>
      <c r="D50" s="25" t="s">
        <v>551</v>
      </c>
      <c r="E50" s="26"/>
      <c r="F50" s="27" t="s">
        <v>35</v>
      </c>
      <c r="G50" s="27" t="s">
        <v>551</v>
      </c>
      <c r="H50" s="28" t="s">
        <v>552</v>
      </c>
      <c r="I50" s="29" t="s">
        <v>552</v>
      </c>
      <c r="J50" s="30" t="s">
        <v>553</v>
      </c>
      <c r="K50" s="31" t="s">
        <v>436</v>
      </c>
      <c r="L50" s="31" t="s">
        <v>144</v>
      </c>
      <c r="M50" s="32" t="s">
        <v>144</v>
      </c>
      <c r="N50" s="33">
        <v>0.8</v>
      </c>
      <c r="O50" s="33">
        <v>0.2</v>
      </c>
      <c r="P50" s="32"/>
      <c r="Q50" s="47"/>
      <c r="R50" s="33" t="str">
        <f t="shared" si="1"/>
        <v/>
      </c>
      <c r="S50" s="48">
        <v>115000</v>
      </c>
      <c r="T50" s="35">
        <v>72899</v>
      </c>
      <c r="U50" s="26">
        <v>2010</v>
      </c>
      <c r="V50" s="36" t="str">
        <f>IF((ISBLANK(T50)),"",VLOOKUP(T50,'[1](speaker no. source)'!$A$2:$C$8,3,TRUE))</f>
        <v>F</v>
      </c>
      <c r="W50" s="35"/>
      <c r="X50" s="26"/>
      <c r="Y50" s="37"/>
      <c r="Z50" s="27" t="str">
        <f>IF((ISBLANK(W50)),"",VLOOKUP(W50,'[1](speaker no. source)'!$A$2:$C$8,3,TRUE))</f>
        <v/>
      </c>
      <c r="AA50" s="28" t="s">
        <v>554</v>
      </c>
      <c r="AB50" s="28" t="s">
        <v>473</v>
      </c>
      <c r="AC50" s="28" t="s">
        <v>555</v>
      </c>
      <c r="AD50" s="30"/>
      <c r="AE50" s="38"/>
      <c r="AF50" s="28" t="s">
        <v>488</v>
      </c>
      <c r="AG50" s="39" t="s">
        <v>247</v>
      </c>
      <c r="AH50" s="28" t="s">
        <v>490</v>
      </c>
      <c r="AI50" s="39" t="s">
        <v>248</v>
      </c>
      <c r="AJ50" s="49" t="s">
        <v>556</v>
      </c>
      <c r="AK50" s="39" t="s">
        <v>68</v>
      </c>
      <c r="AL50" s="40"/>
      <c r="AM50" s="41"/>
      <c r="AN50" s="41"/>
      <c r="AO50" s="39" t="s">
        <v>557</v>
      </c>
      <c r="AP50" s="42" t="s">
        <v>49</v>
      </c>
      <c r="AQ50" s="43" t="s">
        <v>50</v>
      </c>
      <c r="AR50" s="39" t="s">
        <v>94</v>
      </c>
      <c r="AS50" s="44"/>
      <c r="AT50" s="45" t="s">
        <v>51</v>
      </c>
      <c r="AU50" s="46"/>
      <c r="AV50" s="46" t="s">
        <v>558</v>
      </c>
      <c r="AW50" s="46" t="s">
        <v>254</v>
      </c>
      <c r="AX50" s="28" t="s">
        <v>559</v>
      </c>
    </row>
    <row r="51" spans="1:50" ht="30" customHeight="1">
      <c r="A51" s="23">
        <v>602</v>
      </c>
      <c r="B51" s="24">
        <v>468</v>
      </c>
      <c r="C51" s="25" t="s">
        <v>560</v>
      </c>
      <c r="D51" s="25" t="s">
        <v>560</v>
      </c>
      <c r="E51" s="26"/>
      <c r="F51" s="27" t="s">
        <v>35</v>
      </c>
      <c r="G51" s="27" t="s">
        <v>560</v>
      </c>
      <c r="H51" s="28" t="s">
        <v>561</v>
      </c>
      <c r="I51" s="29" t="s">
        <v>561</v>
      </c>
      <c r="J51" s="30" t="s">
        <v>562</v>
      </c>
      <c r="K51" s="31" t="s">
        <v>58</v>
      </c>
      <c r="L51" s="31" t="s">
        <v>59</v>
      </c>
      <c r="M51" s="32" t="s">
        <v>59</v>
      </c>
      <c r="N51" s="33">
        <v>0.2</v>
      </c>
      <c r="O51" s="33">
        <v>0.2</v>
      </c>
      <c r="P51" s="32"/>
      <c r="Q51" s="47"/>
      <c r="R51" s="33" t="str">
        <f t="shared" si="1"/>
        <v/>
      </c>
      <c r="S51" s="48" t="s">
        <v>563</v>
      </c>
      <c r="T51" s="35">
        <v>2740</v>
      </c>
      <c r="U51" s="26">
        <v>2007</v>
      </c>
      <c r="V51" s="36" t="str">
        <f>IF((ISBLANK(T51)),"",VLOOKUP(T51,'[1](speaker no. source)'!$A$2:$C$8,3,TRUE))</f>
        <v>E</v>
      </c>
      <c r="W51" s="35"/>
      <c r="X51" s="26"/>
      <c r="Y51" s="37"/>
      <c r="Z51" s="27" t="str">
        <f>IF((ISBLANK(W51)),"",VLOOKUP(W51,'[1](speaker no. source)'!$A$2:$C$8,3,TRUE))</f>
        <v/>
      </c>
      <c r="AA51" s="28" t="s">
        <v>61</v>
      </c>
      <c r="AB51" s="28" t="s">
        <v>62</v>
      </c>
      <c r="AC51" s="28" t="s">
        <v>564</v>
      </c>
      <c r="AD51" s="30"/>
      <c r="AE51" s="38" t="s">
        <v>565</v>
      </c>
      <c r="AF51" s="28" t="s">
        <v>566</v>
      </c>
      <c r="AG51" s="39" t="s">
        <v>489</v>
      </c>
      <c r="AH51" s="28" t="s">
        <v>65</v>
      </c>
      <c r="AI51" s="39" t="s">
        <v>74</v>
      </c>
      <c r="AJ51" s="49" t="s">
        <v>567</v>
      </c>
      <c r="AK51" s="39" t="s">
        <v>68</v>
      </c>
      <c r="AL51" s="40"/>
      <c r="AM51" s="41"/>
      <c r="AN51" s="41"/>
      <c r="AO51" s="39" t="s">
        <v>568</v>
      </c>
      <c r="AP51" s="42" t="s">
        <v>49</v>
      </c>
      <c r="AQ51" s="43" t="s">
        <v>50</v>
      </c>
      <c r="AR51" s="39" t="s">
        <v>94</v>
      </c>
      <c r="AS51" s="44"/>
      <c r="AT51" s="45" t="s">
        <v>51</v>
      </c>
      <c r="AU51" s="46"/>
      <c r="AV51" s="46" t="s">
        <v>569</v>
      </c>
      <c r="AW51" s="46" t="s">
        <v>570</v>
      </c>
    </row>
    <row r="52" spans="1:50" ht="30" customHeight="1">
      <c r="A52" s="23">
        <v>603</v>
      </c>
      <c r="B52" s="24">
        <v>469</v>
      </c>
      <c r="C52" s="25" t="s">
        <v>560</v>
      </c>
      <c r="D52" s="25" t="s">
        <v>560</v>
      </c>
      <c r="E52" s="26"/>
      <c r="F52" s="27" t="s">
        <v>35</v>
      </c>
      <c r="G52" s="27" t="s">
        <v>560</v>
      </c>
      <c r="H52" s="28" t="s">
        <v>561</v>
      </c>
      <c r="I52" s="29" t="s">
        <v>561</v>
      </c>
      <c r="J52" s="30" t="s">
        <v>562</v>
      </c>
      <c r="K52" s="31" t="s">
        <v>58</v>
      </c>
      <c r="L52" s="31" t="s">
        <v>59</v>
      </c>
      <c r="M52" s="32" t="s">
        <v>59</v>
      </c>
      <c r="N52" s="33">
        <v>0.2</v>
      </c>
      <c r="O52" s="33">
        <v>0.2</v>
      </c>
      <c r="P52" s="32"/>
      <c r="Q52" s="47"/>
      <c r="R52" s="33" t="str">
        <f t="shared" si="1"/>
        <v/>
      </c>
      <c r="S52" s="48" t="s">
        <v>563</v>
      </c>
      <c r="T52" s="35">
        <v>2740</v>
      </c>
      <c r="U52" s="26">
        <v>2007</v>
      </c>
      <c r="V52" s="36" t="str">
        <f>IF((ISBLANK(T52)),"",VLOOKUP(T52,'[1](speaker no. source)'!$A$2:$C$8,3,TRUE))</f>
        <v>E</v>
      </c>
      <c r="W52" s="35"/>
      <c r="X52" s="26"/>
      <c r="Y52" s="37"/>
      <c r="Z52" s="27" t="str">
        <f>IF((ISBLANK(W52)),"",VLOOKUP(W52,'[1](speaker no. source)'!$A$2:$C$8,3,TRUE))</f>
        <v/>
      </c>
      <c r="AA52" s="28" t="s">
        <v>61</v>
      </c>
      <c r="AB52" s="28" t="s">
        <v>62</v>
      </c>
      <c r="AC52" s="28" t="s">
        <v>564</v>
      </c>
      <c r="AD52" s="30"/>
      <c r="AE52" s="38" t="s">
        <v>565</v>
      </c>
      <c r="AF52" s="28" t="s">
        <v>566</v>
      </c>
      <c r="AG52" s="39" t="s">
        <v>64</v>
      </c>
      <c r="AH52" s="28" t="s">
        <v>65</v>
      </c>
      <c r="AI52" s="39" t="s">
        <v>66</v>
      </c>
      <c r="AJ52" s="49" t="s">
        <v>567</v>
      </c>
      <c r="AK52" s="39" t="s">
        <v>68</v>
      </c>
      <c r="AL52" s="40"/>
      <c r="AM52" s="41"/>
      <c r="AN52" s="41"/>
      <c r="AO52" s="39" t="s">
        <v>571</v>
      </c>
      <c r="AP52" s="42" t="s">
        <v>572</v>
      </c>
      <c r="AQ52" s="43" t="s">
        <v>77</v>
      </c>
      <c r="AR52" s="39" t="s">
        <v>78</v>
      </c>
      <c r="AS52" s="44"/>
      <c r="AT52" s="45" t="s">
        <v>51</v>
      </c>
      <c r="AU52" s="46"/>
      <c r="AV52" s="46" t="s">
        <v>569</v>
      </c>
      <c r="AW52" s="46" t="s">
        <v>573</v>
      </c>
    </row>
    <row r="53" spans="1:50" ht="15" customHeight="1">
      <c r="A53" s="23">
        <v>605</v>
      </c>
      <c r="B53" s="24">
        <v>471</v>
      </c>
      <c r="C53" s="25" t="s">
        <v>574</v>
      </c>
      <c r="D53" s="25" t="s">
        <v>574</v>
      </c>
      <c r="E53" s="26"/>
      <c r="F53" s="25" t="s">
        <v>35</v>
      </c>
      <c r="G53" s="27" t="s">
        <v>574</v>
      </c>
      <c r="H53" s="28" t="s">
        <v>575</v>
      </c>
      <c r="I53" s="29" t="s">
        <v>575</v>
      </c>
      <c r="J53" s="30" t="s">
        <v>576</v>
      </c>
      <c r="K53" s="31" t="s">
        <v>577</v>
      </c>
      <c r="L53" s="31" t="s">
        <v>114</v>
      </c>
      <c r="M53" s="32" t="s">
        <v>114</v>
      </c>
      <c r="N53" s="33">
        <v>0.4</v>
      </c>
      <c r="O53" s="33">
        <v>0.4</v>
      </c>
      <c r="P53" s="32"/>
      <c r="Q53" s="47"/>
      <c r="R53" s="33" t="str">
        <f t="shared" si="1"/>
        <v/>
      </c>
      <c r="S53" s="48" t="s">
        <v>578</v>
      </c>
      <c r="T53" s="35">
        <v>1000</v>
      </c>
      <c r="U53" s="26">
        <v>2007</v>
      </c>
      <c r="V53" s="36" t="str">
        <f>IF((ISBLANK(T53)),"",VLOOKUP(T53,'[1](speaker no. source)'!$A$2:$C$8,3,TRUE))</f>
        <v>E</v>
      </c>
      <c r="W53" s="35"/>
      <c r="X53" s="26"/>
      <c r="Y53" s="37"/>
      <c r="Z53" s="27" t="str">
        <f>IF((ISBLANK(W53)),"",VLOOKUP(W53,'[1](speaker no. source)'!$A$2:$C$8,3,TRUE))</f>
        <v/>
      </c>
      <c r="AA53" s="28" t="s">
        <v>579</v>
      </c>
      <c r="AB53" s="28" t="s">
        <v>186</v>
      </c>
      <c r="AD53" s="30"/>
      <c r="AE53" s="38"/>
      <c r="AF53" s="28" t="s">
        <v>580</v>
      </c>
      <c r="AG53" s="39" t="s">
        <v>64</v>
      </c>
      <c r="AH53" s="28" t="s">
        <v>65</v>
      </c>
      <c r="AI53" s="39" t="s">
        <v>66</v>
      </c>
      <c r="AJ53" s="49" t="s">
        <v>581</v>
      </c>
      <c r="AK53" s="39" t="s">
        <v>68</v>
      </c>
      <c r="AL53" s="40"/>
      <c r="AM53" s="41"/>
      <c r="AN53" s="41"/>
      <c r="AO53" s="50" t="s">
        <v>582</v>
      </c>
      <c r="AP53" s="42" t="s">
        <v>583</v>
      </c>
      <c r="AQ53" s="43" t="s">
        <v>313</v>
      </c>
      <c r="AR53" s="39" t="s">
        <v>94</v>
      </c>
      <c r="AS53" s="44"/>
      <c r="AT53" s="45" t="s">
        <v>51</v>
      </c>
      <c r="AU53" s="55"/>
      <c r="AV53" s="46" t="s">
        <v>584</v>
      </c>
      <c r="AW53" s="46" t="s">
        <v>254</v>
      </c>
    </row>
    <row r="54" spans="1:50" ht="15" customHeight="1">
      <c r="A54" s="23">
        <v>615</v>
      </c>
      <c r="B54" s="24">
        <v>480</v>
      </c>
      <c r="C54" s="25" t="s">
        <v>585</v>
      </c>
      <c r="D54" s="25" t="s">
        <v>585</v>
      </c>
      <c r="E54" s="26"/>
      <c r="F54" s="25" t="s">
        <v>35</v>
      </c>
      <c r="G54" s="27" t="s">
        <v>585</v>
      </c>
      <c r="H54" s="28" t="s">
        <v>586</v>
      </c>
      <c r="I54" s="29" t="s">
        <v>586</v>
      </c>
      <c r="J54" s="30"/>
      <c r="K54" s="31" t="s">
        <v>58</v>
      </c>
      <c r="L54" s="31" t="s">
        <v>59</v>
      </c>
      <c r="M54" s="32" t="s">
        <v>59</v>
      </c>
      <c r="N54" s="33">
        <v>0.2</v>
      </c>
      <c r="O54" s="33">
        <v>0.2</v>
      </c>
      <c r="P54" s="32"/>
      <c r="Q54" s="32"/>
      <c r="R54" s="33" t="str">
        <f t="shared" si="1"/>
        <v/>
      </c>
      <c r="S54" s="56">
        <v>1500</v>
      </c>
      <c r="T54" s="35">
        <v>1500</v>
      </c>
      <c r="U54" s="26">
        <v>2007</v>
      </c>
      <c r="V54" s="36" t="str">
        <f>IF((ISBLANK(T54)),"",VLOOKUP(T54,'[1](speaker no. source)'!$A$2:$C$8,3,TRUE))</f>
        <v>E</v>
      </c>
      <c r="W54" s="35"/>
      <c r="X54" s="26"/>
      <c r="Y54" s="37"/>
      <c r="Z54" s="27" t="str">
        <f>IF((ISBLANK(W54)),"",VLOOKUP(W54,'[1](speaker no. source)'!$A$2:$C$8,3,TRUE))</f>
        <v/>
      </c>
      <c r="AA54" s="28" t="s">
        <v>587</v>
      </c>
      <c r="AB54" s="28" t="s">
        <v>160</v>
      </c>
      <c r="AD54" s="30"/>
      <c r="AE54" s="38"/>
      <c r="AF54" s="28" t="s">
        <v>588</v>
      </c>
      <c r="AG54" s="39" t="s">
        <v>589</v>
      </c>
      <c r="AH54" s="28" t="s">
        <v>74</v>
      </c>
      <c r="AI54" s="39" t="s">
        <v>74</v>
      </c>
      <c r="AK54" s="39" t="s">
        <v>68</v>
      </c>
      <c r="AL54" s="40"/>
      <c r="AM54" s="41"/>
      <c r="AN54" s="41"/>
      <c r="AO54" s="39" t="s">
        <v>590</v>
      </c>
      <c r="AP54" s="42" t="s">
        <v>49</v>
      </c>
      <c r="AQ54" s="43" t="s">
        <v>50</v>
      </c>
      <c r="AR54" s="39"/>
      <c r="AS54" s="44"/>
      <c r="AT54" s="45" t="s">
        <v>51</v>
      </c>
      <c r="AU54" s="46"/>
      <c r="AV54" s="28" t="s">
        <v>591</v>
      </c>
      <c r="AW54" s="28" t="s">
        <v>592</v>
      </c>
    </row>
    <row r="55" spans="1:50" ht="45" customHeight="1">
      <c r="A55" s="23">
        <v>618</v>
      </c>
      <c r="B55" s="24">
        <v>483</v>
      </c>
      <c r="C55" s="25" t="s">
        <v>593</v>
      </c>
      <c r="D55" s="25" t="s">
        <v>593</v>
      </c>
      <c r="E55" s="26"/>
      <c r="F55" s="27" t="s">
        <v>35</v>
      </c>
      <c r="G55" s="27" t="s">
        <v>593</v>
      </c>
      <c r="H55" s="28" t="s">
        <v>594</v>
      </c>
      <c r="I55" s="29" t="s">
        <v>594</v>
      </c>
      <c r="J55" s="30"/>
      <c r="K55" s="31" t="s">
        <v>113</v>
      </c>
      <c r="L55" s="31" t="s">
        <v>114</v>
      </c>
      <c r="M55" s="32" t="s">
        <v>114</v>
      </c>
      <c r="N55" s="33">
        <v>0.2</v>
      </c>
      <c r="O55" s="33">
        <v>0.2</v>
      </c>
      <c r="P55" s="32"/>
      <c r="Q55" s="32"/>
      <c r="R55" s="33" t="str">
        <f t="shared" si="1"/>
        <v/>
      </c>
      <c r="S55" s="34">
        <v>15</v>
      </c>
      <c r="T55" s="35">
        <v>15</v>
      </c>
      <c r="U55" s="26" t="s">
        <v>595</v>
      </c>
      <c r="V55" s="36" t="str">
        <f>IF((ISBLANK(T55)),"",VLOOKUP(T55,'[1](speaker no. source)'!$A$2:$C$8,3,TRUE))</f>
        <v>C</v>
      </c>
      <c r="W55" s="35"/>
      <c r="X55" s="26"/>
      <c r="Y55" s="37"/>
      <c r="Z55" s="27" t="str">
        <f>IF((ISBLANK(W55)),"",VLOOKUP(W55,'[1](speaker no. source)'!$A$2:$C$8,3,TRUE))</f>
        <v/>
      </c>
      <c r="AA55" s="28" t="s">
        <v>450</v>
      </c>
      <c r="AB55" s="28" t="s">
        <v>102</v>
      </c>
      <c r="AD55" s="30"/>
      <c r="AE55" s="38"/>
      <c r="AF55" s="28" t="s">
        <v>596</v>
      </c>
      <c r="AG55" s="39" t="s">
        <v>597</v>
      </c>
      <c r="AH55" s="28" t="s">
        <v>105</v>
      </c>
      <c r="AI55" s="39" t="s">
        <v>105</v>
      </c>
      <c r="AK55" s="39" t="s">
        <v>68</v>
      </c>
      <c r="AL55" s="40"/>
      <c r="AM55" s="41"/>
      <c r="AN55" s="41"/>
      <c r="AO55" s="50" t="s">
        <v>598</v>
      </c>
      <c r="AP55" s="42" t="s">
        <v>599</v>
      </c>
      <c r="AQ55" s="43" t="s">
        <v>77</v>
      </c>
      <c r="AR55" s="39"/>
      <c r="AS55" s="44"/>
      <c r="AT55" s="45" t="s">
        <v>51</v>
      </c>
      <c r="AU55" s="46"/>
      <c r="AV55" s="28" t="s">
        <v>600</v>
      </c>
      <c r="AW55" s="28" t="s">
        <v>601</v>
      </c>
    </row>
    <row r="56" spans="1:50" ht="15" customHeight="1">
      <c r="A56" s="23">
        <v>621</v>
      </c>
      <c r="B56" s="24">
        <v>486</v>
      </c>
      <c r="C56" s="25" t="s">
        <v>602</v>
      </c>
      <c r="D56" s="25" t="s">
        <v>602</v>
      </c>
      <c r="E56" s="26"/>
      <c r="F56" s="25" t="s">
        <v>35</v>
      </c>
      <c r="G56" s="27" t="s">
        <v>602</v>
      </c>
      <c r="H56" s="28" t="s">
        <v>603</v>
      </c>
      <c r="I56" s="29" t="s">
        <v>603</v>
      </c>
      <c r="J56" s="30" t="s">
        <v>604</v>
      </c>
      <c r="K56" s="31" t="s">
        <v>99</v>
      </c>
      <c r="L56" s="31" t="s">
        <v>100</v>
      </c>
      <c r="M56" s="32" t="s">
        <v>100</v>
      </c>
      <c r="N56" s="33">
        <v>0.2</v>
      </c>
      <c r="O56" s="33">
        <v>0.2</v>
      </c>
      <c r="P56" s="32"/>
      <c r="Q56" s="47"/>
      <c r="R56" s="33" t="str">
        <f t="shared" si="1"/>
        <v/>
      </c>
      <c r="S56" s="48" t="s">
        <v>605</v>
      </c>
      <c r="T56" s="35">
        <v>494</v>
      </c>
      <c r="U56" s="26">
        <v>2010</v>
      </c>
      <c r="V56" s="36" t="str">
        <f>IF((ISBLANK(T56)),"",VLOOKUP(T56,'[1](speaker no. source)'!$A$2:$C$8,3,TRUE))</f>
        <v>D</v>
      </c>
      <c r="W56" s="35"/>
      <c r="X56" s="26"/>
      <c r="Y56" s="37"/>
      <c r="Z56" s="27" t="str">
        <f>IF((ISBLANK(W56)),"",VLOOKUP(W56,'[1](speaker no. source)'!$A$2:$C$8,3,TRUE))</f>
        <v/>
      </c>
      <c r="AA56" s="28" t="s">
        <v>450</v>
      </c>
      <c r="AB56" s="28" t="s">
        <v>102</v>
      </c>
      <c r="AC56" s="28" t="s">
        <v>606</v>
      </c>
      <c r="AD56" s="30"/>
      <c r="AE56" s="38"/>
      <c r="AF56" s="28" t="s">
        <v>607</v>
      </c>
      <c r="AG56" s="39" t="s">
        <v>608</v>
      </c>
      <c r="AH56" s="28" t="s">
        <v>105</v>
      </c>
      <c r="AI56" s="39" t="s">
        <v>105</v>
      </c>
      <c r="AJ56" s="49" t="s">
        <v>609</v>
      </c>
      <c r="AK56" s="39" t="s">
        <v>68</v>
      </c>
      <c r="AL56" s="40"/>
      <c r="AM56" s="41"/>
      <c r="AN56" s="41"/>
      <c r="AO56" s="50" t="s">
        <v>610</v>
      </c>
      <c r="AP56" s="42" t="s">
        <v>611</v>
      </c>
      <c r="AQ56" s="43" t="s">
        <v>313</v>
      </c>
      <c r="AR56" s="39" t="s">
        <v>94</v>
      </c>
      <c r="AS56" s="44"/>
      <c r="AT56" s="45" t="s">
        <v>51</v>
      </c>
      <c r="AU56" s="46"/>
      <c r="AV56" s="46" t="s">
        <v>612</v>
      </c>
      <c r="AW56" s="46" t="s">
        <v>601</v>
      </c>
    </row>
    <row r="57" spans="1:50" ht="30" customHeight="1">
      <c r="A57" s="23">
        <v>627</v>
      </c>
      <c r="B57" s="24">
        <v>490</v>
      </c>
      <c r="C57" s="25" t="s">
        <v>613</v>
      </c>
      <c r="D57" s="25" t="s">
        <v>613</v>
      </c>
      <c r="E57" s="26"/>
      <c r="F57" s="27" t="s">
        <v>35</v>
      </c>
      <c r="G57" s="27" t="s">
        <v>613</v>
      </c>
      <c r="H57" s="28" t="s">
        <v>614</v>
      </c>
      <c r="I57" s="29" t="s">
        <v>614</v>
      </c>
      <c r="J57" s="30" t="s">
        <v>615</v>
      </c>
      <c r="K57" s="31" t="s">
        <v>199</v>
      </c>
      <c r="L57" s="31" t="s">
        <v>144</v>
      </c>
      <c r="M57" s="32" t="s">
        <v>144</v>
      </c>
      <c r="N57" s="33">
        <v>0.2</v>
      </c>
      <c r="O57" s="33">
        <v>0.2</v>
      </c>
      <c r="P57" s="32"/>
      <c r="Q57" s="32"/>
      <c r="R57" s="33" t="str">
        <f t="shared" si="1"/>
        <v/>
      </c>
      <c r="S57" s="56">
        <v>35204</v>
      </c>
      <c r="T57" s="35">
        <v>35204</v>
      </c>
      <c r="U57" s="26" t="s">
        <v>616</v>
      </c>
      <c r="V57" s="36" t="str">
        <f>IF((ISBLANK(T57)),"",VLOOKUP(T57,'[1](speaker no. source)'!$A$2:$C$8,3,TRUE))</f>
        <v>F</v>
      </c>
      <c r="W57" s="35">
        <v>31300</v>
      </c>
      <c r="X57" s="26">
        <v>2003</v>
      </c>
      <c r="Y57" s="37" t="s">
        <v>617</v>
      </c>
      <c r="Z57" s="27" t="str">
        <f>IF((ISBLANK(W57)),"",VLOOKUP(W57,'[1](speaker no. source)'!$A$2:$C$8,3,TRUE))</f>
        <v>F</v>
      </c>
      <c r="AA57" s="28" t="s">
        <v>618</v>
      </c>
      <c r="AB57" s="28" t="s">
        <v>619</v>
      </c>
      <c r="AC57" s="28" t="s">
        <v>620</v>
      </c>
      <c r="AD57" s="30"/>
      <c r="AE57" s="38"/>
      <c r="AF57" s="28" t="s">
        <v>134</v>
      </c>
      <c r="AG57" s="39" t="s">
        <v>135</v>
      </c>
      <c r="AH57" s="28" t="s">
        <v>136</v>
      </c>
      <c r="AI57" s="39" t="s">
        <v>136</v>
      </c>
      <c r="AJ57" s="28" t="s">
        <v>621</v>
      </c>
      <c r="AK57" s="39" t="s">
        <v>621</v>
      </c>
      <c r="AL57" s="40">
        <v>1976</v>
      </c>
      <c r="AM57" s="41"/>
      <c r="AN57" s="41"/>
      <c r="AO57" s="39" t="s">
        <v>622</v>
      </c>
      <c r="AP57" s="42" t="s">
        <v>49</v>
      </c>
      <c r="AQ57" s="43" t="s">
        <v>50</v>
      </c>
      <c r="AR57" s="39"/>
      <c r="AS57" s="44"/>
      <c r="AT57" s="45" t="s">
        <v>51</v>
      </c>
      <c r="AU57" s="55" t="s">
        <v>52</v>
      </c>
      <c r="AV57" s="28" t="s">
        <v>623</v>
      </c>
      <c r="AW57" s="28" t="s">
        <v>624</v>
      </c>
    </row>
    <row r="58" spans="1:50" ht="30" customHeight="1">
      <c r="A58" s="23">
        <v>631</v>
      </c>
      <c r="B58" s="24">
        <v>494</v>
      </c>
      <c r="C58" s="25" t="s">
        <v>625</v>
      </c>
      <c r="D58" s="25" t="s">
        <v>625</v>
      </c>
      <c r="E58" s="26"/>
      <c r="F58" s="27" t="s">
        <v>35</v>
      </c>
      <c r="G58" s="27" t="s">
        <v>625</v>
      </c>
      <c r="H58" s="28" t="s">
        <v>626</v>
      </c>
      <c r="I58" s="29" t="s">
        <v>626</v>
      </c>
      <c r="J58" s="30" t="s">
        <v>627</v>
      </c>
      <c r="K58" s="31" t="s">
        <v>271</v>
      </c>
      <c r="L58" s="31" t="s">
        <v>272</v>
      </c>
      <c r="M58" s="31" t="s">
        <v>272</v>
      </c>
      <c r="N58" s="33">
        <v>0.2</v>
      </c>
      <c r="O58" s="33">
        <v>0.2</v>
      </c>
      <c r="P58" s="31"/>
      <c r="Q58" s="52"/>
      <c r="R58" s="33" t="str">
        <f t="shared" si="1"/>
        <v/>
      </c>
      <c r="S58" s="48">
        <v>2300000</v>
      </c>
      <c r="T58" s="35">
        <v>2785120</v>
      </c>
      <c r="U58" s="26" t="s">
        <v>628</v>
      </c>
      <c r="V58" s="36" t="str">
        <f>IF((ISBLANK(T58)),"",VLOOKUP(T58,'[1](speaker no. source)'!$A$2:$C$8,3,TRUE))</f>
        <v>G</v>
      </c>
      <c r="W58" s="35"/>
      <c r="X58" s="26"/>
      <c r="Y58" s="37"/>
      <c r="Z58" s="27" t="str">
        <f>IF((ISBLANK(W58)),"",VLOOKUP(W58,'[1](speaker no. source)'!$A$2:$C$8,3,TRUE))</f>
        <v/>
      </c>
      <c r="AA58" s="28" t="s">
        <v>629</v>
      </c>
      <c r="AB58" s="28" t="s">
        <v>630</v>
      </c>
      <c r="AD58" s="30"/>
      <c r="AE58" s="38" t="s">
        <v>631</v>
      </c>
      <c r="AF58" s="28" t="s">
        <v>632</v>
      </c>
      <c r="AG58" s="39" t="s">
        <v>283</v>
      </c>
      <c r="AH58" s="28" t="s">
        <v>123</v>
      </c>
      <c r="AI58" s="39" t="s">
        <v>123</v>
      </c>
      <c r="AJ58" s="49" t="s">
        <v>633</v>
      </c>
      <c r="AK58" s="39" t="s">
        <v>68</v>
      </c>
      <c r="AL58" s="40"/>
      <c r="AM58" s="41"/>
      <c r="AN58" s="41"/>
      <c r="AO58" s="50" t="s">
        <v>634</v>
      </c>
      <c r="AP58" s="42" t="s">
        <v>635</v>
      </c>
      <c r="AQ58" s="43" t="s">
        <v>313</v>
      </c>
      <c r="AR58" s="39" t="s">
        <v>94</v>
      </c>
      <c r="AS58" s="44"/>
      <c r="AT58" s="45" t="s">
        <v>51</v>
      </c>
      <c r="AU58" s="46"/>
      <c r="AV58" s="1" t="s">
        <v>636</v>
      </c>
      <c r="AW58" s="46"/>
    </row>
    <row r="59" spans="1:50" ht="15" customHeight="1">
      <c r="A59" s="23">
        <v>636</v>
      </c>
      <c r="B59" s="24">
        <v>498</v>
      </c>
      <c r="C59" s="25" t="s">
        <v>637</v>
      </c>
      <c r="D59" s="25" t="s">
        <v>637</v>
      </c>
      <c r="E59" s="26"/>
      <c r="F59" s="25" t="s">
        <v>35</v>
      </c>
      <c r="G59" s="27" t="s">
        <v>637</v>
      </c>
      <c r="H59" s="28" t="s">
        <v>638</v>
      </c>
      <c r="I59" s="29" t="s">
        <v>638</v>
      </c>
      <c r="J59" s="30"/>
      <c r="K59" s="31" t="s">
        <v>58</v>
      </c>
      <c r="L59" s="31" t="s">
        <v>59</v>
      </c>
      <c r="M59" s="32" t="s">
        <v>59</v>
      </c>
      <c r="N59" s="33">
        <v>0.2</v>
      </c>
      <c r="O59" s="33">
        <v>0.2</v>
      </c>
      <c r="P59" s="32"/>
      <c r="Q59" s="32"/>
      <c r="R59" s="33" t="str">
        <f t="shared" si="1"/>
        <v/>
      </c>
      <c r="S59" s="56">
        <v>3000</v>
      </c>
      <c r="T59" s="35">
        <v>3000</v>
      </c>
      <c r="U59" s="26" t="s">
        <v>639</v>
      </c>
      <c r="V59" s="36" t="str">
        <f>IF((ISBLANK(T59)),"",VLOOKUP(T59,'[1](speaker no. source)'!$A$2:$C$8,3,TRUE))</f>
        <v>E</v>
      </c>
      <c r="W59" s="35"/>
      <c r="X59" s="26"/>
      <c r="Y59" s="37"/>
      <c r="Z59" s="27" t="str">
        <f>IF((ISBLANK(W59)),"",VLOOKUP(W59,'[1](speaker no. source)'!$A$2:$C$8,3,TRUE))</f>
        <v/>
      </c>
      <c r="AA59" s="28" t="s">
        <v>450</v>
      </c>
      <c r="AB59" s="28" t="s">
        <v>102</v>
      </c>
      <c r="AD59" s="30"/>
      <c r="AE59" s="38"/>
      <c r="AF59" s="28" t="s">
        <v>640</v>
      </c>
      <c r="AG59" s="39" t="s">
        <v>68</v>
      </c>
      <c r="AH59" s="28" t="s">
        <v>105</v>
      </c>
      <c r="AI59" s="39" t="s">
        <v>68</v>
      </c>
      <c r="AK59" s="39" t="s">
        <v>68</v>
      </c>
      <c r="AL59" s="40"/>
      <c r="AM59" s="41" t="s">
        <v>608</v>
      </c>
      <c r="AN59" s="41" t="s">
        <v>105</v>
      </c>
      <c r="AO59" s="39" t="s">
        <v>641</v>
      </c>
      <c r="AP59" s="42" t="s">
        <v>49</v>
      </c>
      <c r="AQ59" s="43" t="s">
        <v>50</v>
      </c>
      <c r="AR59" s="39"/>
      <c r="AS59" s="44"/>
      <c r="AT59" s="45" t="s">
        <v>51</v>
      </c>
      <c r="AU59" s="55"/>
      <c r="AV59" s="28" t="s">
        <v>642</v>
      </c>
      <c r="AW59" s="28" t="s">
        <v>643</v>
      </c>
    </row>
    <row r="60" spans="1:50" ht="105" customHeight="1">
      <c r="A60" s="23">
        <v>640</v>
      </c>
      <c r="B60" s="24">
        <v>502</v>
      </c>
      <c r="C60" s="25" t="s">
        <v>644</v>
      </c>
      <c r="D60" s="25" t="s">
        <v>644</v>
      </c>
      <c r="E60" s="26"/>
      <c r="F60" s="25" t="s">
        <v>35</v>
      </c>
      <c r="G60" s="27" t="s">
        <v>644</v>
      </c>
      <c r="H60" s="28" t="s">
        <v>645</v>
      </c>
      <c r="I60" s="29" t="s">
        <v>645</v>
      </c>
      <c r="J60" s="30" t="s">
        <v>646</v>
      </c>
      <c r="K60" s="31" t="s">
        <v>58</v>
      </c>
      <c r="L60" s="31" t="s">
        <v>59</v>
      </c>
      <c r="M60" s="32" t="s">
        <v>59</v>
      </c>
      <c r="N60" s="33">
        <v>0.2</v>
      </c>
      <c r="O60" s="33">
        <v>0.2</v>
      </c>
      <c r="P60" s="32"/>
      <c r="Q60" s="32"/>
      <c r="R60" s="33" t="str">
        <f t="shared" si="1"/>
        <v/>
      </c>
      <c r="S60" s="34" t="s">
        <v>647</v>
      </c>
      <c r="T60" s="35">
        <v>1500</v>
      </c>
      <c r="U60" s="26">
        <v>1988</v>
      </c>
      <c r="V60" s="36" t="str">
        <f>IF((ISBLANK(T60)),"",VLOOKUP(T60,'[1](speaker no. source)'!$A$2:$C$8,3,TRUE))</f>
        <v>E</v>
      </c>
      <c r="W60" s="35"/>
      <c r="X60" s="26"/>
      <c r="Y60" s="37"/>
      <c r="Z60" s="27" t="str">
        <f>IF((ISBLANK(W60)),"",VLOOKUP(W60,'[1](speaker no. source)'!$A$2:$C$8,3,TRUE))</f>
        <v/>
      </c>
      <c r="AA60" s="28" t="s">
        <v>648</v>
      </c>
      <c r="AB60" s="28" t="s">
        <v>102</v>
      </c>
      <c r="AD60" s="30"/>
      <c r="AE60" s="38"/>
      <c r="AF60" s="28" t="s">
        <v>649</v>
      </c>
      <c r="AG60" s="39" t="s">
        <v>650</v>
      </c>
      <c r="AH60" s="28" t="s">
        <v>105</v>
      </c>
      <c r="AI60" s="39" t="s">
        <v>105</v>
      </c>
      <c r="AK60" s="39" t="s">
        <v>68</v>
      </c>
      <c r="AL60" s="40"/>
      <c r="AM60" s="41"/>
      <c r="AN60" s="41"/>
      <c r="AO60" s="39" t="s">
        <v>651</v>
      </c>
      <c r="AP60" s="42" t="s">
        <v>49</v>
      </c>
      <c r="AQ60" s="43" t="s">
        <v>50</v>
      </c>
      <c r="AR60" s="39"/>
      <c r="AS60" s="44"/>
      <c r="AT60" s="45" t="s">
        <v>51</v>
      </c>
      <c r="AU60" s="46"/>
      <c r="AV60" s="28" t="s">
        <v>652</v>
      </c>
      <c r="AW60" s="28" t="s">
        <v>653</v>
      </c>
    </row>
    <row r="61" spans="1:50" ht="15" customHeight="1">
      <c r="A61" s="23">
        <v>641</v>
      </c>
      <c r="B61" s="24">
        <v>503</v>
      </c>
      <c r="C61" s="25" t="s">
        <v>654</v>
      </c>
      <c r="D61" s="25" t="s">
        <v>654</v>
      </c>
      <c r="E61" s="26"/>
      <c r="F61" s="25" t="s">
        <v>35</v>
      </c>
      <c r="G61" s="27" t="s">
        <v>654</v>
      </c>
      <c r="H61" s="28" t="s">
        <v>655</v>
      </c>
      <c r="I61" s="29" t="s">
        <v>655</v>
      </c>
      <c r="J61" s="30" t="s">
        <v>656</v>
      </c>
      <c r="K61" s="31" t="s">
        <v>199</v>
      </c>
      <c r="L61" s="31" t="s">
        <v>144</v>
      </c>
      <c r="M61" s="32" t="s">
        <v>144</v>
      </c>
      <c r="N61" s="33">
        <v>0.2</v>
      </c>
      <c r="O61" s="33">
        <v>0.2</v>
      </c>
      <c r="P61" s="32"/>
      <c r="Q61" s="32"/>
      <c r="R61" s="33" t="str">
        <f t="shared" si="1"/>
        <v/>
      </c>
      <c r="S61" s="56">
        <v>80000</v>
      </c>
      <c r="T61" s="35">
        <v>80000</v>
      </c>
      <c r="U61" s="26" t="s">
        <v>657</v>
      </c>
      <c r="V61" s="36" t="str">
        <f>IF((ISBLANK(T61)),"",VLOOKUP(T61,'[1](speaker no. source)'!$A$2:$C$8,3,TRUE))</f>
        <v>F</v>
      </c>
      <c r="W61" s="35"/>
      <c r="X61" s="26"/>
      <c r="Y61" s="37"/>
      <c r="Z61" s="27" t="str">
        <f>IF((ISBLANK(W61)),"",VLOOKUP(W61,'[1](speaker no. source)'!$A$2:$C$8,3,TRUE))</f>
        <v/>
      </c>
      <c r="AA61" s="28" t="s">
        <v>450</v>
      </c>
      <c r="AB61" s="28" t="s">
        <v>102</v>
      </c>
      <c r="AD61" s="30"/>
      <c r="AE61" s="38"/>
      <c r="AF61" s="28" t="s">
        <v>658</v>
      </c>
      <c r="AG61" s="39" t="s">
        <v>659</v>
      </c>
      <c r="AH61" s="28" t="s">
        <v>105</v>
      </c>
      <c r="AI61" s="39" t="s">
        <v>105</v>
      </c>
      <c r="AK61" s="39" t="s">
        <v>68</v>
      </c>
      <c r="AL61" s="40"/>
      <c r="AM61" s="41"/>
      <c r="AN61" s="41"/>
      <c r="AO61" s="39" t="s">
        <v>660</v>
      </c>
      <c r="AP61" s="42" t="s">
        <v>661</v>
      </c>
      <c r="AQ61" s="43" t="s">
        <v>313</v>
      </c>
      <c r="AR61" s="39"/>
      <c r="AS61" s="44"/>
      <c r="AT61" s="45" t="s">
        <v>51</v>
      </c>
      <c r="AU61" s="46"/>
      <c r="AV61" s="28" t="s">
        <v>662</v>
      </c>
      <c r="AW61" s="28" t="s">
        <v>663</v>
      </c>
    </row>
    <row r="62" spans="1:50" ht="30" customHeight="1">
      <c r="A62" s="23">
        <v>657</v>
      </c>
      <c r="B62" s="24">
        <v>515</v>
      </c>
      <c r="C62" s="25" t="s">
        <v>664</v>
      </c>
      <c r="D62" s="25" t="s">
        <v>664</v>
      </c>
      <c r="E62" s="26"/>
      <c r="F62" s="27" t="s">
        <v>35</v>
      </c>
      <c r="G62" s="27" t="s">
        <v>664</v>
      </c>
      <c r="H62" s="28" t="s">
        <v>665</v>
      </c>
      <c r="I62" s="29" t="s">
        <v>665</v>
      </c>
      <c r="J62" s="30" t="s">
        <v>666</v>
      </c>
      <c r="K62" s="31" t="s">
        <v>518</v>
      </c>
      <c r="L62" s="31" t="s">
        <v>114</v>
      </c>
      <c r="M62" s="32" t="s">
        <v>100</v>
      </c>
      <c r="N62" s="33">
        <v>0.6</v>
      </c>
      <c r="O62" s="33">
        <v>0.8</v>
      </c>
      <c r="P62" s="32"/>
      <c r="Q62" s="47"/>
      <c r="R62" s="33" t="str">
        <f t="shared" si="1"/>
        <v/>
      </c>
      <c r="S62" s="48" t="s">
        <v>667</v>
      </c>
      <c r="T62" s="35">
        <v>850</v>
      </c>
      <c r="U62" s="26" t="s">
        <v>668</v>
      </c>
      <c r="V62" s="36" t="str">
        <f>IF((ISBLANK(T62)),"",VLOOKUP(T62,'[1](speaker no. source)'!$A$2:$C$8,3,TRUE))</f>
        <v>D</v>
      </c>
      <c r="W62" s="35"/>
      <c r="X62" s="26"/>
      <c r="Y62" s="37"/>
      <c r="Z62" s="27" t="str">
        <f>IF((ISBLANK(W62)),"",VLOOKUP(W62,'[1](speaker no. source)'!$A$2:$C$8,3,TRUE))</f>
        <v/>
      </c>
      <c r="AA62" s="28" t="s">
        <v>669</v>
      </c>
      <c r="AB62" s="28" t="s">
        <v>669</v>
      </c>
      <c r="AD62" s="30"/>
      <c r="AE62" s="38"/>
      <c r="AF62" s="28" t="s">
        <v>670</v>
      </c>
      <c r="AG62" s="39" t="s">
        <v>278</v>
      </c>
      <c r="AH62" s="28" t="s">
        <v>123</v>
      </c>
      <c r="AI62" s="39" t="s">
        <v>123</v>
      </c>
      <c r="AJ62" s="49" t="s">
        <v>671</v>
      </c>
      <c r="AK62" s="39" t="s">
        <v>68</v>
      </c>
      <c r="AL62" s="40"/>
      <c r="AM62" s="41"/>
      <c r="AN62" s="41"/>
      <c r="AO62" s="39" t="s">
        <v>672</v>
      </c>
      <c r="AP62" s="42" t="s">
        <v>673</v>
      </c>
      <c r="AQ62" s="43" t="s">
        <v>77</v>
      </c>
      <c r="AR62" s="39" t="s">
        <v>94</v>
      </c>
      <c r="AS62" s="44"/>
      <c r="AT62" s="45" t="s">
        <v>51</v>
      </c>
      <c r="AU62" s="46"/>
      <c r="AV62" s="46" t="s">
        <v>674</v>
      </c>
      <c r="AW62" s="46"/>
    </row>
    <row r="63" spans="1:50" ht="30" customHeight="1">
      <c r="A63" s="23">
        <v>690</v>
      </c>
      <c r="B63" s="24">
        <v>544</v>
      </c>
      <c r="C63" s="25" t="s">
        <v>675</v>
      </c>
      <c r="D63" s="25" t="s">
        <v>675</v>
      </c>
      <c r="E63" s="26"/>
      <c r="F63" s="27" t="s">
        <v>35</v>
      </c>
      <c r="G63" s="27" t="s">
        <v>675</v>
      </c>
      <c r="H63" s="28" t="s">
        <v>676</v>
      </c>
      <c r="I63" s="29" t="s">
        <v>676</v>
      </c>
      <c r="J63" s="30" t="s">
        <v>677</v>
      </c>
      <c r="K63" s="31" t="s">
        <v>199</v>
      </c>
      <c r="L63" s="31" t="s">
        <v>144</v>
      </c>
      <c r="M63" s="32" t="s">
        <v>144</v>
      </c>
      <c r="N63" s="33">
        <v>0.2</v>
      </c>
      <c r="O63" s="33">
        <v>0.2</v>
      </c>
      <c r="P63" s="32"/>
      <c r="Q63" s="47"/>
      <c r="R63" s="33" t="str">
        <f t="shared" si="1"/>
        <v/>
      </c>
      <c r="S63" s="48">
        <v>54800</v>
      </c>
      <c r="T63" s="35">
        <v>54800</v>
      </c>
      <c r="U63" s="26" t="s">
        <v>678</v>
      </c>
      <c r="V63" s="36" t="str">
        <f>IF((ISBLANK(T63)),"",VLOOKUP(T63,'[1](speaker no. source)'!$A$2:$C$8,3,TRUE))</f>
        <v>F</v>
      </c>
      <c r="W63" s="35"/>
      <c r="X63" s="26"/>
      <c r="Y63" s="37"/>
      <c r="Z63" s="27" t="str">
        <f>IF((ISBLANK(W63)),"",VLOOKUP(W63,'[1](speaker no. source)'!$A$2:$C$8,3,TRUE))</f>
        <v/>
      </c>
      <c r="AA63" s="28" t="s">
        <v>679</v>
      </c>
      <c r="AB63" s="28" t="s">
        <v>215</v>
      </c>
      <c r="AC63" s="28" t="s">
        <v>680</v>
      </c>
      <c r="AD63" s="30"/>
      <c r="AE63" s="38"/>
      <c r="AF63" s="28" t="s">
        <v>681</v>
      </c>
      <c r="AG63" s="39" t="s">
        <v>104</v>
      </c>
      <c r="AH63" s="28" t="s">
        <v>105</v>
      </c>
      <c r="AI63" s="39" t="s">
        <v>105</v>
      </c>
      <c r="AJ63" s="49" t="s">
        <v>682</v>
      </c>
      <c r="AK63" s="39" t="s">
        <v>68</v>
      </c>
      <c r="AL63" s="40"/>
      <c r="AM63" s="41"/>
      <c r="AN63" s="41"/>
      <c r="AO63" s="50" t="s">
        <v>683</v>
      </c>
      <c r="AP63" s="42" t="s">
        <v>684</v>
      </c>
      <c r="AQ63" s="43" t="s">
        <v>77</v>
      </c>
      <c r="AR63" s="39" t="s">
        <v>94</v>
      </c>
      <c r="AS63" s="44"/>
      <c r="AT63" s="45" t="s">
        <v>51</v>
      </c>
      <c r="AU63" s="46"/>
      <c r="AV63" s="46" t="s">
        <v>685</v>
      </c>
      <c r="AW63" s="46"/>
    </row>
    <row r="64" spans="1:50" ht="30" customHeight="1">
      <c r="A64" s="23">
        <v>691</v>
      </c>
      <c r="B64" s="24">
        <v>545</v>
      </c>
      <c r="C64" s="25" t="s">
        <v>675</v>
      </c>
      <c r="D64" s="25" t="s">
        <v>675</v>
      </c>
      <c r="E64" s="26"/>
      <c r="F64" s="27" t="s">
        <v>35</v>
      </c>
      <c r="G64" s="27" t="s">
        <v>675</v>
      </c>
      <c r="H64" s="28" t="s">
        <v>676</v>
      </c>
      <c r="I64" s="29" t="s">
        <v>676</v>
      </c>
      <c r="J64" s="30" t="s">
        <v>677</v>
      </c>
      <c r="K64" s="31" t="s">
        <v>199</v>
      </c>
      <c r="L64" s="31" t="s">
        <v>144</v>
      </c>
      <c r="M64" s="32" t="s">
        <v>144</v>
      </c>
      <c r="N64" s="33">
        <v>0.2</v>
      </c>
      <c r="O64" s="33">
        <v>0.2</v>
      </c>
      <c r="P64" s="32"/>
      <c r="Q64" s="47"/>
      <c r="R64" s="33" t="str">
        <f t="shared" si="1"/>
        <v/>
      </c>
      <c r="S64" s="48">
        <v>54800</v>
      </c>
      <c r="T64" s="35">
        <v>54800</v>
      </c>
      <c r="U64" s="26" t="s">
        <v>678</v>
      </c>
      <c r="V64" s="36" t="str">
        <f>IF((ISBLANK(T64)),"",VLOOKUP(T64,'[1](speaker no. source)'!$A$2:$C$8,3,TRUE))</f>
        <v>F</v>
      </c>
      <c r="W64" s="35"/>
      <c r="X64" s="26"/>
      <c r="Y64" s="37"/>
      <c r="Z64" s="27" t="str">
        <f>IF((ISBLANK(W64)),"",VLOOKUP(W64,'[1](speaker no. source)'!$A$2:$C$8,3,TRUE))</f>
        <v/>
      </c>
      <c r="AA64" s="28" t="s">
        <v>679</v>
      </c>
      <c r="AB64" s="28" t="s">
        <v>215</v>
      </c>
      <c r="AC64" s="28" t="s">
        <v>680</v>
      </c>
      <c r="AD64" s="30"/>
      <c r="AE64" s="38"/>
      <c r="AF64" s="28" t="s">
        <v>681</v>
      </c>
      <c r="AG64" s="39" t="s">
        <v>378</v>
      </c>
      <c r="AH64" s="28" t="s">
        <v>105</v>
      </c>
      <c r="AI64" s="39" t="s">
        <v>105</v>
      </c>
      <c r="AJ64" s="49" t="s">
        <v>682</v>
      </c>
      <c r="AK64" s="39" t="s">
        <v>68</v>
      </c>
      <c r="AL64" s="40"/>
      <c r="AM64" s="41"/>
      <c r="AN64" s="41"/>
      <c r="AO64" s="50" t="s">
        <v>686</v>
      </c>
      <c r="AP64" s="42" t="s">
        <v>684</v>
      </c>
      <c r="AQ64" s="43" t="s">
        <v>77</v>
      </c>
      <c r="AR64" s="39" t="s">
        <v>78</v>
      </c>
      <c r="AS64" s="44"/>
      <c r="AT64" s="45" t="s">
        <v>51</v>
      </c>
      <c r="AU64" s="46"/>
      <c r="AV64" s="46" t="s">
        <v>685</v>
      </c>
      <c r="AW64" s="46"/>
    </row>
    <row r="65" spans="1:50" ht="15" customHeight="1">
      <c r="A65" s="23">
        <v>698</v>
      </c>
      <c r="B65" s="24">
        <v>550</v>
      </c>
      <c r="C65" s="25" t="s">
        <v>687</v>
      </c>
      <c r="D65" s="25" t="s">
        <v>687</v>
      </c>
      <c r="E65" s="26"/>
      <c r="F65" s="25" t="s">
        <v>35</v>
      </c>
      <c r="G65" s="27" t="s">
        <v>687</v>
      </c>
      <c r="H65" s="28" t="s">
        <v>688</v>
      </c>
      <c r="I65" s="29" t="s">
        <v>688</v>
      </c>
      <c r="J65" s="30" t="s">
        <v>689</v>
      </c>
      <c r="K65" s="31" t="s">
        <v>271</v>
      </c>
      <c r="L65" s="31" t="s">
        <v>272</v>
      </c>
      <c r="M65" s="32" t="s">
        <v>272</v>
      </c>
      <c r="N65" s="33">
        <v>0.2</v>
      </c>
      <c r="O65" s="33">
        <v>0.2</v>
      </c>
      <c r="P65" s="32"/>
      <c r="Q65" s="47"/>
      <c r="R65" s="33" t="str">
        <f t="shared" si="1"/>
        <v/>
      </c>
      <c r="S65" s="48">
        <v>110000</v>
      </c>
      <c r="T65" s="35">
        <v>110000</v>
      </c>
      <c r="U65" s="26">
        <v>2009</v>
      </c>
      <c r="V65" s="36" t="str">
        <f>IF((ISBLANK(T65)),"",VLOOKUP(T65,'[1](speaker no. source)'!$A$2:$C$8,3,TRUE))</f>
        <v>G</v>
      </c>
      <c r="W65" s="35"/>
      <c r="X65" s="26"/>
      <c r="Y65" s="37"/>
      <c r="Z65" s="27" t="str">
        <f>IF((ISBLANK(W65)),"",VLOOKUP(W65,'[1](speaker no. source)'!$A$2:$C$8,3,TRUE))</f>
        <v/>
      </c>
      <c r="AA65" s="28" t="s">
        <v>690</v>
      </c>
      <c r="AB65" s="28" t="s">
        <v>473</v>
      </c>
      <c r="AD65" s="30"/>
      <c r="AE65" s="38"/>
      <c r="AF65" s="28" t="s">
        <v>691</v>
      </c>
      <c r="AG65" s="39" t="s">
        <v>692</v>
      </c>
      <c r="AH65" s="28" t="s">
        <v>220</v>
      </c>
      <c r="AI65" s="39" t="s">
        <v>220</v>
      </c>
      <c r="AJ65" s="49" t="s">
        <v>693</v>
      </c>
      <c r="AK65" s="39" t="s">
        <v>68</v>
      </c>
      <c r="AL65" s="40"/>
      <c r="AM65" s="41"/>
      <c r="AN65" s="41"/>
      <c r="AO65" s="50" t="s">
        <v>694</v>
      </c>
      <c r="AP65" s="42" t="s">
        <v>695</v>
      </c>
      <c r="AQ65" s="58" t="s">
        <v>77</v>
      </c>
      <c r="AR65" s="39" t="s">
        <v>94</v>
      </c>
      <c r="AS65" s="44" t="s">
        <v>696</v>
      </c>
      <c r="AT65" s="45" t="s">
        <v>51</v>
      </c>
      <c r="AU65" s="55"/>
      <c r="AV65" s="46" t="s">
        <v>697</v>
      </c>
      <c r="AW65" s="46" t="s">
        <v>254</v>
      </c>
    </row>
    <row r="66" spans="1:50" ht="15" customHeight="1">
      <c r="A66" s="23">
        <v>705</v>
      </c>
      <c r="B66" s="24">
        <v>555</v>
      </c>
      <c r="C66" s="25" t="s">
        <v>698</v>
      </c>
      <c r="D66" s="25" t="s">
        <v>698</v>
      </c>
      <c r="E66" s="26"/>
      <c r="F66" s="25" t="s">
        <v>35</v>
      </c>
      <c r="G66" s="27" t="s">
        <v>698</v>
      </c>
      <c r="H66" s="28" t="s">
        <v>699</v>
      </c>
      <c r="I66" s="29" t="s">
        <v>699</v>
      </c>
      <c r="J66" s="30" t="s">
        <v>700</v>
      </c>
      <c r="K66" s="31" t="s">
        <v>58</v>
      </c>
      <c r="L66" s="31" t="s">
        <v>59</v>
      </c>
      <c r="M66" s="31" t="s">
        <v>59</v>
      </c>
      <c r="N66" s="33">
        <v>0.2</v>
      </c>
      <c r="O66" s="33">
        <v>0.2</v>
      </c>
      <c r="P66" s="31"/>
      <c r="Q66" s="52"/>
      <c r="R66" s="33" t="str">
        <f t="shared" si="1"/>
        <v/>
      </c>
      <c r="S66" s="48"/>
      <c r="T66" s="35">
        <v>6060</v>
      </c>
      <c r="U66" s="26" t="s">
        <v>321</v>
      </c>
      <c r="V66" s="36" t="str">
        <f>IF((ISBLANK(T66)),"",VLOOKUP(T66,'[1](speaker no. source)'!$A$2:$C$8,3,TRUE))</f>
        <v>E</v>
      </c>
      <c r="W66" s="35"/>
      <c r="X66" s="26"/>
      <c r="Y66" s="37"/>
      <c r="Z66" s="27" t="str">
        <f>IF((ISBLANK(W66)),"",VLOOKUP(W66,'[1](speaker no. source)'!$A$2:$C$8,3,TRUE))</f>
        <v/>
      </c>
      <c r="AA66" s="28" t="s">
        <v>701</v>
      </c>
      <c r="AB66" s="28" t="s">
        <v>186</v>
      </c>
      <c r="AC66" s="28" t="s">
        <v>702</v>
      </c>
      <c r="AD66" s="30"/>
      <c r="AE66" s="38"/>
      <c r="AF66" s="28" t="s">
        <v>703</v>
      </c>
      <c r="AG66" s="39" t="s">
        <v>704</v>
      </c>
      <c r="AH66" s="28" t="s">
        <v>74</v>
      </c>
      <c r="AI66" s="39" t="s">
        <v>74</v>
      </c>
      <c r="AJ66" s="49" t="s">
        <v>705</v>
      </c>
      <c r="AK66" s="39" t="s">
        <v>68</v>
      </c>
      <c r="AL66" s="40"/>
      <c r="AM66" s="41"/>
      <c r="AN66" s="41"/>
      <c r="AO66" s="50" t="s">
        <v>706</v>
      </c>
      <c r="AP66" s="42" t="s">
        <v>707</v>
      </c>
      <c r="AQ66" s="43" t="s">
        <v>313</v>
      </c>
      <c r="AR66" s="39" t="s">
        <v>94</v>
      </c>
      <c r="AS66" s="44"/>
      <c r="AT66" s="45" t="s">
        <v>51</v>
      </c>
      <c r="AU66" s="46" t="s">
        <v>708</v>
      </c>
      <c r="AV66" s="46" t="s">
        <v>709</v>
      </c>
      <c r="AW66" s="46"/>
    </row>
    <row r="67" spans="1:50" ht="15" customHeight="1">
      <c r="A67" s="23">
        <v>734</v>
      </c>
      <c r="B67" s="24">
        <v>579</v>
      </c>
      <c r="C67" s="25" t="s">
        <v>710</v>
      </c>
      <c r="D67" s="25" t="s">
        <v>710</v>
      </c>
      <c r="E67" s="26"/>
      <c r="F67" s="27" t="s">
        <v>35</v>
      </c>
      <c r="G67" s="27" t="s">
        <v>710</v>
      </c>
      <c r="H67" s="28" t="s">
        <v>711</v>
      </c>
      <c r="I67" s="29" t="s">
        <v>711</v>
      </c>
      <c r="J67" s="30" t="s">
        <v>712</v>
      </c>
      <c r="K67" s="31" t="s">
        <v>241</v>
      </c>
      <c r="L67" s="31" t="s">
        <v>59</v>
      </c>
      <c r="M67" s="32" t="s">
        <v>59</v>
      </c>
      <c r="N67" s="33">
        <v>0.8</v>
      </c>
      <c r="O67" s="33">
        <v>0.8</v>
      </c>
      <c r="P67" s="32"/>
      <c r="Q67" s="47"/>
      <c r="R67" s="33" t="str">
        <f t="shared" si="1"/>
        <v/>
      </c>
      <c r="S67" s="48">
        <v>100300</v>
      </c>
      <c r="T67" s="35">
        <v>100300</v>
      </c>
      <c r="U67" s="26" t="s">
        <v>713</v>
      </c>
      <c r="V67" s="36" t="str">
        <f>IF((ISBLANK(T67)),"",VLOOKUP(T67,'[1](speaker no. source)'!$A$2:$C$8,3,TRUE))</f>
        <v>G</v>
      </c>
      <c r="W67" s="35"/>
      <c r="X67" s="26"/>
      <c r="Y67" s="37"/>
      <c r="Z67" s="27" t="str">
        <f>IF((ISBLANK(W67)),"",VLOOKUP(W67,'[1](speaker no. source)'!$A$2:$C$8,3,TRUE))</f>
        <v/>
      </c>
      <c r="AA67" s="28" t="s">
        <v>714</v>
      </c>
      <c r="AB67" s="28" t="s">
        <v>132</v>
      </c>
      <c r="AC67" s="28" t="s">
        <v>715</v>
      </c>
      <c r="AD67" s="30"/>
      <c r="AE67" s="38"/>
      <c r="AF67" s="28" t="s">
        <v>365</v>
      </c>
      <c r="AG67" s="39" t="s">
        <v>366</v>
      </c>
      <c r="AH67" s="28" t="s">
        <v>248</v>
      </c>
      <c r="AI67" s="39" t="s">
        <v>248</v>
      </c>
      <c r="AJ67" s="49" t="s">
        <v>716</v>
      </c>
      <c r="AK67" s="39" t="s">
        <v>68</v>
      </c>
      <c r="AL67" s="40"/>
      <c r="AM67" s="41"/>
      <c r="AN67" s="41"/>
      <c r="AO67" s="39" t="s">
        <v>717</v>
      </c>
      <c r="AP67" s="42" t="s">
        <v>718</v>
      </c>
      <c r="AQ67" s="43" t="s">
        <v>77</v>
      </c>
      <c r="AR67" s="39" t="s">
        <v>94</v>
      </c>
      <c r="AS67" s="44"/>
      <c r="AT67" s="45" t="s">
        <v>51</v>
      </c>
      <c r="AU67" s="46"/>
      <c r="AV67" s="46" t="s">
        <v>719</v>
      </c>
      <c r="AW67" s="46"/>
    </row>
    <row r="68" spans="1:50" ht="15" customHeight="1">
      <c r="A68" s="23">
        <v>748</v>
      </c>
      <c r="B68" s="24">
        <v>591</v>
      </c>
      <c r="C68" s="25" t="s">
        <v>720</v>
      </c>
      <c r="D68" s="25" t="s">
        <v>720</v>
      </c>
      <c r="E68" s="26"/>
      <c r="F68" s="27" t="s">
        <v>35</v>
      </c>
      <c r="G68" s="27" t="s">
        <v>720</v>
      </c>
      <c r="H68" s="28" t="s">
        <v>721</v>
      </c>
      <c r="I68" s="29" t="s">
        <v>721</v>
      </c>
      <c r="J68" s="30" t="s">
        <v>722</v>
      </c>
      <c r="K68" s="31" t="s">
        <v>58</v>
      </c>
      <c r="L68" s="31" t="s">
        <v>59</v>
      </c>
      <c r="M68" s="32" t="s">
        <v>59</v>
      </c>
      <c r="N68" s="33">
        <v>0.2</v>
      </c>
      <c r="O68" s="33">
        <v>0.2</v>
      </c>
      <c r="P68" s="32"/>
      <c r="Q68" s="47"/>
      <c r="R68" s="33" t="str">
        <f t="shared" si="1"/>
        <v/>
      </c>
      <c r="S68" s="48">
        <v>4250</v>
      </c>
      <c r="T68" s="35">
        <v>4250</v>
      </c>
      <c r="U68" s="26" t="s">
        <v>723</v>
      </c>
      <c r="V68" s="36" t="str">
        <f>IF((ISBLANK(T68)),"",VLOOKUP(T68,'[1](speaker no. source)'!$A$2:$C$8,3,TRUE))</f>
        <v>E</v>
      </c>
      <c r="W68" s="35"/>
      <c r="X68" s="26"/>
      <c r="Y68" s="37"/>
      <c r="Z68" s="27" t="str">
        <f>IF((ISBLANK(W68)),"",VLOOKUP(W68,'[1](speaker no. source)'!$A$2:$C$8,3,TRUE))</f>
        <v/>
      </c>
      <c r="AA68" s="28" t="s">
        <v>450</v>
      </c>
      <c r="AB68" s="28" t="s">
        <v>102</v>
      </c>
      <c r="AD68" s="30"/>
      <c r="AE68" s="38"/>
      <c r="AF68" s="28" t="s">
        <v>724</v>
      </c>
      <c r="AG68" s="39" t="s">
        <v>725</v>
      </c>
      <c r="AH68" s="28" t="s">
        <v>105</v>
      </c>
      <c r="AI68" s="39" t="s">
        <v>105</v>
      </c>
      <c r="AJ68" s="49" t="s">
        <v>726</v>
      </c>
      <c r="AK68" s="39" t="s">
        <v>68</v>
      </c>
      <c r="AL68" s="40"/>
      <c r="AM68" s="41"/>
      <c r="AN68" s="41"/>
      <c r="AO68" s="39" t="s">
        <v>727</v>
      </c>
      <c r="AP68" s="42" t="s">
        <v>728</v>
      </c>
      <c r="AQ68" s="43" t="s">
        <v>313</v>
      </c>
      <c r="AR68" s="39" t="s">
        <v>94</v>
      </c>
      <c r="AS68" s="44"/>
      <c r="AT68" s="45" t="s">
        <v>51</v>
      </c>
      <c r="AU68" s="46"/>
      <c r="AV68" s="46" t="s">
        <v>729</v>
      </c>
      <c r="AW68" s="46" t="s">
        <v>601</v>
      </c>
    </row>
    <row r="69" spans="1:50" ht="135" customHeight="1">
      <c r="A69" s="23">
        <v>788</v>
      </c>
      <c r="B69" s="24">
        <v>616</v>
      </c>
      <c r="C69" s="25" t="s">
        <v>730</v>
      </c>
      <c r="D69" s="25" t="s">
        <v>730</v>
      </c>
      <c r="E69" s="26"/>
      <c r="F69" s="27" t="s">
        <v>35</v>
      </c>
      <c r="G69" s="27" t="s">
        <v>730</v>
      </c>
      <c r="H69" s="28" t="s">
        <v>731</v>
      </c>
      <c r="I69" s="29" t="s">
        <v>731</v>
      </c>
      <c r="J69" s="57" t="s">
        <v>732</v>
      </c>
      <c r="K69" s="31" t="s">
        <v>99</v>
      </c>
      <c r="L69" s="31" t="s">
        <v>100</v>
      </c>
      <c r="M69" s="32" t="s">
        <v>100</v>
      </c>
      <c r="N69" s="33">
        <v>0.2</v>
      </c>
      <c r="O69" s="33">
        <v>0.2</v>
      </c>
      <c r="P69" s="32"/>
      <c r="Q69" s="47"/>
      <c r="R69" s="33" t="str">
        <f t="shared" si="1"/>
        <v/>
      </c>
      <c r="S69" s="48">
        <v>527</v>
      </c>
      <c r="T69" s="35">
        <v>527</v>
      </c>
      <c r="U69" s="26" t="s">
        <v>733</v>
      </c>
      <c r="V69" s="36" t="str">
        <f>IF((ISBLANK(T69)),"",VLOOKUP(T69,'[1](speaker no. source)'!$A$2:$C$8,3,TRUE))</f>
        <v>D</v>
      </c>
      <c r="W69" s="35"/>
      <c r="X69" s="26"/>
      <c r="Y69" s="37"/>
      <c r="Z69" s="27" t="str">
        <f>IF((ISBLANK(W69)),"",VLOOKUP(W69,'[1](speaker no. source)'!$A$2:$C$8,3,TRUE))</f>
        <v/>
      </c>
      <c r="AA69" s="28" t="s">
        <v>400</v>
      </c>
      <c r="AB69" s="28" t="s">
        <v>401</v>
      </c>
      <c r="AD69" s="30"/>
      <c r="AE69" s="38"/>
      <c r="AF69" s="28" t="s">
        <v>404</v>
      </c>
      <c r="AG69" s="39" t="s">
        <v>122</v>
      </c>
      <c r="AH69" s="28" t="s">
        <v>123</v>
      </c>
      <c r="AI69" s="39" t="s">
        <v>123</v>
      </c>
      <c r="AJ69" s="49" t="s">
        <v>734</v>
      </c>
      <c r="AK69" s="39" t="s">
        <v>68</v>
      </c>
      <c r="AL69" s="40"/>
      <c r="AM69" s="41"/>
      <c r="AN69" s="41"/>
      <c r="AO69" s="39" t="s">
        <v>735</v>
      </c>
      <c r="AP69" s="42" t="s">
        <v>49</v>
      </c>
      <c r="AQ69" s="43" t="s">
        <v>50</v>
      </c>
      <c r="AR69" s="39" t="s">
        <v>94</v>
      </c>
      <c r="AS69" s="44"/>
      <c r="AT69" s="45" t="s">
        <v>51</v>
      </c>
      <c r="AU69" s="46"/>
      <c r="AV69" s="46" t="s">
        <v>736</v>
      </c>
      <c r="AW69" s="46" t="s">
        <v>737</v>
      </c>
    </row>
    <row r="70" spans="1:50" ht="15" customHeight="1">
      <c r="A70" s="23">
        <v>796</v>
      </c>
      <c r="B70" s="24">
        <v>622</v>
      </c>
      <c r="C70" s="25" t="s">
        <v>738</v>
      </c>
      <c r="D70" s="25" t="s">
        <v>738</v>
      </c>
      <c r="E70" s="26"/>
      <c r="F70" s="27" t="s">
        <v>35</v>
      </c>
      <c r="G70" s="27" t="s">
        <v>738</v>
      </c>
      <c r="H70" s="28" t="s">
        <v>739</v>
      </c>
      <c r="I70" s="29" t="s">
        <v>739</v>
      </c>
      <c r="J70" s="30" t="s">
        <v>740</v>
      </c>
      <c r="K70" s="31" t="s">
        <v>58</v>
      </c>
      <c r="L70" s="31" t="s">
        <v>59</v>
      </c>
      <c r="M70" s="32" t="s">
        <v>59</v>
      </c>
      <c r="N70" s="33">
        <v>0.2</v>
      </c>
      <c r="O70" s="33">
        <v>0.2</v>
      </c>
      <c r="P70" s="32"/>
      <c r="Q70" s="47"/>
      <c r="R70" s="33" t="str">
        <f t="shared" si="1"/>
        <v/>
      </c>
      <c r="S70" s="48">
        <v>5253</v>
      </c>
      <c r="T70" s="35">
        <v>5457</v>
      </c>
      <c r="U70" s="26">
        <v>2012</v>
      </c>
      <c r="V70" s="36" t="str">
        <f>IF((ISBLANK(T70)),"",VLOOKUP(T70,'[1](speaker no. source)'!$A$2:$C$8,3,TRUE))</f>
        <v>E</v>
      </c>
      <c r="W70" s="35"/>
      <c r="X70" s="26"/>
      <c r="Y70" s="37"/>
      <c r="Z70" s="27" t="str">
        <f>IF((ISBLANK(W70)),"",VLOOKUP(W70,'[1](speaker no. source)'!$A$2:$C$8,3,TRUE))</f>
        <v/>
      </c>
      <c r="AA70" s="28" t="s">
        <v>117</v>
      </c>
      <c r="AB70" s="28" t="s">
        <v>118</v>
      </c>
      <c r="AC70" s="28" t="s">
        <v>741</v>
      </c>
      <c r="AD70" s="30"/>
      <c r="AE70" s="38"/>
      <c r="AF70" s="28" t="s">
        <v>121</v>
      </c>
      <c r="AG70" s="39" t="s">
        <v>122</v>
      </c>
      <c r="AH70" s="28" t="s">
        <v>123</v>
      </c>
      <c r="AI70" s="39" t="s">
        <v>123</v>
      </c>
      <c r="AJ70" s="49" t="s">
        <v>742</v>
      </c>
      <c r="AK70" s="39" t="s">
        <v>68</v>
      </c>
      <c r="AL70" s="40"/>
      <c r="AM70" s="41"/>
      <c r="AN70" s="41"/>
      <c r="AO70" s="39" t="s">
        <v>743</v>
      </c>
      <c r="AP70" s="42" t="s">
        <v>49</v>
      </c>
      <c r="AQ70" s="43" t="s">
        <v>50</v>
      </c>
      <c r="AR70" s="39" t="s">
        <v>94</v>
      </c>
      <c r="AS70" s="44"/>
      <c r="AT70" s="45" t="s">
        <v>51</v>
      </c>
      <c r="AU70" s="46"/>
      <c r="AV70" s="46" t="s">
        <v>744</v>
      </c>
      <c r="AW70" s="46" t="s">
        <v>745</v>
      </c>
    </row>
    <row r="71" spans="1:50" ht="159.65" customHeight="1">
      <c r="A71" s="23">
        <v>814</v>
      </c>
      <c r="B71" s="24">
        <v>636</v>
      </c>
      <c r="C71" s="25" t="s">
        <v>746</v>
      </c>
      <c r="D71" s="25" t="s">
        <v>747</v>
      </c>
      <c r="E71" s="26" t="s">
        <v>746</v>
      </c>
      <c r="F71" s="27" t="s">
        <v>35</v>
      </c>
      <c r="G71" s="27" t="s">
        <v>747</v>
      </c>
      <c r="H71" s="28" t="s">
        <v>748</v>
      </c>
      <c r="I71" s="29" t="s">
        <v>748</v>
      </c>
      <c r="J71" s="30" t="s">
        <v>4633</v>
      </c>
      <c r="K71" s="31" t="s">
        <v>749</v>
      </c>
      <c r="L71" s="31" t="s">
        <v>182</v>
      </c>
      <c r="M71" s="32" t="s">
        <v>182</v>
      </c>
      <c r="N71" s="33">
        <v>0.6</v>
      </c>
      <c r="O71" s="33">
        <v>0.6</v>
      </c>
      <c r="P71" s="32"/>
      <c r="Q71" s="47"/>
      <c r="R71" s="33" t="str">
        <f t="shared" si="1"/>
        <v/>
      </c>
      <c r="S71" s="48" t="s">
        <v>750</v>
      </c>
      <c r="T71" s="35">
        <v>20</v>
      </c>
      <c r="U71" s="26">
        <v>2003</v>
      </c>
      <c r="V71" s="36" t="str">
        <f>IF((ISBLANK(T71)),"",VLOOKUP(T71,'[1](speaker no. source)'!$A$2:$C$8,3,TRUE))</f>
        <v>C</v>
      </c>
      <c r="W71" s="35"/>
      <c r="X71" s="26"/>
      <c r="Y71" s="37"/>
      <c r="Z71" s="27" t="str">
        <f>IF((ISBLANK(W71)),"",VLOOKUP(W71,'[1](speaker no. source)'!$A$2:$C$8,3,TRUE))</f>
        <v/>
      </c>
      <c r="AA71" s="28" t="s">
        <v>214</v>
      </c>
      <c r="AB71" s="28" t="s">
        <v>215</v>
      </c>
      <c r="AC71" s="28" t="s">
        <v>751</v>
      </c>
      <c r="AD71" s="30"/>
      <c r="AE71" s="38"/>
      <c r="AF71" s="28" t="s">
        <v>752</v>
      </c>
      <c r="AG71" s="39" t="s">
        <v>692</v>
      </c>
      <c r="AH71" s="28" t="s">
        <v>220</v>
      </c>
      <c r="AI71" s="39" t="s">
        <v>220</v>
      </c>
      <c r="AJ71" s="49"/>
      <c r="AK71" s="39" t="s">
        <v>68</v>
      </c>
      <c r="AL71" s="40"/>
      <c r="AM71" s="41"/>
      <c r="AN71" s="41"/>
      <c r="AO71" s="39" t="s">
        <v>753</v>
      </c>
      <c r="AP71" s="42" t="s">
        <v>49</v>
      </c>
      <c r="AQ71" s="43" t="s">
        <v>50</v>
      </c>
      <c r="AR71" s="39" t="s">
        <v>94</v>
      </c>
      <c r="AS71" s="44"/>
      <c r="AT71" s="45" t="s">
        <v>51</v>
      </c>
      <c r="AU71" s="55"/>
      <c r="AV71" s="46" t="s">
        <v>754</v>
      </c>
      <c r="AW71" s="46" t="s">
        <v>755</v>
      </c>
      <c r="AX71" s="2" t="s">
        <v>756</v>
      </c>
    </row>
    <row r="72" spans="1:50" ht="15" customHeight="1">
      <c r="A72" s="23">
        <v>822</v>
      </c>
      <c r="B72" s="24">
        <v>639</v>
      </c>
      <c r="C72" s="25" t="s">
        <v>757</v>
      </c>
      <c r="D72" s="25" t="s">
        <v>757</v>
      </c>
      <c r="E72" s="26"/>
      <c r="F72" s="25" t="s">
        <v>35</v>
      </c>
      <c r="G72" s="27" t="s">
        <v>757</v>
      </c>
      <c r="H72" s="28" t="s">
        <v>758</v>
      </c>
      <c r="I72" s="29" t="s">
        <v>758</v>
      </c>
      <c r="J72" s="30" t="s">
        <v>759</v>
      </c>
      <c r="K72" s="31" t="s">
        <v>199</v>
      </c>
      <c r="L72" s="31" t="s">
        <v>144</v>
      </c>
      <c r="M72" s="32" t="s">
        <v>144</v>
      </c>
      <c r="N72" s="33">
        <v>0.2</v>
      </c>
      <c r="O72" s="33">
        <v>0.2</v>
      </c>
      <c r="P72" s="32"/>
      <c r="Q72" s="47"/>
      <c r="R72" s="33" t="str">
        <f t="shared" si="1"/>
        <v/>
      </c>
      <c r="S72" s="48">
        <v>52500</v>
      </c>
      <c r="T72" s="35">
        <v>52500</v>
      </c>
      <c r="U72" s="26" t="s">
        <v>760</v>
      </c>
      <c r="V72" s="36" t="str">
        <f>IF((ISBLANK(T72)),"",VLOOKUP(T72,'[1](speaker no. source)'!$A$2:$C$8,3,TRUE))</f>
        <v>F</v>
      </c>
      <c r="W72" s="35"/>
      <c r="X72" s="26"/>
      <c r="Y72" s="37"/>
      <c r="Z72" s="27" t="str">
        <f>IF((ISBLANK(W72)),"",VLOOKUP(W72,'[1](speaker no. source)'!$A$2:$C$8,3,TRUE))</f>
        <v/>
      </c>
      <c r="AA72" s="28" t="s">
        <v>761</v>
      </c>
      <c r="AB72" s="28" t="s">
        <v>186</v>
      </c>
      <c r="AC72" s="28" t="s">
        <v>762</v>
      </c>
      <c r="AD72" s="30"/>
      <c r="AE72" s="38"/>
      <c r="AF72" s="28" t="s">
        <v>703</v>
      </c>
      <c r="AG72" s="39" t="s">
        <v>189</v>
      </c>
      <c r="AH72" s="28" t="s">
        <v>74</v>
      </c>
      <c r="AI72" s="39" t="s">
        <v>74</v>
      </c>
      <c r="AJ72" s="49" t="s">
        <v>763</v>
      </c>
      <c r="AK72" s="39" t="s">
        <v>68</v>
      </c>
      <c r="AL72" s="40"/>
      <c r="AM72" s="41"/>
      <c r="AN72" s="41"/>
      <c r="AO72" s="39" t="s">
        <v>764</v>
      </c>
      <c r="AP72" s="42" t="s">
        <v>765</v>
      </c>
      <c r="AQ72" s="43" t="s">
        <v>313</v>
      </c>
      <c r="AR72" s="39" t="s">
        <v>94</v>
      </c>
      <c r="AS72" s="44"/>
      <c r="AT72" s="45" t="s">
        <v>51</v>
      </c>
      <c r="AU72" s="46"/>
      <c r="AV72" s="46" t="s">
        <v>766</v>
      </c>
      <c r="AW72" s="46" t="s">
        <v>601</v>
      </c>
    </row>
    <row r="73" spans="1:50" ht="15" customHeight="1">
      <c r="A73" s="23">
        <v>823</v>
      </c>
      <c r="B73" s="24">
        <v>640</v>
      </c>
      <c r="C73" s="25" t="s">
        <v>767</v>
      </c>
      <c r="D73" s="25" t="s">
        <v>767</v>
      </c>
      <c r="E73" s="26"/>
      <c r="F73" s="25" t="s">
        <v>35</v>
      </c>
      <c r="G73" s="27" t="s">
        <v>767</v>
      </c>
      <c r="H73" s="28" t="s">
        <v>768</v>
      </c>
      <c r="I73" s="29" t="s">
        <v>768</v>
      </c>
      <c r="J73" s="30" t="s">
        <v>769</v>
      </c>
      <c r="K73" s="31" t="s">
        <v>199</v>
      </c>
      <c r="L73" s="31" t="s">
        <v>144</v>
      </c>
      <c r="M73" s="31" t="s">
        <v>144</v>
      </c>
      <c r="N73" s="33">
        <v>0.2</v>
      </c>
      <c r="O73" s="33">
        <v>0.2</v>
      </c>
      <c r="P73" s="31"/>
      <c r="Q73" s="31"/>
      <c r="R73" s="33" t="str">
        <f t="shared" si="1"/>
        <v/>
      </c>
      <c r="S73" s="56">
        <v>10100</v>
      </c>
      <c r="T73" s="35">
        <v>10100</v>
      </c>
      <c r="U73" s="26" t="s">
        <v>449</v>
      </c>
      <c r="V73" s="36" t="str">
        <f>IF((ISBLANK(T73)),"",VLOOKUP(T73,'[1](speaker no. source)'!$A$2:$C$8,3,TRUE))</f>
        <v>F</v>
      </c>
      <c r="W73" s="35"/>
      <c r="X73" s="26"/>
      <c r="Y73" s="37"/>
      <c r="Z73" s="27" t="str">
        <f>IF((ISBLANK(W73)),"",VLOOKUP(W73,'[1](speaker no. source)'!$A$2:$C$8,3,TRUE))</f>
        <v/>
      </c>
      <c r="AA73" s="28" t="s">
        <v>770</v>
      </c>
      <c r="AB73" s="28" t="s">
        <v>186</v>
      </c>
      <c r="AC73" s="28" t="s">
        <v>771</v>
      </c>
      <c r="AD73" s="30"/>
      <c r="AE73" s="38" t="s">
        <v>772</v>
      </c>
      <c r="AF73" s="28" t="s">
        <v>246</v>
      </c>
      <c r="AG73" s="39" t="s">
        <v>366</v>
      </c>
      <c r="AH73" s="28" t="s">
        <v>248</v>
      </c>
      <c r="AI73" s="39" t="s">
        <v>248</v>
      </c>
      <c r="AJ73" s="28" t="s">
        <v>773</v>
      </c>
      <c r="AK73" s="39" t="s">
        <v>774</v>
      </c>
      <c r="AL73" s="40">
        <v>2010</v>
      </c>
      <c r="AM73" s="41"/>
      <c r="AN73" s="41"/>
      <c r="AO73" s="50" t="s">
        <v>775</v>
      </c>
      <c r="AP73" s="42" t="s">
        <v>49</v>
      </c>
      <c r="AQ73" s="43" t="s">
        <v>50</v>
      </c>
      <c r="AR73" s="39"/>
      <c r="AS73" s="44"/>
      <c r="AT73" s="45" t="s">
        <v>51</v>
      </c>
      <c r="AU73" s="46" t="s">
        <v>52</v>
      </c>
      <c r="AV73" s="46" t="s">
        <v>776</v>
      </c>
      <c r="AW73" s="46" t="s">
        <v>777</v>
      </c>
    </row>
    <row r="74" spans="1:50" ht="15" customHeight="1">
      <c r="A74" s="23">
        <v>841</v>
      </c>
      <c r="B74" s="24">
        <v>653</v>
      </c>
      <c r="C74" s="25" t="s">
        <v>778</v>
      </c>
      <c r="D74" s="25" t="s">
        <v>778</v>
      </c>
      <c r="E74" s="26"/>
      <c r="F74" s="27" t="s">
        <v>35</v>
      </c>
      <c r="G74" s="27" t="s">
        <v>778</v>
      </c>
      <c r="H74" s="28" t="s">
        <v>779</v>
      </c>
      <c r="I74" s="29" t="s">
        <v>779</v>
      </c>
      <c r="J74" s="30" t="s">
        <v>780</v>
      </c>
      <c r="K74" s="31" t="s">
        <v>58</v>
      </c>
      <c r="L74" s="31" t="s">
        <v>59</v>
      </c>
      <c r="M74" s="32" t="s">
        <v>59</v>
      </c>
      <c r="N74" s="33">
        <v>0.2</v>
      </c>
      <c r="O74" s="33">
        <v>0.2</v>
      </c>
      <c r="P74" s="32"/>
      <c r="Q74" s="32"/>
      <c r="R74" s="33" t="str">
        <f t="shared" si="1"/>
        <v/>
      </c>
      <c r="S74" s="56">
        <v>3000</v>
      </c>
      <c r="T74" s="35">
        <v>3000</v>
      </c>
      <c r="U74" s="26">
        <v>2016</v>
      </c>
      <c r="V74" s="36" t="str">
        <f>IF((ISBLANK(T74)),"",VLOOKUP(T74,'[1](speaker no. source)'!$A$2:$C$8,3,TRUE))</f>
        <v>E</v>
      </c>
      <c r="W74" s="35"/>
      <c r="X74" s="26"/>
      <c r="Y74" s="37"/>
      <c r="Z74" s="27" t="str">
        <f>IF((ISBLANK(W74)),"",VLOOKUP(W74,'[1](speaker no. source)'!$A$2:$C$8,3,TRUE))</f>
        <v/>
      </c>
      <c r="AA74" s="28" t="s">
        <v>322</v>
      </c>
      <c r="AB74" s="28" t="s">
        <v>102</v>
      </c>
      <c r="AD74" s="30"/>
      <c r="AE74" s="38"/>
      <c r="AF74" s="28" t="s">
        <v>781</v>
      </c>
      <c r="AG74" s="39" t="s">
        <v>782</v>
      </c>
      <c r="AH74" s="28" t="s">
        <v>105</v>
      </c>
      <c r="AI74" s="39" t="s">
        <v>105</v>
      </c>
      <c r="AK74" s="39" t="s">
        <v>68</v>
      </c>
      <c r="AL74" s="40"/>
      <c r="AM74" s="41"/>
      <c r="AN74" s="41"/>
      <c r="AO74" s="39" t="s">
        <v>783</v>
      </c>
      <c r="AP74" s="42" t="s">
        <v>49</v>
      </c>
      <c r="AQ74" s="43" t="s">
        <v>50</v>
      </c>
      <c r="AR74" s="39"/>
      <c r="AS74" s="44"/>
      <c r="AT74" s="45" t="s">
        <v>51</v>
      </c>
      <c r="AU74" s="46"/>
      <c r="AV74" s="28" t="s">
        <v>784</v>
      </c>
      <c r="AW74" s="28" t="s">
        <v>785</v>
      </c>
    </row>
    <row r="75" spans="1:50" ht="15" customHeight="1">
      <c r="A75" s="23">
        <v>851</v>
      </c>
      <c r="B75" s="24">
        <v>661</v>
      </c>
      <c r="C75" s="25" t="s">
        <v>786</v>
      </c>
      <c r="D75" s="25" t="s">
        <v>786</v>
      </c>
      <c r="E75" s="26"/>
      <c r="F75" s="25" t="s">
        <v>35</v>
      </c>
      <c r="G75" s="27" t="s">
        <v>786</v>
      </c>
      <c r="H75" s="28" t="s">
        <v>787</v>
      </c>
      <c r="I75" s="29" t="s">
        <v>787</v>
      </c>
      <c r="J75" s="30" t="s">
        <v>788</v>
      </c>
      <c r="K75" s="31" t="s">
        <v>199</v>
      </c>
      <c r="L75" s="31" t="s">
        <v>144</v>
      </c>
      <c r="M75" s="32" t="s">
        <v>144</v>
      </c>
      <c r="N75" s="33">
        <v>0.2</v>
      </c>
      <c r="O75" s="33">
        <v>0.2</v>
      </c>
      <c r="P75" s="32"/>
      <c r="Q75" s="47"/>
      <c r="R75" s="33" t="str">
        <f t="shared" si="1"/>
        <v/>
      </c>
      <c r="S75" s="48">
        <v>92700</v>
      </c>
      <c r="T75" s="35">
        <v>45000</v>
      </c>
      <c r="U75" s="26">
        <v>2008</v>
      </c>
      <c r="V75" s="36" t="str">
        <f>IF((ISBLANK(T75)),"",VLOOKUP(T75,'[1](speaker no. source)'!$A$2:$C$8,3,TRUE))</f>
        <v>F</v>
      </c>
      <c r="W75" s="35"/>
      <c r="X75" s="26"/>
      <c r="Y75" s="37"/>
      <c r="Z75" s="27" t="str">
        <f>IF((ISBLANK(W75)),"",VLOOKUP(W75,'[1](speaker no. source)'!$A$2:$C$8,3,TRUE))</f>
        <v/>
      </c>
      <c r="AA75" s="28" t="s">
        <v>789</v>
      </c>
      <c r="AB75" s="28" t="s">
        <v>160</v>
      </c>
      <c r="AC75" s="28" t="s">
        <v>790</v>
      </c>
      <c r="AD75" s="30"/>
      <c r="AE75" s="38"/>
      <c r="AF75" s="28" t="s">
        <v>791</v>
      </c>
      <c r="AG75" s="39" t="s">
        <v>792</v>
      </c>
      <c r="AH75" s="28" t="s">
        <v>136</v>
      </c>
      <c r="AI75" s="39" t="s">
        <v>136</v>
      </c>
      <c r="AJ75" s="49" t="s">
        <v>793</v>
      </c>
      <c r="AK75" s="39" t="s">
        <v>68</v>
      </c>
      <c r="AL75" s="40"/>
      <c r="AM75" s="41"/>
      <c r="AN75" s="41"/>
      <c r="AO75" s="39" t="s">
        <v>794</v>
      </c>
      <c r="AP75" s="42" t="s">
        <v>795</v>
      </c>
      <c r="AQ75" s="43" t="s">
        <v>313</v>
      </c>
      <c r="AR75" s="39" t="s">
        <v>94</v>
      </c>
      <c r="AS75" s="44"/>
      <c r="AT75" s="45" t="s">
        <v>51</v>
      </c>
      <c r="AU75" s="46"/>
      <c r="AV75" s="46" t="s">
        <v>796</v>
      </c>
      <c r="AW75" s="46" t="s">
        <v>601</v>
      </c>
    </row>
    <row r="76" spans="1:50" ht="15" customHeight="1">
      <c r="A76" s="23">
        <v>860</v>
      </c>
      <c r="B76" s="24">
        <v>667</v>
      </c>
      <c r="C76" s="25" t="s">
        <v>797</v>
      </c>
      <c r="D76" s="25" t="s">
        <v>797</v>
      </c>
      <c r="E76" s="26"/>
      <c r="F76" s="25" t="s">
        <v>35</v>
      </c>
      <c r="G76" s="27" t="s">
        <v>797</v>
      </c>
      <c r="H76" s="28" t="s">
        <v>798</v>
      </c>
      <c r="I76" s="29" t="s">
        <v>798</v>
      </c>
      <c r="J76" s="30" t="s">
        <v>799</v>
      </c>
      <c r="K76" s="31" t="s">
        <v>800</v>
      </c>
      <c r="L76" s="31" t="s">
        <v>100</v>
      </c>
      <c r="M76" s="32" t="s">
        <v>59</v>
      </c>
      <c r="N76" s="33">
        <v>0.4</v>
      </c>
      <c r="O76" s="33">
        <v>0.2</v>
      </c>
      <c r="P76" s="32"/>
      <c r="Q76" s="47"/>
      <c r="R76" s="33" t="str">
        <f t="shared" si="1"/>
        <v/>
      </c>
      <c r="S76" s="48" t="s">
        <v>801</v>
      </c>
      <c r="T76" s="35">
        <v>3100</v>
      </c>
      <c r="U76" s="26">
        <v>2012</v>
      </c>
      <c r="V76" s="36" t="str">
        <f>IF((ISBLANK(T76)),"",VLOOKUP(T76,'[1](speaker no. source)'!$A$2:$C$8,3,TRUE))</f>
        <v>E</v>
      </c>
      <c r="W76" s="35"/>
      <c r="X76" s="26"/>
      <c r="Y76" s="37"/>
      <c r="Z76" s="27" t="str">
        <f>IF((ISBLANK(W76)),"",VLOOKUP(W76,'[1](speaker no. source)'!$A$2:$C$8,3,TRUE))</f>
        <v/>
      </c>
      <c r="AA76" s="28" t="s">
        <v>802</v>
      </c>
      <c r="AB76" s="28" t="s">
        <v>62</v>
      </c>
      <c r="AD76" s="30"/>
      <c r="AE76" s="38" t="s">
        <v>803</v>
      </c>
      <c r="AF76" s="28" t="s">
        <v>804</v>
      </c>
      <c r="AG76" s="39" t="s">
        <v>366</v>
      </c>
      <c r="AH76" s="28" t="s">
        <v>248</v>
      </c>
      <c r="AI76" s="39" t="s">
        <v>248</v>
      </c>
      <c r="AJ76" s="49" t="s">
        <v>805</v>
      </c>
      <c r="AK76" s="39" t="s">
        <v>68</v>
      </c>
      <c r="AL76" s="40"/>
      <c r="AM76" s="41"/>
      <c r="AN76" s="41"/>
      <c r="AO76" s="39" t="s">
        <v>806</v>
      </c>
      <c r="AP76" s="42" t="s">
        <v>807</v>
      </c>
      <c r="AQ76" s="43" t="s">
        <v>313</v>
      </c>
      <c r="AR76" s="39" t="s">
        <v>94</v>
      </c>
      <c r="AS76" s="44"/>
      <c r="AT76" s="45" t="s">
        <v>51</v>
      </c>
      <c r="AU76" s="46"/>
      <c r="AV76" s="46" t="s">
        <v>808</v>
      </c>
      <c r="AW76" s="46" t="s">
        <v>254</v>
      </c>
    </row>
    <row r="77" spans="1:50" ht="15" customHeight="1">
      <c r="A77" s="23">
        <v>910</v>
      </c>
      <c r="B77" s="24">
        <v>703</v>
      </c>
      <c r="C77" s="25" t="s">
        <v>809</v>
      </c>
      <c r="D77" s="25" t="s">
        <v>809</v>
      </c>
      <c r="E77" s="26"/>
      <c r="F77" s="25" t="s">
        <v>35</v>
      </c>
      <c r="G77" s="27" t="s">
        <v>809</v>
      </c>
      <c r="H77" s="28" t="s">
        <v>810</v>
      </c>
      <c r="I77" s="29" t="s">
        <v>810</v>
      </c>
      <c r="J77" s="30" t="s">
        <v>811</v>
      </c>
      <c r="K77" s="31" t="s">
        <v>812</v>
      </c>
      <c r="L77" s="31" t="s">
        <v>114</v>
      </c>
      <c r="M77" s="32" t="s">
        <v>59</v>
      </c>
      <c r="N77" s="33">
        <v>0.8</v>
      </c>
      <c r="O77" s="33">
        <v>0.2</v>
      </c>
      <c r="P77" s="32"/>
      <c r="Q77" s="47"/>
      <c r="R77" s="33" t="str">
        <f t="shared" si="1"/>
        <v/>
      </c>
      <c r="S77" s="48" t="s">
        <v>813</v>
      </c>
      <c r="T77" s="35">
        <v>5500</v>
      </c>
      <c r="U77" s="26">
        <v>2009</v>
      </c>
      <c r="V77" s="36" t="str">
        <f>IF((ISBLANK(T77)),"",VLOOKUP(T77,'[1](speaker no. source)'!$A$2:$C$8,3,TRUE))</f>
        <v>E</v>
      </c>
      <c r="W77" s="35"/>
      <c r="X77" s="26"/>
      <c r="Y77" s="37"/>
      <c r="Z77" s="27" t="str">
        <f>IF((ISBLANK(W77)),"",VLOOKUP(W77,'[1](speaker no. source)'!$A$2:$C$8,3,TRUE))</f>
        <v/>
      </c>
      <c r="AA77" s="28" t="s">
        <v>814</v>
      </c>
      <c r="AB77" s="28" t="s">
        <v>186</v>
      </c>
      <c r="AD77" s="30"/>
      <c r="AE77" s="38"/>
      <c r="AF77" s="28" t="s">
        <v>815</v>
      </c>
      <c r="AG77" s="39" t="s">
        <v>704</v>
      </c>
      <c r="AH77" s="28" t="s">
        <v>74</v>
      </c>
      <c r="AI77" s="39" t="s">
        <v>74</v>
      </c>
      <c r="AJ77" s="49" t="s">
        <v>816</v>
      </c>
      <c r="AK77" s="39" t="s">
        <v>68</v>
      </c>
      <c r="AL77" s="40"/>
      <c r="AM77" s="41"/>
      <c r="AN77" s="41"/>
      <c r="AO77" s="39" t="s">
        <v>817</v>
      </c>
      <c r="AP77" s="42" t="s">
        <v>818</v>
      </c>
      <c r="AQ77" s="43" t="s">
        <v>313</v>
      </c>
      <c r="AR77" s="39" t="s">
        <v>94</v>
      </c>
      <c r="AS77" s="44"/>
      <c r="AT77" s="45" t="s">
        <v>51</v>
      </c>
      <c r="AU77" s="46"/>
      <c r="AV77" s="46" t="s">
        <v>819</v>
      </c>
      <c r="AW77" s="46" t="s">
        <v>601</v>
      </c>
    </row>
    <row r="78" spans="1:50" ht="90" customHeight="1">
      <c r="A78" s="23">
        <v>916</v>
      </c>
      <c r="B78" s="24">
        <v>708</v>
      </c>
      <c r="C78" s="25" t="s">
        <v>820</v>
      </c>
      <c r="D78" s="25" t="s">
        <v>820</v>
      </c>
      <c r="E78" s="26"/>
      <c r="F78" s="25" t="s">
        <v>821</v>
      </c>
      <c r="G78" s="27" t="s">
        <v>821</v>
      </c>
      <c r="H78" s="28" t="s">
        <v>822</v>
      </c>
      <c r="I78" s="29" t="s">
        <v>822</v>
      </c>
      <c r="J78" s="30" t="s">
        <v>823</v>
      </c>
      <c r="K78" s="31" t="s">
        <v>58</v>
      </c>
      <c r="L78" s="31" t="s">
        <v>59</v>
      </c>
      <c r="M78" s="32" t="s">
        <v>59</v>
      </c>
      <c r="N78" s="33">
        <v>0.2</v>
      </c>
      <c r="O78" s="33">
        <v>0.2</v>
      </c>
      <c r="P78" s="32"/>
      <c r="Q78" s="47"/>
      <c r="R78" s="33" t="str">
        <f t="shared" si="1"/>
        <v/>
      </c>
      <c r="S78" s="48">
        <v>2057</v>
      </c>
      <c r="T78" s="35">
        <v>2057</v>
      </c>
      <c r="U78" s="26">
        <v>2012</v>
      </c>
      <c r="V78" s="36" t="str">
        <f>IF((ISBLANK(T78)),"",VLOOKUP(T78,'[1](speaker no. source)'!$A$2:$C$8,3,TRUE))</f>
        <v>E</v>
      </c>
      <c r="W78" s="35"/>
      <c r="X78" s="26"/>
      <c r="Y78" s="37"/>
      <c r="Z78" s="27" t="str">
        <f>IF((ISBLANK(W78)),"",VLOOKUP(W78,'[1](speaker no. source)'!$A$2:$C$8,3,TRUE))</f>
        <v/>
      </c>
      <c r="AA78" s="28" t="s">
        <v>824</v>
      </c>
      <c r="AB78" s="28" t="s">
        <v>824</v>
      </c>
      <c r="AC78" s="28" t="s">
        <v>825</v>
      </c>
      <c r="AD78" s="30"/>
      <c r="AE78" s="38" t="s">
        <v>826</v>
      </c>
      <c r="AF78" s="28" t="s">
        <v>827</v>
      </c>
      <c r="AG78" s="39" t="s">
        <v>828</v>
      </c>
      <c r="AH78" s="28" t="s">
        <v>123</v>
      </c>
      <c r="AI78" s="39" t="s">
        <v>123</v>
      </c>
      <c r="AJ78" s="49" t="s">
        <v>829</v>
      </c>
      <c r="AK78" s="39" t="s">
        <v>68</v>
      </c>
      <c r="AL78" s="40"/>
      <c r="AM78" s="41"/>
      <c r="AN78" s="41"/>
      <c r="AO78" s="39" t="s">
        <v>830</v>
      </c>
      <c r="AP78" s="42" t="s">
        <v>831</v>
      </c>
      <c r="AQ78" s="43" t="s">
        <v>77</v>
      </c>
      <c r="AR78" s="39" t="s">
        <v>94</v>
      </c>
      <c r="AS78" s="44"/>
      <c r="AT78" s="45" t="s">
        <v>51</v>
      </c>
      <c r="AU78" s="46"/>
      <c r="AV78" s="46" t="s">
        <v>832</v>
      </c>
      <c r="AW78" s="46"/>
    </row>
    <row r="79" spans="1:50" ht="15" customHeight="1">
      <c r="A79" s="23">
        <v>931</v>
      </c>
      <c r="B79" s="24">
        <v>719</v>
      </c>
      <c r="C79" s="25" t="s">
        <v>833</v>
      </c>
      <c r="D79" s="25" t="s">
        <v>833</v>
      </c>
      <c r="E79" s="26"/>
      <c r="F79" s="25" t="s">
        <v>35</v>
      </c>
      <c r="G79" s="27" t="s">
        <v>833</v>
      </c>
      <c r="H79" s="28" t="s">
        <v>834</v>
      </c>
      <c r="I79" s="29" t="s">
        <v>834</v>
      </c>
      <c r="J79" s="30" t="s">
        <v>835</v>
      </c>
      <c r="K79" s="31" t="s">
        <v>82</v>
      </c>
      <c r="L79" s="31" t="s">
        <v>59</v>
      </c>
      <c r="M79" s="31" t="s">
        <v>100</v>
      </c>
      <c r="N79" s="33">
        <v>0.6</v>
      </c>
      <c r="O79" s="33">
        <v>0.2</v>
      </c>
      <c r="P79" s="31"/>
      <c r="Q79" s="52"/>
      <c r="R79" s="33" t="str">
        <f t="shared" si="1"/>
        <v/>
      </c>
      <c r="S79" s="48">
        <v>17</v>
      </c>
      <c r="T79" s="35">
        <v>180</v>
      </c>
      <c r="U79" s="26" t="s">
        <v>836</v>
      </c>
      <c r="V79" s="36" t="str">
        <f>IF((ISBLANK(T79)),"",VLOOKUP(T79,'[1](speaker no. source)'!$A$2:$C$8,3,TRUE))</f>
        <v>D</v>
      </c>
      <c r="W79" s="35"/>
      <c r="X79" s="26"/>
      <c r="Y79" s="37"/>
      <c r="Z79" s="27" t="str">
        <f>IF((ISBLANK(W79)),"",VLOOKUP(W79,'[1](speaker no. source)'!$A$2:$C$8,3,TRUE))</f>
        <v/>
      </c>
      <c r="AA79" s="28" t="s">
        <v>814</v>
      </c>
      <c r="AB79" s="28" t="s">
        <v>186</v>
      </c>
      <c r="AD79" s="30"/>
      <c r="AE79" s="38"/>
      <c r="AF79" s="28" t="s">
        <v>815</v>
      </c>
      <c r="AG79" s="39" t="s">
        <v>704</v>
      </c>
      <c r="AH79" s="28" t="s">
        <v>74</v>
      </c>
      <c r="AI79" s="39" t="s">
        <v>74</v>
      </c>
      <c r="AJ79" s="49" t="s">
        <v>837</v>
      </c>
      <c r="AK79" s="39" t="s">
        <v>68</v>
      </c>
      <c r="AL79" s="40"/>
      <c r="AM79" s="41"/>
      <c r="AN79" s="41"/>
      <c r="AO79" s="50" t="s">
        <v>838</v>
      </c>
      <c r="AP79" s="42" t="s">
        <v>49</v>
      </c>
      <c r="AQ79" s="43" t="s">
        <v>50</v>
      </c>
      <c r="AR79" s="39" t="s">
        <v>94</v>
      </c>
      <c r="AS79" s="44"/>
      <c r="AT79" s="45" t="s">
        <v>51</v>
      </c>
      <c r="AU79" s="46"/>
      <c r="AV79" s="46" t="s">
        <v>839</v>
      </c>
      <c r="AW79" s="46" t="s">
        <v>840</v>
      </c>
    </row>
    <row r="80" spans="1:50" ht="15" customHeight="1">
      <c r="A80" s="23">
        <v>945</v>
      </c>
      <c r="B80" s="24">
        <v>729</v>
      </c>
      <c r="C80" s="25" t="s">
        <v>841</v>
      </c>
      <c r="D80" s="25" t="s">
        <v>841</v>
      </c>
      <c r="E80" s="26"/>
      <c r="F80" s="25" t="s">
        <v>35</v>
      </c>
      <c r="G80" s="27" t="s">
        <v>841</v>
      </c>
      <c r="H80" s="28" t="s">
        <v>842</v>
      </c>
      <c r="I80" s="29" t="s">
        <v>842</v>
      </c>
      <c r="J80" s="30" t="s">
        <v>843</v>
      </c>
      <c r="K80" s="31" t="s">
        <v>294</v>
      </c>
      <c r="L80" s="31" t="s">
        <v>182</v>
      </c>
      <c r="M80" s="32" t="s">
        <v>114</v>
      </c>
      <c r="N80" s="33">
        <v>1</v>
      </c>
      <c r="O80" s="33">
        <v>0.8</v>
      </c>
      <c r="P80" s="32"/>
      <c r="Q80" s="47"/>
      <c r="R80" s="33" t="str">
        <f t="shared" si="1"/>
        <v/>
      </c>
      <c r="S80" s="48" t="s">
        <v>844</v>
      </c>
      <c r="T80" s="35">
        <v>850</v>
      </c>
      <c r="U80" s="26">
        <v>2016</v>
      </c>
      <c r="V80" s="36" t="str">
        <f>IF((ISBLANK(T80)),"",VLOOKUP(T80,'[1](speaker no. source)'!$A$2:$C$8,3,TRUE))</f>
        <v>D</v>
      </c>
      <c r="W80" s="35"/>
      <c r="X80" s="26"/>
      <c r="Y80" s="37"/>
      <c r="Z80" s="27" t="str">
        <f>IF((ISBLANK(W80)),"",VLOOKUP(W80,'[1](speaker no. source)'!$A$2:$C$8,3,TRUE))</f>
        <v/>
      </c>
      <c r="AA80" s="28" t="s">
        <v>845</v>
      </c>
      <c r="AB80" s="28" t="s">
        <v>846</v>
      </c>
      <c r="AC80" s="28" t="s">
        <v>847</v>
      </c>
      <c r="AD80" s="30"/>
      <c r="AE80" s="38" t="s">
        <v>848</v>
      </c>
      <c r="AF80" s="28" t="s">
        <v>670</v>
      </c>
      <c r="AG80" s="39" t="s">
        <v>122</v>
      </c>
      <c r="AH80" s="28" t="s">
        <v>123</v>
      </c>
      <c r="AI80" s="39" t="s">
        <v>123</v>
      </c>
      <c r="AJ80" s="49" t="s">
        <v>849</v>
      </c>
      <c r="AK80" s="39" t="s">
        <v>68</v>
      </c>
      <c r="AL80" s="40"/>
      <c r="AM80" s="41"/>
      <c r="AN80" s="41"/>
      <c r="AO80" s="39" t="s">
        <v>850</v>
      </c>
      <c r="AP80" s="42" t="s">
        <v>851</v>
      </c>
      <c r="AQ80" s="43" t="s">
        <v>313</v>
      </c>
      <c r="AR80" s="39" t="s">
        <v>94</v>
      </c>
      <c r="AS80" s="44"/>
      <c r="AT80" s="45" t="s">
        <v>51</v>
      </c>
      <c r="AU80" s="46"/>
      <c r="AV80" s="46" t="s">
        <v>852</v>
      </c>
      <c r="AW80" s="46" t="s">
        <v>601</v>
      </c>
    </row>
    <row r="81" spans="1:49" ht="15" customHeight="1">
      <c r="A81" s="23">
        <v>946</v>
      </c>
      <c r="B81" s="24">
        <v>730</v>
      </c>
      <c r="C81" s="25" t="s">
        <v>841</v>
      </c>
      <c r="D81" s="25" t="s">
        <v>841</v>
      </c>
      <c r="E81" s="26"/>
      <c r="F81" s="25" t="s">
        <v>35</v>
      </c>
      <c r="G81" s="27" t="s">
        <v>841</v>
      </c>
      <c r="H81" s="28" t="s">
        <v>842</v>
      </c>
      <c r="I81" s="29" t="s">
        <v>842</v>
      </c>
      <c r="J81" s="30" t="s">
        <v>843</v>
      </c>
      <c r="K81" s="31" t="s">
        <v>294</v>
      </c>
      <c r="L81" s="31" t="s">
        <v>182</v>
      </c>
      <c r="M81" s="32" t="s">
        <v>114</v>
      </c>
      <c r="N81" s="33">
        <v>1</v>
      </c>
      <c r="O81" s="33">
        <v>0.8</v>
      </c>
      <c r="P81" s="32"/>
      <c r="Q81" s="47"/>
      <c r="R81" s="33" t="str">
        <f t="shared" si="1"/>
        <v/>
      </c>
      <c r="S81" s="48" t="s">
        <v>844</v>
      </c>
      <c r="T81" s="35">
        <v>850</v>
      </c>
      <c r="U81" s="26">
        <v>2016</v>
      </c>
      <c r="V81" s="36" t="str">
        <f>IF((ISBLANK(T81)),"",VLOOKUP(T81,'[1](speaker no. source)'!$A$2:$C$8,3,TRUE))</f>
        <v>D</v>
      </c>
      <c r="W81" s="35"/>
      <c r="X81" s="26"/>
      <c r="Y81" s="37"/>
      <c r="Z81" s="27" t="str">
        <f>IF((ISBLANK(W81)),"",VLOOKUP(W81,'[1](speaker no. source)'!$A$2:$C$8,3,TRUE))</f>
        <v/>
      </c>
      <c r="AA81" s="28" t="s">
        <v>845</v>
      </c>
      <c r="AB81" s="28" t="s">
        <v>846</v>
      </c>
      <c r="AC81" s="28" t="s">
        <v>847</v>
      </c>
      <c r="AD81" s="30"/>
      <c r="AE81" s="38" t="s">
        <v>848</v>
      </c>
      <c r="AF81" s="28" t="s">
        <v>670</v>
      </c>
      <c r="AG81" s="39" t="s">
        <v>390</v>
      </c>
      <c r="AH81" s="28" t="s">
        <v>123</v>
      </c>
      <c r="AI81" s="39" t="s">
        <v>123</v>
      </c>
      <c r="AJ81" s="49" t="s">
        <v>849</v>
      </c>
      <c r="AK81" s="39" t="s">
        <v>68</v>
      </c>
      <c r="AL81" s="40">
        <v>2009</v>
      </c>
      <c r="AM81" s="41"/>
      <c r="AN81" s="41"/>
      <c r="AO81" s="39" t="s">
        <v>853</v>
      </c>
      <c r="AP81" s="42" t="s">
        <v>854</v>
      </c>
      <c r="AQ81" s="43" t="s">
        <v>313</v>
      </c>
      <c r="AR81" s="39" t="s">
        <v>78</v>
      </c>
      <c r="AS81" s="44"/>
      <c r="AT81" s="45" t="s">
        <v>51</v>
      </c>
      <c r="AU81" s="46"/>
      <c r="AV81" s="46" t="s">
        <v>852</v>
      </c>
      <c r="AW81" s="46"/>
    </row>
    <row r="82" spans="1:49" ht="150" customHeight="1">
      <c r="A82" s="23">
        <v>948</v>
      </c>
      <c r="B82" s="24">
        <v>732</v>
      </c>
      <c r="C82" s="25" t="s">
        <v>855</v>
      </c>
      <c r="D82" s="25" t="s">
        <v>855</v>
      </c>
      <c r="E82" s="26"/>
      <c r="F82" s="25" t="s">
        <v>35</v>
      </c>
      <c r="G82" s="27" t="s">
        <v>855</v>
      </c>
      <c r="H82" s="28" t="s">
        <v>856</v>
      </c>
      <c r="I82" s="29" t="s">
        <v>856</v>
      </c>
      <c r="J82" s="30" t="s">
        <v>857</v>
      </c>
      <c r="K82" s="31" t="s">
        <v>99</v>
      </c>
      <c r="L82" s="31" t="s">
        <v>100</v>
      </c>
      <c r="M82" s="32" t="s">
        <v>114</v>
      </c>
      <c r="N82" s="33">
        <v>0.2</v>
      </c>
      <c r="O82" s="33">
        <v>1</v>
      </c>
      <c r="P82" s="32"/>
      <c r="Q82" s="47"/>
      <c r="R82" s="33" t="str">
        <f t="shared" ref="R82:R145" si="2">IF((ISBLANK(Q82)),"",((Q82*5)/25))</f>
        <v/>
      </c>
      <c r="S82" s="48" t="s">
        <v>858</v>
      </c>
      <c r="T82" s="35">
        <v>225</v>
      </c>
      <c r="U82" s="26">
        <v>2008</v>
      </c>
      <c r="V82" s="36" t="str">
        <f>IF((ISBLANK(T82)),"",VLOOKUP(T82,'[1](speaker no. source)'!$A$2:$C$8,3,TRUE))</f>
        <v>D</v>
      </c>
      <c r="W82" s="35"/>
      <c r="X82" s="26"/>
      <c r="Y82" s="37"/>
      <c r="Z82" s="27" t="str">
        <f>IF((ISBLANK(W82)),"",VLOOKUP(W82,'[1](speaker no. source)'!$A$2:$C$8,3,TRUE))</f>
        <v/>
      </c>
      <c r="AA82" s="28" t="s">
        <v>859</v>
      </c>
      <c r="AB82" s="28" t="s">
        <v>860</v>
      </c>
      <c r="AC82" s="28" t="s">
        <v>861</v>
      </c>
      <c r="AD82" s="30"/>
      <c r="AE82" s="38"/>
      <c r="AF82" s="28" t="s">
        <v>862</v>
      </c>
      <c r="AG82" s="39" t="s">
        <v>696</v>
      </c>
      <c r="AH82" s="28" t="s">
        <v>863</v>
      </c>
      <c r="AI82" s="39" t="s">
        <v>864</v>
      </c>
      <c r="AJ82" s="49" t="s">
        <v>865</v>
      </c>
      <c r="AK82" s="39" t="s">
        <v>68</v>
      </c>
      <c r="AL82" s="40"/>
      <c r="AM82" s="41"/>
      <c r="AN82" s="41"/>
      <c r="AO82" s="39" t="s">
        <v>866</v>
      </c>
      <c r="AP82" s="42" t="s">
        <v>867</v>
      </c>
      <c r="AQ82" s="43" t="s">
        <v>77</v>
      </c>
      <c r="AR82" s="39" t="s">
        <v>94</v>
      </c>
      <c r="AS82" s="44"/>
      <c r="AT82" s="45" t="s">
        <v>51</v>
      </c>
      <c r="AU82" s="46"/>
      <c r="AV82" s="46" t="s">
        <v>868</v>
      </c>
      <c r="AW82" s="46"/>
    </row>
    <row r="83" spans="1:49" ht="15" customHeight="1">
      <c r="A83" s="23">
        <v>949</v>
      </c>
      <c r="B83" s="24">
        <v>733</v>
      </c>
      <c r="C83" s="25" t="s">
        <v>869</v>
      </c>
      <c r="D83" s="25" t="s">
        <v>869</v>
      </c>
      <c r="E83" s="26"/>
      <c r="F83" s="25" t="s">
        <v>35</v>
      </c>
      <c r="G83" s="27" t="s">
        <v>869</v>
      </c>
      <c r="H83" s="28" t="s">
        <v>870</v>
      </c>
      <c r="I83" s="29" t="s">
        <v>870</v>
      </c>
      <c r="J83" s="30" t="s">
        <v>871</v>
      </c>
      <c r="K83" s="31" t="s">
        <v>58</v>
      </c>
      <c r="L83" s="31" t="s">
        <v>59</v>
      </c>
      <c r="M83" s="32" t="s">
        <v>59</v>
      </c>
      <c r="N83" s="33">
        <v>0.2</v>
      </c>
      <c r="O83" s="33">
        <v>0.2</v>
      </c>
      <c r="P83" s="32"/>
      <c r="Q83" s="47"/>
      <c r="R83" s="33" t="str">
        <f t="shared" si="2"/>
        <v/>
      </c>
      <c r="S83" s="48">
        <v>5000</v>
      </c>
      <c r="T83" s="35">
        <v>5000</v>
      </c>
      <c r="U83" s="26" t="s">
        <v>723</v>
      </c>
      <c r="V83" s="36" t="str">
        <f>IF((ISBLANK(T83)),"",VLOOKUP(T83,'[1](speaker no. source)'!$A$2:$C$8,3,TRUE))</f>
        <v>E</v>
      </c>
      <c r="W83" s="35"/>
      <c r="X83" s="26"/>
      <c r="Y83" s="37"/>
      <c r="Z83" s="27" t="str">
        <f>IF((ISBLANK(W83)),"",VLOOKUP(W83,'[1](speaker no. source)'!$A$2:$C$8,3,TRUE))</f>
        <v/>
      </c>
      <c r="AA83" s="28" t="s">
        <v>872</v>
      </c>
      <c r="AB83" s="28" t="s">
        <v>160</v>
      </c>
      <c r="AD83" s="30"/>
      <c r="AE83" s="38"/>
      <c r="AF83" s="28" t="s">
        <v>873</v>
      </c>
      <c r="AG83" s="39" t="s">
        <v>46</v>
      </c>
      <c r="AH83" s="28" t="s">
        <v>874</v>
      </c>
      <c r="AI83" s="39" t="s">
        <v>46</v>
      </c>
      <c r="AJ83" s="49"/>
      <c r="AK83" s="39" t="s">
        <v>68</v>
      </c>
      <c r="AL83" s="40"/>
      <c r="AM83" s="41"/>
      <c r="AN83" s="41"/>
      <c r="AO83" s="39" t="s">
        <v>875</v>
      </c>
      <c r="AP83" s="42" t="s">
        <v>49</v>
      </c>
      <c r="AQ83" s="43" t="s">
        <v>50</v>
      </c>
      <c r="AR83" s="39" t="s">
        <v>70</v>
      </c>
      <c r="AS83" s="44"/>
      <c r="AT83" s="45" t="s">
        <v>51</v>
      </c>
      <c r="AU83" s="46"/>
      <c r="AV83" s="46" t="s">
        <v>876</v>
      </c>
      <c r="AW83" s="46" t="s">
        <v>877</v>
      </c>
    </row>
    <row r="84" spans="1:49" ht="15" customHeight="1">
      <c r="A84" s="23">
        <v>951</v>
      </c>
      <c r="B84" s="24">
        <v>734</v>
      </c>
      <c r="C84" s="25" t="s">
        <v>869</v>
      </c>
      <c r="D84" s="25" t="s">
        <v>869</v>
      </c>
      <c r="E84" s="26"/>
      <c r="F84" s="27" t="s">
        <v>35</v>
      </c>
      <c r="G84" s="27" t="s">
        <v>869</v>
      </c>
      <c r="H84" s="28" t="s">
        <v>870</v>
      </c>
      <c r="I84" s="29" t="s">
        <v>870</v>
      </c>
      <c r="J84" s="30" t="s">
        <v>871</v>
      </c>
      <c r="K84" s="31" t="s">
        <v>58</v>
      </c>
      <c r="L84" s="31" t="s">
        <v>59</v>
      </c>
      <c r="M84" s="32" t="s">
        <v>59</v>
      </c>
      <c r="N84" s="33">
        <v>0.2</v>
      </c>
      <c r="O84" s="33">
        <v>0.2</v>
      </c>
      <c r="P84" s="32"/>
      <c r="Q84" s="47"/>
      <c r="R84" s="33" t="str">
        <f t="shared" si="2"/>
        <v/>
      </c>
      <c r="S84" s="48">
        <v>5000</v>
      </c>
      <c r="T84" s="35">
        <v>5000</v>
      </c>
      <c r="U84" s="26" t="s">
        <v>723</v>
      </c>
      <c r="V84" s="36" t="str">
        <f>IF((ISBLANK(T84)),"",VLOOKUP(T84,'[1](speaker no. source)'!$A$2:$C$8,3,TRUE))</f>
        <v>E</v>
      </c>
      <c r="W84" s="35"/>
      <c r="X84" s="26"/>
      <c r="Y84" s="37"/>
      <c r="Z84" s="27" t="str">
        <f>IF((ISBLANK(W84)),"",VLOOKUP(W84,'[1](speaker no. source)'!$A$2:$C$8,3,TRUE))</f>
        <v/>
      </c>
      <c r="AA84" s="28" t="s">
        <v>872</v>
      </c>
      <c r="AB84" s="28" t="s">
        <v>160</v>
      </c>
      <c r="AD84" s="30"/>
      <c r="AE84" s="38"/>
      <c r="AF84" s="28" t="s">
        <v>873</v>
      </c>
      <c r="AG84" s="39" t="s">
        <v>510</v>
      </c>
      <c r="AH84" s="28" t="s">
        <v>874</v>
      </c>
      <c r="AI84" s="39" t="s">
        <v>74</v>
      </c>
      <c r="AJ84" s="49"/>
      <c r="AK84" s="39" t="s">
        <v>68</v>
      </c>
      <c r="AL84" s="40"/>
      <c r="AM84" s="41"/>
      <c r="AN84" s="41"/>
      <c r="AO84" s="39" t="s">
        <v>878</v>
      </c>
      <c r="AP84" s="42" t="s">
        <v>879</v>
      </c>
      <c r="AQ84" s="43" t="s">
        <v>313</v>
      </c>
      <c r="AR84" s="39" t="s">
        <v>94</v>
      </c>
      <c r="AS84" s="44"/>
      <c r="AT84" s="45" t="s">
        <v>51</v>
      </c>
      <c r="AU84" s="46"/>
      <c r="AV84" s="46" t="s">
        <v>876</v>
      </c>
      <c r="AW84" s="46" t="s">
        <v>601</v>
      </c>
    </row>
    <row r="85" spans="1:49" ht="65.25" customHeight="1">
      <c r="A85" s="23">
        <v>958</v>
      </c>
      <c r="B85" s="24">
        <v>737</v>
      </c>
      <c r="C85" s="25" t="s">
        <v>880</v>
      </c>
      <c r="D85" s="25" t="s">
        <v>880</v>
      </c>
      <c r="E85" s="26"/>
      <c r="F85" s="27" t="s">
        <v>35</v>
      </c>
      <c r="G85" s="27" t="s">
        <v>880</v>
      </c>
      <c r="H85" s="28" t="s">
        <v>881</v>
      </c>
      <c r="I85" s="51" t="s">
        <v>882</v>
      </c>
      <c r="J85" s="30" t="s">
        <v>883</v>
      </c>
      <c r="K85" s="31" t="s">
        <v>58</v>
      </c>
      <c r="L85" s="31" t="s">
        <v>59</v>
      </c>
      <c r="M85" s="32" t="s">
        <v>59</v>
      </c>
      <c r="N85" s="33">
        <v>0.2</v>
      </c>
      <c r="O85" s="33">
        <v>0.2</v>
      </c>
      <c r="P85" s="32"/>
      <c r="Q85" s="47"/>
      <c r="R85" s="33" t="str">
        <f t="shared" si="2"/>
        <v/>
      </c>
      <c r="S85" s="48">
        <v>1017</v>
      </c>
      <c r="T85" s="35">
        <v>1017</v>
      </c>
      <c r="U85" s="26" t="s">
        <v>884</v>
      </c>
      <c r="V85" s="36" t="str">
        <f>IF((ISBLANK(T85)),"",VLOOKUP(T85,'[1](speaker no. source)'!$A$2:$C$8,3,TRUE))</f>
        <v>E</v>
      </c>
      <c r="W85" s="35"/>
      <c r="X85" s="26"/>
      <c r="Y85" s="37"/>
      <c r="Z85" s="27" t="str">
        <f>IF((ISBLANK(W85)),"",VLOOKUP(W85,'[1](speaker no. source)'!$A$2:$C$8,3,TRUE))</f>
        <v/>
      </c>
      <c r="AA85" s="28" t="s">
        <v>173</v>
      </c>
      <c r="AB85" s="28" t="s">
        <v>132</v>
      </c>
      <c r="AD85" s="30"/>
      <c r="AE85" s="38"/>
      <c r="AF85" s="28" t="s">
        <v>262</v>
      </c>
      <c r="AG85" s="39" t="s">
        <v>390</v>
      </c>
      <c r="AH85" s="28" t="s">
        <v>123</v>
      </c>
      <c r="AI85" s="39" t="s">
        <v>123</v>
      </c>
      <c r="AJ85" s="49" t="s">
        <v>885</v>
      </c>
      <c r="AK85" s="39" t="s">
        <v>68</v>
      </c>
      <c r="AL85" s="40"/>
      <c r="AM85" s="41"/>
      <c r="AN85" s="41"/>
      <c r="AO85" s="39" t="s">
        <v>886</v>
      </c>
      <c r="AP85" s="42" t="s">
        <v>854</v>
      </c>
      <c r="AQ85" s="43" t="s">
        <v>313</v>
      </c>
      <c r="AR85" s="39" t="s">
        <v>94</v>
      </c>
      <c r="AS85" s="44"/>
      <c r="AT85" s="45" t="s">
        <v>51</v>
      </c>
      <c r="AU85" s="46"/>
      <c r="AV85" s="46" t="s">
        <v>887</v>
      </c>
      <c r="AW85" s="46" t="s">
        <v>601</v>
      </c>
    </row>
    <row r="86" spans="1:49" ht="78.75" customHeight="1">
      <c r="A86" s="23">
        <v>975</v>
      </c>
      <c r="B86" s="24">
        <v>749</v>
      </c>
      <c r="C86" s="25" t="s">
        <v>888</v>
      </c>
      <c r="D86" s="25" t="s">
        <v>888</v>
      </c>
      <c r="E86" s="26"/>
      <c r="F86" s="25" t="s">
        <v>35</v>
      </c>
      <c r="G86" s="27" t="s">
        <v>888</v>
      </c>
      <c r="H86" s="28" t="s">
        <v>889</v>
      </c>
      <c r="I86" s="29" t="s">
        <v>889</v>
      </c>
      <c r="J86" s="30" t="s">
        <v>890</v>
      </c>
      <c r="K86" s="31" t="s">
        <v>271</v>
      </c>
      <c r="L86" s="31" t="s">
        <v>272</v>
      </c>
      <c r="M86" s="32" t="s">
        <v>144</v>
      </c>
      <c r="N86" s="33">
        <v>0.2</v>
      </c>
      <c r="O86" s="33">
        <v>0.4</v>
      </c>
      <c r="P86" s="32"/>
      <c r="Q86" s="47"/>
      <c r="R86" s="33" t="str">
        <f t="shared" si="2"/>
        <v/>
      </c>
      <c r="S86" s="48">
        <v>160000</v>
      </c>
      <c r="T86" s="35">
        <v>350000</v>
      </c>
      <c r="U86" s="26">
        <v>2007</v>
      </c>
      <c r="V86" s="36" t="str">
        <f>IF((ISBLANK(T86)),"",VLOOKUP(T86,'[1](speaker no. source)'!$A$2:$C$8,3,TRUE))</f>
        <v>G</v>
      </c>
      <c r="W86" s="35"/>
      <c r="X86" s="26"/>
      <c r="Y86" s="37"/>
      <c r="Z86" s="27" t="str">
        <f>IF((ISBLANK(W86)),"",VLOOKUP(W86,'[1](speaker no. source)'!$A$2:$C$8,3,TRUE))</f>
        <v/>
      </c>
      <c r="AA86" s="28" t="s">
        <v>891</v>
      </c>
      <c r="AB86" s="28" t="s">
        <v>473</v>
      </c>
      <c r="AC86" s="28" t="s">
        <v>892</v>
      </c>
      <c r="AD86" s="30"/>
      <c r="AE86" s="38"/>
      <c r="AF86" s="28" t="s">
        <v>893</v>
      </c>
      <c r="AG86" s="39" t="s">
        <v>894</v>
      </c>
      <c r="AH86" s="28" t="s">
        <v>348</v>
      </c>
      <c r="AI86" s="39" t="s">
        <v>348</v>
      </c>
      <c r="AJ86" s="49" t="s">
        <v>895</v>
      </c>
      <c r="AK86" s="39" t="s">
        <v>68</v>
      </c>
      <c r="AL86" s="40"/>
      <c r="AM86" s="41"/>
      <c r="AN86" s="41"/>
      <c r="AO86" s="39" t="s">
        <v>896</v>
      </c>
      <c r="AP86" s="42" t="s">
        <v>897</v>
      </c>
      <c r="AQ86" s="43" t="s">
        <v>313</v>
      </c>
      <c r="AR86" s="39" t="s">
        <v>94</v>
      </c>
      <c r="AS86" s="44"/>
      <c r="AT86" s="45" t="s">
        <v>51</v>
      </c>
      <c r="AU86" s="55"/>
      <c r="AV86" s="46" t="s">
        <v>898</v>
      </c>
      <c r="AW86" s="46"/>
    </row>
    <row r="87" spans="1:49" ht="15" customHeight="1">
      <c r="A87" s="23">
        <v>977</v>
      </c>
      <c r="B87" s="24">
        <v>751</v>
      </c>
      <c r="C87" s="25"/>
      <c r="D87" s="25" t="s">
        <v>68</v>
      </c>
      <c r="E87" s="26"/>
      <c r="F87" s="27" t="s">
        <v>899</v>
      </c>
      <c r="G87" s="27" t="s">
        <v>899</v>
      </c>
      <c r="H87" s="28" t="s">
        <v>900</v>
      </c>
      <c r="I87" s="29" t="s">
        <v>900</v>
      </c>
      <c r="J87" s="30" t="s">
        <v>901</v>
      </c>
      <c r="K87" s="31" t="s">
        <v>902</v>
      </c>
      <c r="L87" s="31" t="s">
        <v>100</v>
      </c>
      <c r="M87" s="31" t="s">
        <v>100</v>
      </c>
      <c r="N87" s="33">
        <v>0.8</v>
      </c>
      <c r="O87" s="33">
        <v>0.8</v>
      </c>
      <c r="P87" s="31"/>
      <c r="Q87" s="52"/>
      <c r="R87" s="33" t="str">
        <f t="shared" si="2"/>
        <v/>
      </c>
      <c r="S87" s="48"/>
      <c r="T87" s="35">
        <v>549</v>
      </c>
      <c r="U87" s="26" t="s">
        <v>903</v>
      </c>
      <c r="V87" s="36" t="str">
        <f>IF((ISBLANK(T87)),"",VLOOKUP(T87,'[1](speaker no. source)'!$A$2:$C$8,3,TRUE))</f>
        <v>D</v>
      </c>
      <c r="W87" s="35"/>
      <c r="X87" s="26"/>
      <c r="Y87" s="37"/>
      <c r="Z87" s="27" t="str">
        <f>IF((ISBLANK(W87)),"",VLOOKUP(W87,'[1](speaker no. source)'!$A$2:$C$8,3,TRUE))</f>
        <v/>
      </c>
      <c r="AA87" s="28" t="s">
        <v>904</v>
      </c>
      <c r="AB87" s="28" t="s">
        <v>62</v>
      </c>
      <c r="AD87" s="30"/>
      <c r="AE87" s="38" t="s">
        <v>905</v>
      </c>
      <c r="AF87" s="28" t="s">
        <v>580</v>
      </c>
      <c r="AG87" s="39" t="s">
        <v>64</v>
      </c>
      <c r="AH87" s="28" t="s">
        <v>65</v>
      </c>
      <c r="AI87" s="39" t="s">
        <v>66</v>
      </c>
      <c r="AJ87" s="49" t="s">
        <v>906</v>
      </c>
      <c r="AK87" s="39" t="s">
        <v>68</v>
      </c>
      <c r="AL87" s="40"/>
      <c r="AM87" s="41"/>
      <c r="AN87" s="41"/>
      <c r="AO87" s="50" t="s">
        <v>907</v>
      </c>
      <c r="AP87" s="42" t="s">
        <v>908</v>
      </c>
      <c r="AQ87" s="43" t="s">
        <v>77</v>
      </c>
      <c r="AR87" s="39" t="s">
        <v>94</v>
      </c>
      <c r="AS87" s="44"/>
      <c r="AT87" s="45" t="s">
        <v>51</v>
      </c>
      <c r="AU87" s="46"/>
      <c r="AV87" s="46" t="s">
        <v>909</v>
      </c>
      <c r="AW87" s="46" t="s">
        <v>910</v>
      </c>
    </row>
    <row r="88" spans="1:49" ht="15" customHeight="1">
      <c r="A88" s="23">
        <v>983</v>
      </c>
      <c r="B88" s="24">
        <v>755</v>
      </c>
      <c r="C88" s="25" t="s">
        <v>911</v>
      </c>
      <c r="D88" s="25" t="s">
        <v>911</v>
      </c>
      <c r="E88" s="26"/>
      <c r="F88" s="27" t="s">
        <v>35</v>
      </c>
      <c r="G88" s="27" t="s">
        <v>911</v>
      </c>
      <c r="H88" s="28" t="s">
        <v>912</v>
      </c>
      <c r="I88" s="29" t="s">
        <v>912</v>
      </c>
      <c r="J88" s="30" t="s">
        <v>913</v>
      </c>
      <c r="K88" s="31" t="s">
        <v>82</v>
      </c>
      <c r="L88" s="31" t="s">
        <v>59</v>
      </c>
      <c r="M88" s="32" t="s">
        <v>59</v>
      </c>
      <c r="N88" s="33">
        <v>0.6</v>
      </c>
      <c r="O88" s="33">
        <v>0.2</v>
      </c>
      <c r="P88" s="32"/>
      <c r="Q88" s="47"/>
      <c r="R88" s="33" t="str">
        <f t="shared" si="2"/>
        <v/>
      </c>
      <c r="S88" s="48">
        <v>2885</v>
      </c>
      <c r="T88" s="35">
        <v>2850</v>
      </c>
      <c r="U88" s="26" t="s">
        <v>437</v>
      </c>
      <c r="V88" s="36" t="str">
        <f>IF((ISBLANK(T88)),"",VLOOKUP(T88,'[1](speaker no. source)'!$A$2:$C$8,3,TRUE))</f>
        <v>E</v>
      </c>
      <c r="W88" s="35"/>
      <c r="X88" s="26"/>
      <c r="Y88" s="37"/>
      <c r="Z88" s="27" t="str">
        <f>IF((ISBLANK(W88)),"",VLOOKUP(W88,'[1](speaker no. source)'!$A$2:$C$8,3,TRUE))</f>
        <v/>
      </c>
      <c r="AA88" s="28" t="s">
        <v>914</v>
      </c>
      <c r="AB88" s="28" t="s">
        <v>914</v>
      </c>
      <c r="AC88" s="28" t="s">
        <v>915</v>
      </c>
      <c r="AD88" s="30"/>
      <c r="AE88" s="38"/>
      <c r="AF88" s="28" t="s">
        <v>440</v>
      </c>
      <c r="AG88" s="39" t="s">
        <v>429</v>
      </c>
      <c r="AH88" s="28" t="s">
        <v>123</v>
      </c>
      <c r="AI88" s="39" t="s">
        <v>123</v>
      </c>
      <c r="AJ88" s="49" t="s">
        <v>916</v>
      </c>
      <c r="AK88" s="39" t="s">
        <v>68</v>
      </c>
      <c r="AL88" s="40"/>
      <c r="AM88" s="41"/>
      <c r="AN88" s="41"/>
      <c r="AO88" s="39" t="s">
        <v>917</v>
      </c>
      <c r="AP88" s="42" t="s">
        <v>918</v>
      </c>
      <c r="AQ88" s="43" t="s">
        <v>313</v>
      </c>
      <c r="AR88" s="39" t="s">
        <v>94</v>
      </c>
      <c r="AS88" s="44"/>
      <c r="AT88" s="45" t="s">
        <v>51</v>
      </c>
      <c r="AU88" s="46"/>
      <c r="AV88" s="46" t="s">
        <v>919</v>
      </c>
      <c r="AW88" s="46" t="s">
        <v>601</v>
      </c>
    </row>
    <row r="89" spans="1:49" ht="15" customHeight="1">
      <c r="A89" s="23">
        <v>986</v>
      </c>
      <c r="B89" s="24">
        <v>757</v>
      </c>
      <c r="C89" s="25" t="s">
        <v>920</v>
      </c>
      <c r="D89" s="25" t="s">
        <v>920</v>
      </c>
      <c r="E89" s="26"/>
      <c r="F89" s="25" t="s">
        <v>35</v>
      </c>
      <c r="G89" s="27" t="s">
        <v>920</v>
      </c>
      <c r="H89" s="28" t="s">
        <v>921</v>
      </c>
      <c r="I89" s="29" t="s">
        <v>921</v>
      </c>
      <c r="J89" s="30" t="s">
        <v>922</v>
      </c>
      <c r="K89" s="31" t="s">
        <v>58</v>
      </c>
      <c r="L89" s="31" t="s">
        <v>59</v>
      </c>
      <c r="M89" s="32" t="s">
        <v>59</v>
      </c>
      <c r="N89" s="33">
        <v>0.2</v>
      </c>
      <c r="O89" s="33">
        <v>0.2</v>
      </c>
      <c r="P89" s="32"/>
      <c r="Q89" s="47"/>
      <c r="R89" s="33" t="str">
        <f t="shared" si="2"/>
        <v/>
      </c>
      <c r="S89" s="48">
        <v>2854</v>
      </c>
      <c r="T89" s="35">
        <v>2854</v>
      </c>
      <c r="U89" s="26" t="s">
        <v>923</v>
      </c>
      <c r="V89" s="36" t="str">
        <f>IF((ISBLANK(T89)),"",VLOOKUP(T89,'[1](speaker no. source)'!$A$2:$C$8,3,TRUE))</f>
        <v>E</v>
      </c>
      <c r="W89" s="35"/>
      <c r="X89" s="26"/>
      <c r="Y89" s="37"/>
      <c r="Z89" s="27" t="str">
        <f>IF((ISBLANK(W89)),"",VLOOKUP(W89,'[1](speaker no. source)'!$A$2:$C$8,3,TRUE))</f>
        <v/>
      </c>
      <c r="AA89" s="28" t="s">
        <v>924</v>
      </c>
      <c r="AB89" s="28" t="s">
        <v>924</v>
      </c>
      <c r="AD89" s="30"/>
      <c r="AE89" s="38" t="s">
        <v>925</v>
      </c>
      <c r="AF89" s="28" t="s">
        <v>121</v>
      </c>
      <c r="AG89" s="39" t="s">
        <v>278</v>
      </c>
      <c r="AH89" s="28" t="s">
        <v>123</v>
      </c>
      <c r="AI89" s="39" t="s">
        <v>123</v>
      </c>
      <c r="AJ89" s="49" t="s">
        <v>926</v>
      </c>
      <c r="AK89" s="39" t="s">
        <v>68</v>
      </c>
      <c r="AL89" s="40"/>
      <c r="AM89" s="41"/>
      <c r="AN89" s="41"/>
      <c r="AO89" s="39" t="s">
        <v>927</v>
      </c>
      <c r="AP89" s="42" t="s">
        <v>928</v>
      </c>
      <c r="AQ89" s="43" t="s">
        <v>313</v>
      </c>
      <c r="AR89" s="39" t="s">
        <v>94</v>
      </c>
      <c r="AS89" s="44"/>
      <c r="AT89" s="45" t="s">
        <v>51</v>
      </c>
      <c r="AU89" s="46"/>
      <c r="AV89" s="46" t="s">
        <v>929</v>
      </c>
      <c r="AW89" s="46" t="s">
        <v>601</v>
      </c>
    </row>
    <row r="90" spans="1:49" ht="15" customHeight="1">
      <c r="A90" s="23">
        <v>990</v>
      </c>
      <c r="B90" s="24">
        <v>760</v>
      </c>
      <c r="C90" s="25" t="s">
        <v>930</v>
      </c>
      <c r="D90" s="25" t="s">
        <v>930</v>
      </c>
      <c r="E90" s="26"/>
      <c r="F90" s="27" t="s">
        <v>35</v>
      </c>
      <c r="G90" s="27" t="s">
        <v>930</v>
      </c>
      <c r="H90" s="28" t="s">
        <v>931</v>
      </c>
      <c r="I90" s="29" t="s">
        <v>931</v>
      </c>
      <c r="J90" s="30" t="s">
        <v>932</v>
      </c>
      <c r="K90" s="31" t="s">
        <v>199</v>
      </c>
      <c r="L90" s="31" t="s">
        <v>144</v>
      </c>
      <c r="M90" s="31" t="s">
        <v>144</v>
      </c>
      <c r="N90" s="33">
        <v>0.2</v>
      </c>
      <c r="O90" s="33">
        <v>0.2</v>
      </c>
      <c r="P90" s="31"/>
      <c r="Q90" s="52"/>
      <c r="R90" s="33" t="str">
        <f t="shared" si="2"/>
        <v/>
      </c>
      <c r="S90" s="48">
        <v>12075</v>
      </c>
      <c r="T90" s="35">
        <v>12075</v>
      </c>
      <c r="U90" s="26">
        <v>2012</v>
      </c>
      <c r="V90" s="36" t="str">
        <f>IF((ISBLANK(T90)),"",VLOOKUP(T90,'[1](speaker no. source)'!$A$2:$C$8,3,TRUE))</f>
        <v>F</v>
      </c>
      <c r="W90" s="35"/>
      <c r="X90" s="26"/>
      <c r="Y90" s="37"/>
      <c r="Z90" s="27" t="str">
        <f>IF((ISBLANK(W90)),"",VLOOKUP(W90,'[1](speaker no. source)'!$A$2:$C$8,3,TRUE))</f>
        <v/>
      </c>
      <c r="AA90" s="28" t="s">
        <v>386</v>
      </c>
      <c r="AB90" s="28" t="s">
        <v>202</v>
      </c>
      <c r="AD90" s="30"/>
      <c r="AE90" s="54" t="s">
        <v>933</v>
      </c>
      <c r="AF90" s="28" t="s">
        <v>389</v>
      </c>
      <c r="AG90" s="39" t="s">
        <v>122</v>
      </c>
      <c r="AH90" s="28" t="s">
        <v>123</v>
      </c>
      <c r="AI90" s="39" t="s">
        <v>123</v>
      </c>
      <c r="AJ90" s="49" t="s">
        <v>934</v>
      </c>
      <c r="AK90" s="39" t="s">
        <v>68</v>
      </c>
      <c r="AL90" s="40"/>
      <c r="AM90" s="41"/>
      <c r="AN90" s="41"/>
      <c r="AO90" s="50" t="s">
        <v>935</v>
      </c>
      <c r="AP90" s="42" t="s">
        <v>49</v>
      </c>
      <c r="AQ90" s="43" t="s">
        <v>50</v>
      </c>
      <c r="AR90" s="39" t="s">
        <v>94</v>
      </c>
      <c r="AS90" s="44"/>
      <c r="AT90" s="45" t="s">
        <v>51</v>
      </c>
      <c r="AU90" s="46"/>
      <c r="AV90" s="46" t="s">
        <v>936</v>
      </c>
      <c r="AW90" s="46" t="s">
        <v>937</v>
      </c>
    </row>
    <row r="91" spans="1:49" ht="15" customHeight="1">
      <c r="A91" s="23">
        <v>996</v>
      </c>
      <c r="B91" s="24">
        <v>761</v>
      </c>
      <c r="C91" s="25" t="s">
        <v>930</v>
      </c>
      <c r="D91" s="25" t="s">
        <v>930</v>
      </c>
      <c r="E91" s="26"/>
      <c r="F91" s="27" t="s">
        <v>35</v>
      </c>
      <c r="G91" s="27" t="s">
        <v>930</v>
      </c>
      <c r="H91" s="28" t="s">
        <v>931</v>
      </c>
      <c r="I91" s="29" t="s">
        <v>931</v>
      </c>
      <c r="J91" s="30" t="s">
        <v>932</v>
      </c>
      <c r="K91" s="31" t="s">
        <v>199</v>
      </c>
      <c r="L91" s="31" t="s">
        <v>144</v>
      </c>
      <c r="M91" s="31" t="s">
        <v>144</v>
      </c>
      <c r="N91" s="33">
        <v>0.2</v>
      </c>
      <c r="O91" s="33">
        <v>0.2</v>
      </c>
      <c r="P91" s="31"/>
      <c r="Q91" s="52"/>
      <c r="R91" s="33" t="str">
        <f t="shared" si="2"/>
        <v/>
      </c>
      <c r="S91" s="48">
        <v>12075</v>
      </c>
      <c r="T91" s="35">
        <v>12075</v>
      </c>
      <c r="U91" s="26">
        <v>2012</v>
      </c>
      <c r="V91" s="36" t="str">
        <f>IF((ISBLANK(T91)),"",VLOOKUP(T91,'[1](speaker no. source)'!$A$2:$C$8,3,TRUE))</f>
        <v>F</v>
      </c>
      <c r="W91" s="35"/>
      <c r="X91" s="26"/>
      <c r="Y91" s="37"/>
      <c r="Z91" s="27" t="str">
        <f>IF((ISBLANK(W91)),"",VLOOKUP(W91,'[1](speaker no. source)'!$A$2:$C$8,3,TRUE))</f>
        <v/>
      </c>
      <c r="AA91" s="28" t="s">
        <v>386</v>
      </c>
      <c r="AB91" s="28" t="s">
        <v>202</v>
      </c>
      <c r="AD91" s="30"/>
      <c r="AE91" s="54" t="s">
        <v>933</v>
      </c>
      <c r="AF91" s="28" t="s">
        <v>389</v>
      </c>
      <c r="AG91" s="39" t="s">
        <v>429</v>
      </c>
      <c r="AH91" s="28" t="s">
        <v>123</v>
      </c>
      <c r="AI91" s="39" t="s">
        <v>123</v>
      </c>
      <c r="AJ91" s="49" t="s">
        <v>934</v>
      </c>
      <c r="AK91" s="39" t="s">
        <v>68</v>
      </c>
      <c r="AL91" s="40"/>
      <c r="AM91" s="41"/>
      <c r="AN91" s="41"/>
      <c r="AO91" s="50" t="s">
        <v>938</v>
      </c>
      <c r="AP91" s="42" t="s">
        <v>443</v>
      </c>
      <c r="AQ91" s="43" t="s">
        <v>313</v>
      </c>
      <c r="AR91" s="39" t="s">
        <v>78</v>
      </c>
      <c r="AS91" s="44"/>
      <c r="AT91" s="45" t="s">
        <v>51</v>
      </c>
      <c r="AU91" s="46"/>
      <c r="AV91" s="46" t="s">
        <v>936</v>
      </c>
      <c r="AW91" s="46"/>
    </row>
    <row r="92" spans="1:49" ht="15" customHeight="1">
      <c r="A92" s="23">
        <v>1001</v>
      </c>
      <c r="B92" s="24">
        <v>765</v>
      </c>
      <c r="C92" s="25" t="s">
        <v>939</v>
      </c>
      <c r="D92" s="25" t="s">
        <v>939</v>
      </c>
      <c r="E92" s="26"/>
      <c r="F92" s="27" t="s">
        <v>35</v>
      </c>
      <c r="G92" s="27" t="s">
        <v>939</v>
      </c>
      <c r="H92" s="28" t="s">
        <v>940</v>
      </c>
      <c r="I92" s="29" t="s">
        <v>940</v>
      </c>
      <c r="J92" s="30" t="s">
        <v>941</v>
      </c>
      <c r="K92" s="31" t="s">
        <v>199</v>
      </c>
      <c r="L92" s="31" t="s">
        <v>144</v>
      </c>
      <c r="M92" s="31" t="s">
        <v>144</v>
      </c>
      <c r="N92" s="33">
        <v>0.2</v>
      </c>
      <c r="O92" s="33">
        <v>0.2</v>
      </c>
      <c r="P92" s="31"/>
      <c r="Q92" s="52"/>
      <c r="R92" s="33" t="str">
        <f t="shared" si="2"/>
        <v/>
      </c>
      <c r="S92" s="48">
        <v>32064</v>
      </c>
      <c r="T92" s="35">
        <v>40100</v>
      </c>
      <c r="U92" s="26" t="s">
        <v>942</v>
      </c>
      <c r="V92" s="36" t="str">
        <f>IF((ISBLANK(T92)),"",VLOOKUP(T92,'[1](speaker no. source)'!$A$2:$C$8,3,TRUE))</f>
        <v>F</v>
      </c>
      <c r="W92" s="35"/>
      <c r="X92" s="26"/>
      <c r="Y92" s="37"/>
      <c r="Z92" s="27" t="str">
        <f>IF((ISBLANK(W92)),"",VLOOKUP(W92,'[1](speaker no. source)'!$A$2:$C$8,3,TRUE))</f>
        <v/>
      </c>
      <c r="AA92" s="28" t="s">
        <v>943</v>
      </c>
      <c r="AB92" s="28" t="s">
        <v>215</v>
      </c>
      <c r="AD92" s="30"/>
      <c r="AE92" s="38"/>
      <c r="AF92" s="28" t="s">
        <v>944</v>
      </c>
      <c r="AG92" s="39" t="s">
        <v>945</v>
      </c>
      <c r="AH92" s="28" t="s">
        <v>105</v>
      </c>
      <c r="AI92" s="39" t="s">
        <v>105</v>
      </c>
      <c r="AJ92" s="49" t="s">
        <v>946</v>
      </c>
      <c r="AK92" s="39" t="s">
        <v>947</v>
      </c>
      <c r="AL92" s="40">
        <v>2005</v>
      </c>
      <c r="AM92" s="41"/>
      <c r="AN92" s="41"/>
      <c r="AO92" s="59" t="s">
        <v>948</v>
      </c>
      <c r="AP92" s="60" t="s">
        <v>49</v>
      </c>
      <c r="AQ92" s="61" t="s">
        <v>50</v>
      </c>
      <c r="AR92" s="39" t="s">
        <v>70</v>
      </c>
      <c r="AS92" s="44"/>
      <c r="AT92" s="45" t="s">
        <v>51</v>
      </c>
      <c r="AU92" s="46"/>
      <c r="AV92" s="46" t="s">
        <v>949</v>
      </c>
      <c r="AW92" s="46"/>
    </row>
    <row r="93" spans="1:49" ht="15" customHeight="1">
      <c r="A93" s="23">
        <v>1002</v>
      </c>
      <c r="B93" s="24">
        <v>766</v>
      </c>
      <c r="C93" s="25" t="s">
        <v>939</v>
      </c>
      <c r="D93" s="25" t="s">
        <v>939</v>
      </c>
      <c r="E93" s="26"/>
      <c r="F93" s="27" t="s">
        <v>35</v>
      </c>
      <c r="G93" s="27" t="s">
        <v>939</v>
      </c>
      <c r="H93" s="28" t="s">
        <v>940</v>
      </c>
      <c r="I93" s="29" t="s">
        <v>940</v>
      </c>
      <c r="J93" s="30" t="s">
        <v>941</v>
      </c>
      <c r="K93" s="31" t="s">
        <v>199</v>
      </c>
      <c r="L93" s="31" t="s">
        <v>144</v>
      </c>
      <c r="M93" s="32" t="s">
        <v>144</v>
      </c>
      <c r="N93" s="33">
        <v>0.2</v>
      </c>
      <c r="O93" s="33">
        <v>0.2</v>
      </c>
      <c r="P93" s="32"/>
      <c r="Q93" s="47"/>
      <c r="R93" s="33" t="str">
        <f t="shared" si="2"/>
        <v/>
      </c>
      <c r="S93" s="48">
        <v>32064</v>
      </c>
      <c r="T93" s="35">
        <v>40100</v>
      </c>
      <c r="U93" s="26" t="s">
        <v>942</v>
      </c>
      <c r="V93" s="36" t="str">
        <f>IF((ISBLANK(T93)),"",VLOOKUP(T93,'[1](speaker no. source)'!$A$2:$C$8,3,TRUE))</f>
        <v>F</v>
      </c>
      <c r="W93" s="35"/>
      <c r="X93" s="26"/>
      <c r="Y93" s="37"/>
      <c r="Z93" s="27" t="str">
        <f>IF((ISBLANK(W93)),"",VLOOKUP(W93,'[1](speaker no. source)'!$A$2:$C$8,3,TRUE))</f>
        <v/>
      </c>
      <c r="AA93" s="28" t="s">
        <v>943</v>
      </c>
      <c r="AB93" s="28" t="s">
        <v>215</v>
      </c>
      <c r="AD93" s="30"/>
      <c r="AE93" s="38"/>
      <c r="AF93" s="28" t="s">
        <v>944</v>
      </c>
      <c r="AG93" s="39" t="s">
        <v>950</v>
      </c>
      <c r="AH93" s="28" t="s">
        <v>105</v>
      </c>
      <c r="AI93" s="39" t="s">
        <v>105</v>
      </c>
      <c r="AJ93" s="49" t="s">
        <v>946</v>
      </c>
      <c r="AK93" s="39" t="s">
        <v>68</v>
      </c>
      <c r="AL93" s="40"/>
      <c r="AM93" s="41"/>
      <c r="AN93" s="41"/>
      <c r="AO93" s="50" t="s">
        <v>951</v>
      </c>
      <c r="AP93" s="42" t="s">
        <v>952</v>
      </c>
      <c r="AQ93" s="43" t="s">
        <v>313</v>
      </c>
      <c r="AR93" s="39" t="s">
        <v>94</v>
      </c>
      <c r="AS93" s="44"/>
      <c r="AT93" s="45" t="s">
        <v>51</v>
      </c>
      <c r="AU93" s="46"/>
      <c r="AV93" s="46" t="s">
        <v>949</v>
      </c>
      <c r="AW93" s="46" t="s">
        <v>601</v>
      </c>
    </row>
    <row r="94" spans="1:49" ht="15" customHeight="1">
      <c r="A94" s="23">
        <v>1005</v>
      </c>
      <c r="B94" s="24">
        <v>768</v>
      </c>
      <c r="C94" s="25" t="s">
        <v>953</v>
      </c>
      <c r="D94" s="25" t="s">
        <v>953</v>
      </c>
      <c r="E94" s="26"/>
      <c r="F94" s="25" t="s">
        <v>35</v>
      </c>
      <c r="G94" s="27" t="s">
        <v>953</v>
      </c>
      <c r="H94" s="28" t="s">
        <v>954</v>
      </c>
      <c r="I94" s="29" t="s">
        <v>954</v>
      </c>
      <c r="J94" s="30" t="s">
        <v>955</v>
      </c>
      <c r="K94" s="31" t="s">
        <v>199</v>
      </c>
      <c r="L94" s="31" t="s">
        <v>144</v>
      </c>
      <c r="M94" s="32" t="s">
        <v>144</v>
      </c>
      <c r="N94" s="33">
        <v>0.2</v>
      </c>
      <c r="O94" s="33">
        <v>0.2</v>
      </c>
      <c r="P94" s="32"/>
      <c r="Q94" s="47"/>
      <c r="R94" s="33" t="str">
        <f t="shared" si="2"/>
        <v/>
      </c>
      <c r="S94" s="48">
        <v>25000</v>
      </c>
      <c r="T94" s="35">
        <v>25000</v>
      </c>
      <c r="U94" s="26" t="s">
        <v>956</v>
      </c>
      <c r="V94" s="36" t="str">
        <f>IF((ISBLANK(T94)),"",VLOOKUP(T94,'[1](speaker no. source)'!$A$2:$C$8,3,TRUE))</f>
        <v>F</v>
      </c>
      <c r="W94" s="35"/>
      <c r="X94" s="26"/>
      <c r="Y94" s="37"/>
      <c r="Z94" s="27" t="str">
        <f>IF((ISBLANK(W94)),"",VLOOKUP(W94,'[1](speaker no. source)'!$A$2:$C$8,3,TRUE))</f>
        <v/>
      </c>
      <c r="AA94" s="28" t="s">
        <v>679</v>
      </c>
      <c r="AB94" s="28" t="s">
        <v>215</v>
      </c>
      <c r="AC94" s="28" t="s">
        <v>957</v>
      </c>
      <c r="AD94" s="30"/>
      <c r="AE94" s="38"/>
      <c r="AF94" s="28" t="s">
        <v>103</v>
      </c>
      <c r="AG94" s="39" t="s">
        <v>104</v>
      </c>
      <c r="AH94" s="28" t="s">
        <v>105</v>
      </c>
      <c r="AI94" s="39" t="s">
        <v>105</v>
      </c>
      <c r="AJ94" s="49" t="s">
        <v>958</v>
      </c>
      <c r="AK94" s="39" t="s">
        <v>68</v>
      </c>
      <c r="AL94" s="40"/>
      <c r="AM94" s="41"/>
      <c r="AN94" s="41"/>
      <c r="AO94" s="39" t="s">
        <v>959</v>
      </c>
      <c r="AP94" s="42" t="s">
        <v>960</v>
      </c>
      <c r="AQ94" s="43" t="s">
        <v>313</v>
      </c>
      <c r="AR94" s="39" t="s">
        <v>94</v>
      </c>
      <c r="AS94" s="44"/>
      <c r="AT94" s="45" t="s">
        <v>51</v>
      </c>
      <c r="AU94" s="46"/>
      <c r="AV94" s="46" t="s">
        <v>961</v>
      </c>
      <c r="AW94" s="46" t="s">
        <v>601</v>
      </c>
    </row>
    <row r="95" spans="1:49" ht="45" customHeight="1">
      <c r="A95" s="23">
        <v>1007</v>
      </c>
      <c r="B95" s="24">
        <v>770</v>
      </c>
      <c r="C95" s="25" t="s">
        <v>962</v>
      </c>
      <c r="D95" s="25" t="s">
        <v>962</v>
      </c>
      <c r="E95" s="26"/>
      <c r="F95" s="25" t="s">
        <v>35</v>
      </c>
      <c r="G95" s="27" t="s">
        <v>962</v>
      </c>
      <c r="H95" s="28" t="s">
        <v>963</v>
      </c>
      <c r="I95" s="29" t="s">
        <v>963</v>
      </c>
      <c r="J95" s="30" t="s">
        <v>964</v>
      </c>
      <c r="K95" s="31" t="s">
        <v>113</v>
      </c>
      <c r="L95" s="31" t="s">
        <v>114</v>
      </c>
      <c r="M95" s="32" t="s">
        <v>114</v>
      </c>
      <c r="N95" s="33">
        <v>0.2</v>
      </c>
      <c r="O95" s="33">
        <v>0.2</v>
      </c>
      <c r="P95" s="32"/>
      <c r="Q95" s="32"/>
      <c r="R95" s="33" t="str">
        <f t="shared" si="2"/>
        <v/>
      </c>
      <c r="S95" s="34">
        <v>10</v>
      </c>
      <c r="T95" s="35">
        <v>10</v>
      </c>
      <c r="U95" s="26">
        <v>2005</v>
      </c>
      <c r="V95" s="36" t="str">
        <f>IF((ISBLANK(T95)),"",VLOOKUP(T95,'[1](speaker no. source)'!$A$2:$C$8,3,TRUE))</f>
        <v>C</v>
      </c>
      <c r="W95" s="35"/>
      <c r="X95" s="26"/>
      <c r="Y95" s="37"/>
      <c r="Z95" s="27" t="str">
        <f>IF((ISBLANK(W95)),"",VLOOKUP(W95,'[1](speaker no. source)'!$A$2:$C$8,3,TRUE))</f>
        <v/>
      </c>
      <c r="AA95" s="28" t="s">
        <v>965</v>
      </c>
      <c r="AB95" s="28" t="s">
        <v>43</v>
      </c>
      <c r="AD95" s="30"/>
      <c r="AE95" s="38"/>
      <c r="AF95" s="28" t="s">
        <v>45</v>
      </c>
      <c r="AG95" s="39" t="s">
        <v>46</v>
      </c>
      <c r="AH95" s="28" t="s">
        <v>46</v>
      </c>
      <c r="AI95" s="39" t="s">
        <v>46</v>
      </c>
      <c r="AK95" s="39" t="s">
        <v>68</v>
      </c>
      <c r="AL95" s="40"/>
      <c r="AM95" s="41"/>
      <c r="AN95" s="41"/>
      <c r="AO95" s="39" t="s">
        <v>966</v>
      </c>
      <c r="AP95" s="42" t="s">
        <v>415</v>
      </c>
      <c r="AQ95" s="43" t="s">
        <v>313</v>
      </c>
      <c r="AR95" s="39"/>
      <c r="AS95" s="44"/>
      <c r="AT95" s="45" t="s">
        <v>51</v>
      </c>
      <c r="AU95" s="46"/>
      <c r="AV95" s="28" t="s">
        <v>967</v>
      </c>
      <c r="AW95" s="28" t="s">
        <v>968</v>
      </c>
    </row>
    <row r="96" spans="1:49" ht="30" customHeight="1">
      <c r="A96" s="23">
        <v>1010</v>
      </c>
      <c r="B96" s="24">
        <v>772</v>
      </c>
      <c r="C96" s="25" t="s">
        <v>969</v>
      </c>
      <c r="D96" s="25" t="s">
        <v>969</v>
      </c>
      <c r="E96" s="26"/>
      <c r="F96" s="25" t="s">
        <v>35</v>
      </c>
      <c r="G96" s="27" t="s">
        <v>969</v>
      </c>
      <c r="H96" s="28" t="s">
        <v>970</v>
      </c>
      <c r="I96" s="51" t="s">
        <v>971</v>
      </c>
      <c r="J96" s="30" t="s">
        <v>972</v>
      </c>
      <c r="K96" s="31" t="s">
        <v>58</v>
      </c>
      <c r="L96" s="31" t="s">
        <v>59</v>
      </c>
      <c r="M96" s="32" t="s">
        <v>59</v>
      </c>
      <c r="N96" s="33">
        <v>0.2</v>
      </c>
      <c r="O96" s="33">
        <v>0.2</v>
      </c>
      <c r="P96" s="32"/>
      <c r="Q96" s="32"/>
      <c r="R96" s="33" t="str">
        <f t="shared" si="2"/>
        <v/>
      </c>
      <c r="S96" s="34" t="s">
        <v>973</v>
      </c>
      <c r="T96" s="35">
        <v>2500</v>
      </c>
      <c r="U96" s="26" t="s">
        <v>974</v>
      </c>
      <c r="V96" s="36" t="str">
        <f>IF((ISBLANK(T96)),"",VLOOKUP(T96,'[1](speaker no. source)'!$A$2:$C$8,3,TRUE))</f>
        <v>E</v>
      </c>
      <c r="W96" s="35"/>
      <c r="X96" s="26"/>
      <c r="Y96" s="37"/>
      <c r="Z96" s="27" t="str">
        <f>IF((ISBLANK(W96)),"",VLOOKUP(W96,'[1](speaker no. source)'!$A$2:$C$8,3,TRUE))</f>
        <v/>
      </c>
      <c r="AA96" s="28" t="s">
        <v>975</v>
      </c>
      <c r="AB96" s="28" t="s">
        <v>215</v>
      </c>
      <c r="AD96" s="30"/>
      <c r="AE96" s="38"/>
      <c r="AF96" s="28" t="s">
        <v>976</v>
      </c>
      <c r="AG96" s="39" t="s">
        <v>977</v>
      </c>
      <c r="AH96" s="28" t="s">
        <v>105</v>
      </c>
      <c r="AI96" s="39" t="s">
        <v>105</v>
      </c>
      <c r="AK96" s="39" t="s">
        <v>68</v>
      </c>
      <c r="AL96" s="40"/>
      <c r="AM96" s="41"/>
      <c r="AN96" s="41"/>
      <c r="AO96" s="39" t="s">
        <v>978</v>
      </c>
      <c r="AP96" s="42" t="s">
        <v>49</v>
      </c>
      <c r="AQ96" s="43" t="s">
        <v>50</v>
      </c>
      <c r="AR96" s="39"/>
      <c r="AS96" s="44"/>
      <c r="AT96" s="45" t="s">
        <v>51</v>
      </c>
      <c r="AU96" s="46"/>
      <c r="AV96" s="28" t="s">
        <v>979</v>
      </c>
      <c r="AW96" s="28" t="s">
        <v>980</v>
      </c>
    </row>
    <row r="97" spans="1:50" ht="15" customHeight="1">
      <c r="A97" s="23">
        <v>1013</v>
      </c>
      <c r="B97" s="24">
        <v>774</v>
      </c>
      <c r="C97" s="25" t="s">
        <v>981</v>
      </c>
      <c r="D97" s="25" t="s">
        <v>981</v>
      </c>
      <c r="E97" s="26"/>
      <c r="F97" s="27" t="s">
        <v>35</v>
      </c>
      <c r="G97" s="27" t="s">
        <v>981</v>
      </c>
      <c r="H97" s="28" t="s">
        <v>982</v>
      </c>
      <c r="I97" s="29" t="s">
        <v>982</v>
      </c>
      <c r="J97" s="30"/>
      <c r="K97" s="31" t="s">
        <v>58</v>
      </c>
      <c r="L97" s="31" t="s">
        <v>59</v>
      </c>
      <c r="M97" s="32" t="s">
        <v>59</v>
      </c>
      <c r="N97" s="33">
        <v>0.2</v>
      </c>
      <c r="O97" s="33">
        <v>0.2</v>
      </c>
      <c r="P97" s="32"/>
      <c r="Q97" s="32"/>
      <c r="R97" s="33" t="str">
        <f t="shared" si="2"/>
        <v/>
      </c>
      <c r="S97" s="56">
        <v>4000</v>
      </c>
      <c r="T97" s="35">
        <v>4000</v>
      </c>
      <c r="U97" s="26" t="s">
        <v>836</v>
      </c>
      <c r="V97" s="36" t="str">
        <f>IF((ISBLANK(T97)),"",VLOOKUP(T97,'[1](speaker no. source)'!$A$2:$C$8,3,TRUE))</f>
        <v>E</v>
      </c>
      <c r="W97" s="35"/>
      <c r="X97" s="26"/>
      <c r="Y97" s="37"/>
      <c r="Z97" s="27" t="str">
        <f>IF((ISBLANK(W97)),"",VLOOKUP(W97,'[1](speaker no. source)'!$A$2:$C$8,3,TRUE))</f>
        <v/>
      </c>
      <c r="AA97" s="28" t="s">
        <v>983</v>
      </c>
      <c r="AB97" s="28" t="s">
        <v>102</v>
      </c>
      <c r="AD97" s="30"/>
      <c r="AE97" s="38"/>
      <c r="AF97" s="28" t="s">
        <v>984</v>
      </c>
      <c r="AG97" s="39" t="s">
        <v>985</v>
      </c>
      <c r="AH97" s="28" t="s">
        <v>105</v>
      </c>
      <c r="AI97" s="39" t="s">
        <v>105</v>
      </c>
      <c r="AK97" s="39" t="s">
        <v>68</v>
      </c>
      <c r="AL97" s="40"/>
      <c r="AM97" s="41"/>
      <c r="AN97" s="41"/>
      <c r="AO97" s="39" t="s">
        <v>986</v>
      </c>
      <c r="AP97" s="42" t="s">
        <v>49</v>
      </c>
      <c r="AQ97" s="43" t="s">
        <v>50</v>
      </c>
      <c r="AR97" s="39"/>
      <c r="AS97" s="44"/>
      <c r="AT97" s="45" t="s">
        <v>51</v>
      </c>
      <c r="AU97" s="46"/>
      <c r="AV97" s="28" t="s">
        <v>987</v>
      </c>
    </row>
    <row r="98" spans="1:50" ht="15" customHeight="1">
      <c r="A98" s="23">
        <v>1021</v>
      </c>
      <c r="B98" s="24">
        <v>780</v>
      </c>
      <c r="C98" s="25" t="s">
        <v>988</v>
      </c>
      <c r="D98" s="25" t="s">
        <v>988</v>
      </c>
      <c r="E98" s="26"/>
      <c r="F98" s="27" t="s">
        <v>35</v>
      </c>
      <c r="G98" s="27" t="s">
        <v>988</v>
      </c>
      <c r="H98" s="28" t="s">
        <v>989</v>
      </c>
      <c r="I98" s="29" t="s">
        <v>989</v>
      </c>
      <c r="J98" s="30" t="s">
        <v>990</v>
      </c>
      <c r="K98" s="31" t="s">
        <v>199</v>
      </c>
      <c r="L98" s="31" t="s">
        <v>144</v>
      </c>
      <c r="M98" s="32" t="s">
        <v>144</v>
      </c>
      <c r="N98" s="33">
        <v>0.2</v>
      </c>
      <c r="O98" s="33">
        <v>0.2</v>
      </c>
      <c r="P98" s="32"/>
      <c r="Q98" s="47"/>
      <c r="R98" s="33" t="str">
        <f t="shared" si="2"/>
        <v/>
      </c>
      <c r="S98" s="48">
        <v>31000</v>
      </c>
      <c r="T98" s="35">
        <v>31000</v>
      </c>
      <c r="U98" s="26">
        <v>2010</v>
      </c>
      <c r="V98" s="36" t="str">
        <f>IF((ISBLANK(T98)),"",VLOOKUP(T98,'[1](speaker no. source)'!$A$2:$C$8,3,TRUE))</f>
        <v>F</v>
      </c>
      <c r="W98" s="35"/>
      <c r="X98" s="26"/>
      <c r="Y98" s="37"/>
      <c r="Z98" s="27" t="str">
        <f>IF((ISBLANK(W98)),"",VLOOKUP(W98,'[1](speaker no. source)'!$A$2:$C$8,3,TRUE))</f>
        <v/>
      </c>
      <c r="AA98" s="28" t="s">
        <v>364</v>
      </c>
      <c r="AB98" s="28" t="s">
        <v>62</v>
      </c>
      <c r="AD98" s="30"/>
      <c r="AE98" s="38"/>
      <c r="AF98" s="28" t="s">
        <v>991</v>
      </c>
      <c r="AG98" s="39" t="s">
        <v>366</v>
      </c>
      <c r="AH98" s="28" t="s">
        <v>248</v>
      </c>
      <c r="AI98" s="39" t="s">
        <v>248</v>
      </c>
      <c r="AJ98" s="49" t="s">
        <v>992</v>
      </c>
      <c r="AK98" s="39" t="s">
        <v>68</v>
      </c>
      <c r="AL98" s="40"/>
      <c r="AM98" s="41"/>
      <c r="AN98" s="41"/>
      <c r="AO98" s="50" t="s">
        <v>993</v>
      </c>
      <c r="AP98" s="42" t="s">
        <v>994</v>
      </c>
      <c r="AQ98" s="43" t="s">
        <v>77</v>
      </c>
      <c r="AR98" s="39" t="s">
        <v>94</v>
      </c>
      <c r="AS98" s="44"/>
      <c r="AT98" s="45" t="s">
        <v>51</v>
      </c>
      <c r="AU98" s="46"/>
      <c r="AV98" s="46" t="s">
        <v>995</v>
      </c>
      <c r="AW98" s="46"/>
    </row>
    <row r="99" spans="1:50" ht="33.65" customHeight="1">
      <c r="A99" s="23">
        <v>1036</v>
      </c>
      <c r="B99" s="24">
        <v>792</v>
      </c>
      <c r="C99" s="25" t="s">
        <v>996</v>
      </c>
      <c r="D99" s="25" t="s">
        <v>996</v>
      </c>
      <c r="E99" s="26"/>
      <c r="F99" s="27" t="s">
        <v>35</v>
      </c>
      <c r="G99" s="27" t="s">
        <v>996</v>
      </c>
      <c r="H99" s="28" t="s">
        <v>997</v>
      </c>
      <c r="I99" s="29" t="s">
        <v>997</v>
      </c>
      <c r="J99" s="30" t="s">
        <v>998</v>
      </c>
      <c r="K99" s="31" t="s">
        <v>199</v>
      </c>
      <c r="L99" s="31" t="s">
        <v>144</v>
      </c>
      <c r="M99" s="32" t="s">
        <v>144</v>
      </c>
      <c r="N99" s="33">
        <v>0.2</v>
      </c>
      <c r="O99" s="33">
        <v>0.2</v>
      </c>
      <c r="P99" s="32"/>
      <c r="Q99" s="32"/>
      <c r="R99" s="33" t="str">
        <f t="shared" si="2"/>
        <v/>
      </c>
      <c r="S99" s="56">
        <v>45000</v>
      </c>
      <c r="T99" s="35">
        <v>45000</v>
      </c>
      <c r="U99" s="26" t="s">
        <v>999</v>
      </c>
      <c r="V99" s="36" t="str">
        <f>IF((ISBLANK(T99)),"",VLOOKUP(T99,'[1](speaker no. source)'!$A$2:$C$8,3,TRUE))</f>
        <v>F</v>
      </c>
      <c r="W99" s="35"/>
      <c r="X99" s="26"/>
      <c r="Y99" s="37"/>
      <c r="Z99" s="27" t="str">
        <f>IF((ISBLANK(W99)),"",VLOOKUP(W99,'[1](speaker no. source)'!$A$2:$C$8,3,TRUE))</f>
        <v/>
      </c>
      <c r="AA99" s="28" t="s">
        <v>1000</v>
      </c>
      <c r="AB99" s="28" t="s">
        <v>215</v>
      </c>
      <c r="AC99" s="28" t="s">
        <v>1001</v>
      </c>
      <c r="AD99" s="30"/>
      <c r="AE99" s="38"/>
      <c r="AF99" s="28" t="s">
        <v>649</v>
      </c>
      <c r="AG99" s="39" t="s">
        <v>650</v>
      </c>
      <c r="AH99" s="28" t="s">
        <v>105</v>
      </c>
      <c r="AI99" s="39" t="s">
        <v>105</v>
      </c>
      <c r="AK99" s="39" t="s">
        <v>68</v>
      </c>
      <c r="AL99" s="40"/>
      <c r="AM99" s="41"/>
      <c r="AN99" s="41"/>
      <c r="AO99" s="39" t="s">
        <v>1002</v>
      </c>
      <c r="AP99" s="42" t="s">
        <v>1003</v>
      </c>
      <c r="AQ99" s="43" t="s">
        <v>313</v>
      </c>
      <c r="AR99" s="39"/>
      <c r="AS99" s="44"/>
      <c r="AT99" s="45" t="s">
        <v>51</v>
      </c>
      <c r="AU99" s="46"/>
      <c r="AV99" s="28" t="s">
        <v>1004</v>
      </c>
      <c r="AW99" s="28" t="s">
        <v>601</v>
      </c>
    </row>
    <row r="100" spans="1:50" ht="75" customHeight="1">
      <c r="A100" s="23">
        <v>1048</v>
      </c>
      <c r="B100" s="24">
        <v>801</v>
      </c>
      <c r="C100" s="25" t="s">
        <v>1005</v>
      </c>
      <c r="D100" s="25" t="s">
        <v>1005</v>
      </c>
      <c r="E100" s="26"/>
      <c r="F100" s="27" t="s">
        <v>35</v>
      </c>
      <c r="G100" s="27" t="s">
        <v>1005</v>
      </c>
      <c r="H100" s="28" t="s">
        <v>1006</v>
      </c>
      <c r="I100" s="29" t="s">
        <v>1006</v>
      </c>
      <c r="J100" s="30" t="s">
        <v>1007</v>
      </c>
      <c r="K100" s="31" t="s">
        <v>1008</v>
      </c>
      <c r="L100" s="31" t="s">
        <v>59</v>
      </c>
      <c r="M100" s="32" t="s">
        <v>59</v>
      </c>
      <c r="N100" s="33">
        <v>1</v>
      </c>
      <c r="O100" s="33">
        <v>0.2</v>
      </c>
      <c r="P100" s="32"/>
      <c r="Q100" s="47"/>
      <c r="R100" s="33" t="str">
        <f t="shared" si="2"/>
        <v/>
      </c>
      <c r="S100" s="48" t="s">
        <v>1009</v>
      </c>
      <c r="T100" s="35">
        <v>2950</v>
      </c>
      <c r="U100" s="26">
        <v>2009</v>
      </c>
      <c r="V100" s="36" t="str">
        <f>IF((ISBLANK(T100)),"",VLOOKUP(T100,'[1](speaker no. source)'!$A$2:$C$8,3,TRUE))</f>
        <v>E</v>
      </c>
      <c r="W100" s="35"/>
      <c r="X100" s="26"/>
      <c r="Y100" s="37"/>
      <c r="Z100" s="27" t="str">
        <f>IF((ISBLANK(W100)),"",VLOOKUP(W100,'[1](speaker no. source)'!$A$2:$C$8,3,TRUE))</f>
        <v/>
      </c>
      <c r="AA100" s="28" t="s">
        <v>802</v>
      </c>
      <c r="AB100" s="28" t="s">
        <v>62</v>
      </c>
      <c r="AD100" s="30"/>
      <c r="AE100" s="38"/>
      <c r="AF100" s="28" t="s">
        <v>804</v>
      </c>
      <c r="AG100" s="39" t="s">
        <v>1010</v>
      </c>
      <c r="AH100" s="28" t="s">
        <v>248</v>
      </c>
      <c r="AI100" s="39" t="s">
        <v>248</v>
      </c>
      <c r="AJ100" s="49" t="s">
        <v>1011</v>
      </c>
      <c r="AK100" s="39" t="s">
        <v>68</v>
      </c>
      <c r="AL100" s="40"/>
      <c r="AM100" s="41"/>
      <c r="AN100" s="41"/>
      <c r="AO100" s="50" t="s">
        <v>1012</v>
      </c>
      <c r="AP100" s="42" t="s">
        <v>1013</v>
      </c>
      <c r="AQ100" s="43" t="s">
        <v>313</v>
      </c>
      <c r="AR100" s="39" t="s">
        <v>94</v>
      </c>
      <c r="AS100" s="44"/>
      <c r="AT100" s="45" t="s">
        <v>51</v>
      </c>
      <c r="AU100" s="46"/>
      <c r="AV100" s="46" t="s">
        <v>1014</v>
      </c>
      <c r="AW100" s="46" t="s">
        <v>601</v>
      </c>
    </row>
    <row r="101" spans="1:50" ht="15" customHeight="1">
      <c r="A101" s="23">
        <v>1050</v>
      </c>
      <c r="B101" s="24">
        <v>803</v>
      </c>
      <c r="C101" s="25" t="s">
        <v>1015</v>
      </c>
      <c r="D101" s="25" t="s">
        <v>1015</v>
      </c>
      <c r="E101" s="26"/>
      <c r="F101" s="27" t="s">
        <v>35</v>
      </c>
      <c r="G101" s="27" t="s">
        <v>1015</v>
      </c>
      <c r="H101" s="28" t="s">
        <v>1016</v>
      </c>
      <c r="I101" s="29" t="s">
        <v>1016</v>
      </c>
      <c r="J101" s="30" t="s">
        <v>1017</v>
      </c>
      <c r="K101" s="31" t="s">
        <v>58</v>
      </c>
      <c r="L101" s="31" t="s">
        <v>59</v>
      </c>
      <c r="M101" s="32" t="s">
        <v>59</v>
      </c>
      <c r="N101" s="33">
        <v>0.2</v>
      </c>
      <c r="O101" s="33">
        <v>0.2</v>
      </c>
      <c r="P101" s="32"/>
      <c r="Q101" s="32"/>
      <c r="R101" s="33" t="str">
        <f t="shared" si="2"/>
        <v/>
      </c>
      <c r="S101" s="56">
        <v>8830</v>
      </c>
      <c r="T101" s="35">
        <v>8830</v>
      </c>
      <c r="U101" s="26" t="s">
        <v>1018</v>
      </c>
      <c r="V101" s="36" t="str">
        <f>IF((ISBLANK(T101)),"",VLOOKUP(T101,'[1](speaker no. source)'!$A$2:$C$8,3,TRUE))</f>
        <v>E</v>
      </c>
      <c r="W101" s="35"/>
      <c r="X101" s="26"/>
      <c r="Y101" s="37"/>
      <c r="Z101" s="27" t="str">
        <f>IF((ISBLANK(W101)),"",VLOOKUP(W101,'[1](speaker no. source)'!$A$2:$C$8,3,TRUE))</f>
        <v/>
      </c>
      <c r="AA101" s="28" t="s">
        <v>1019</v>
      </c>
      <c r="AB101" s="28" t="s">
        <v>215</v>
      </c>
      <c r="AC101" s="28" t="s">
        <v>1020</v>
      </c>
      <c r="AD101" s="30"/>
      <c r="AE101" s="38"/>
      <c r="AF101" s="28" t="s">
        <v>531</v>
      </c>
      <c r="AG101" s="39" t="s">
        <v>104</v>
      </c>
      <c r="AH101" s="28" t="s">
        <v>105</v>
      </c>
      <c r="AI101" s="39" t="s">
        <v>105</v>
      </c>
      <c r="AK101" s="44" t="s">
        <v>68</v>
      </c>
      <c r="AL101" s="40"/>
      <c r="AM101" s="41"/>
      <c r="AN101" s="41"/>
      <c r="AO101" s="50" t="s">
        <v>1021</v>
      </c>
      <c r="AP101" s="42" t="s">
        <v>49</v>
      </c>
      <c r="AQ101" s="43" t="s">
        <v>50</v>
      </c>
      <c r="AR101" s="39"/>
      <c r="AS101" s="44"/>
      <c r="AT101" s="45" t="s">
        <v>51</v>
      </c>
      <c r="AU101" s="55"/>
      <c r="AV101" s="28" t="s">
        <v>1022</v>
      </c>
      <c r="AW101" s="28" t="s">
        <v>1023</v>
      </c>
    </row>
    <row r="102" spans="1:50" ht="15" customHeight="1">
      <c r="A102" s="23">
        <v>1056</v>
      </c>
      <c r="B102" s="24">
        <v>807</v>
      </c>
      <c r="C102" s="25" t="s">
        <v>1024</v>
      </c>
      <c r="D102" s="25" t="s">
        <v>1024</v>
      </c>
      <c r="E102" s="26"/>
      <c r="F102" s="27" t="s">
        <v>35</v>
      </c>
      <c r="G102" s="27" t="s">
        <v>1024</v>
      </c>
      <c r="H102" s="28" t="s">
        <v>1025</v>
      </c>
      <c r="I102" s="29" t="s">
        <v>1025</v>
      </c>
      <c r="J102" s="30" t="s">
        <v>1026</v>
      </c>
      <c r="K102" s="31" t="s">
        <v>199</v>
      </c>
      <c r="L102" s="31" t="s">
        <v>144</v>
      </c>
      <c r="M102" s="31" t="s">
        <v>144</v>
      </c>
      <c r="N102" s="33">
        <v>0.2</v>
      </c>
      <c r="O102" s="33">
        <v>0.2</v>
      </c>
      <c r="P102" s="31"/>
      <c r="Q102" s="52"/>
      <c r="R102" s="33" t="str">
        <f t="shared" si="2"/>
        <v/>
      </c>
      <c r="S102" s="48">
        <v>27500</v>
      </c>
      <c r="T102" s="35">
        <v>27500</v>
      </c>
      <c r="U102" s="26" t="s">
        <v>1027</v>
      </c>
      <c r="V102" s="36" t="str">
        <f>IF((ISBLANK(T102)),"",VLOOKUP(T102,'[1](speaker no. source)'!$A$2:$C$8,3,TRUE))</f>
        <v>F</v>
      </c>
      <c r="W102" s="35"/>
      <c r="X102" s="26"/>
      <c r="Y102" s="37"/>
      <c r="Z102" s="27" t="str">
        <f>IF((ISBLANK(W102)),"",VLOOKUP(W102,'[1](speaker no. source)'!$A$2:$C$8,3,TRUE))</f>
        <v/>
      </c>
      <c r="AA102" s="28" t="s">
        <v>322</v>
      </c>
      <c r="AB102" s="28" t="s">
        <v>102</v>
      </c>
      <c r="AC102" s="28" t="s">
        <v>1028</v>
      </c>
      <c r="AD102" s="30"/>
      <c r="AE102" s="38"/>
      <c r="AF102" s="28" t="s">
        <v>1029</v>
      </c>
      <c r="AG102" s="39" t="s">
        <v>985</v>
      </c>
      <c r="AH102" s="28" t="s">
        <v>105</v>
      </c>
      <c r="AI102" s="39" t="s">
        <v>105</v>
      </c>
      <c r="AJ102" s="49" t="s">
        <v>1030</v>
      </c>
      <c r="AK102" s="39" t="s">
        <v>68</v>
      </c>
      <c r="AL102" s="40"/>
      <c r="AM102" s="41"/>
      <c r="AN102" s="41"/>
      <c r="AO102" s="50" t="s">
        <v>1031</v>
      </c>
      <c r="AP102" s="42" t="s">
        <v>1032</v>
      </c>
      <c r="AQ102" s="43" t="s">
        <v>77</v>
      </c>
      <c r="AR102" s="39" t="s">
        <v>94</v>
      </c>
      <c r="AS102" s="44"/>
      <c r="AT102" s="45" t="s">
        <v>51</v>
      </c>
      <c r="AU102" s="46"/>
      <c r="AV102" s="46" t="s">
        <v>1033</v>
      </c>
      <c r="AW102" s="46"/>
    </row>
    <row r="103" spans="1:50" ht="45" customHeight="1">
      <c r="A103" s="23">
        <v>1063</v>
      </c>
      <c r="B103" s="24">
        <v>812</v>
      </c>
      <c r="C103" s="25" t="s">
        <v>1034</v>
      </c>
      <c r="D103" s="25" t="s">
        <v>68</v>
      </c>
      <c r="E103" s="26" t="s">
        <v>1034</v>
      </c>
      <c r="F103" s="27" t="s">
        <v>1035</v>
      </c>
      <c r="G103" s="27" t="s">
        <v>1035</v>
      </c>
      <c r="H103" s="28" t="s">
        <v>1036</v>
      </c>
      <c r="I103" s="29" t="s">
        <v>1036</v>
      </c>
      <c r="J103" s="30" t="s">
        <v>1037</v>
      </c>
      <c r="K103" s="31" t="s">
        <v>38</v>
      </c>
      <c r="L103" s="31" t="s">
        <v>39</v>
      </c>
      <c r="M103" s="32" t="s">
        <v>39</v>
      </c>
      <c r="N103" s="31" t="s">
        <v>40</v>
      </c>
      <c r="O103" s="33">
        <v>0</v>
      </c>
      <c r="P103" s="32"/>
      <c r="Q103" s="47"/>
      <c r="R103" s="33" t="str">
        <f t="shared" si="2"/>
        <v/>
      </c>
      <c r="S103" s="48">
        <v>0</v>
      </c>
      <c r="T103" s="35">
        <v>0</v>
      </c>
      <c r="U103" s="26">
        <v>2013</v>
      </c>
      <c r="V103" s="36" t="str">
        <f>IF((ISBLANK(T103)),"",VLOOKUP(T103,'[1](speaker no. source)'!$A$2:$C$8,3,TRUE))</f>
        <v>A</v>
      </c>
      <c r="W103" s="35"/>
      <c r="X103" s="26"/>
      <c r="Y103" s="37"/>
      <c r="Z103" s="27" t="str">
        <f>IF((ISBLANK(W103)),"",VLOOKUP(W103,'[1](speaker no. source)'!$A$2:$C$8,3,TRUE))</f>
        <v/>
      </c>
      <c r="AA103" s="28" t="s">
        <v>1038</v>
      </c>
      <c r="AB103" s="28" t="s">
        <v>118</v>
      </c>
      <c r="AD103" s="30"/>
      <c r="AE103" s="38" t="s">
        <v>1039</v>
      </c>
      <c r="AF103" s="28" t="s">
        <v>1040</v>
      </c>
      <c r="AG103" s="39" t="s">
        <v>122</v>
      </c>
      <c r="AH103" s="28" t="s">
        <v>123</v>
      </c>
      <c r="AI103" s="39" t="s">
        <v>123</v>
      </c>
      <c r="AJ103" s="49"/>
      <c r="AK103" s="39" t="s">
        <v>68</v>
      </c>
      <c r="AL103" s="40"/>
      <c r="AM103" s="41"/>
      <c r="AN103" s="41"/>
      <c r="AO103" s="39" t="s">
        <v>1041</v>
      </c>
      <c r="AP103" s="42" t="s">
        <v>49</v>
      </c>
      <c r="AQ103" s="43" t="s">
        <v>50</v>
      </c>
      <c r="AR103" s="39"/>
      <c r="AS103" s="44"/>
      <c r="AT103" s="45" t="s">
        <v>51</v>
      </c>
      <c r="AU103" s="46"/>
      <c r="AV103" s="46" t="s">
        <v>1042</v>
      </c>
      <c r="AW103" s="46" t="s">
        <v>1043</v>
      </c>
    </row>
    <row r="104" spans="1:50" ht="15" customHeight="1">
      <c r="A104" s="23">
        <v>1073</v>
      </c>
      <c r="B104" s="24">
        <v>818</v>
      </c>
      <c r="C104" s="25" t="s">
        <v>1044</v>
      </c>
      <c r="D104" s="25" t="s">
        <v>1044</v>
      </c>
      <c r="E104" s="26"/>
      <c r="F104" s="27" t="s">
        <v>35</v>
      </c>
      <c r="G104" s="27" t="s">
        <v>1044</v>
      </c>
      <c r="H104" s="28" t="s">
        <v>1045</v>
      </c>
      <c r="I104" s="29" t="s">
        <v>1045</v>
      </c>
      <c r="J104" s="30" t="s">
        <v>1046</v>
      </c>
      <c r="K104" s="31" t="s">
        <v>199</v>
      </c>
      <c r="L104" s="31" t="s">
        <v>144</v>
      </c>
      <c r="M104" s="32" t="s">
        <v>144</v>
      </c>
      <c r="N104" s="33">
        <v>0.2</v>
      </c>
      <c r="O104" s="33">
        <v>0.2</v>
      </c>
      <c r="P104" s="32"/>
      <c r="Q104" s="32"/>
      <c r="R104" s="33" t="str">
        <f t="shared" si="2"/>
        <v/>
      </c>
      <c r="S104" s="34" t="s">
        <v>1047</v>
      </c>
      <c r="T104" s="35">
        <v>11200</v>
      </c>
      <c r="U104" s="26" t="s">
        <v>1048</v>
      </c>
      <c r="V104" s="36" t="str">
        <f>IF((ISBLANK(T104)),"",VLOOKUP(T104,'[1](speaker no. source)'!$A$2:$C$8,3,TRUE))</f>
        <v>F</v>
      </c>
      <c r="W104" s="35"/>
      <c r="X104" s="26"/>
      <c r="Y104" s="37"/>
      <c r="Z104" s="27" t="str">
        <f>IF((ISBLANK(W104)),"",VLOOKUP(W104,'[1](speaker no. source)'!$A$2:$C$8,3,TRUE))</f>
        <v/>
      </c>
      <c r="AA104" s="28" t="s">
        <v>450</v>
      </c>
      <c r="AB104" s="28" t="s">
        <v>102</v>
      </c>
      <c r="AC104" s="28" t="s">
        <v>1049</v>
      </c>
      <c r="AD104" s="30"/>
      <c r="AE104" s="38"/>
      <c r="AF104" s="28" t="s">
        <v>451</v>
      </c>
      <c r="AG104" s="39" t="s">
        <v>378</v>
      </c>
      <c r="AH104" s="28" t="s">
        <v>105</v>
      </c>
      <c r="AI104" s="39" t="s">
        <v>105</v>
      </c>
      <c r="AK104" s="39" t="s">
        <v>68</v>
      </c>
      <c r="AL104" s="40"/>
      <c r="AM104" s="41"/>
      <c r="AN104" s="41"/>
      <c r="AO104" s="50" t="s">
        <v>1050</v>
      </c>
      <c r="AP104" s="42" t="s">
        <v>1051</v>
      </c>
      <c r="AQ104" s="43" t="s">
        <v>77</v>
      </c>
      <c r="AR104" s="39"/>
      <c r="AS104" s="44"/>
      <c r="AT104" s="45" t="s">
        <v>51</v>
      </c>
      <c r="AU104" s="55"/>
      <c r="AV104" s="2" t="s">
        <v>1052</v>
      </c>
      <c r="AW104" s="28" t="s">
        <v>1053</v>
      </c>
    </row>
    <row r="105" spans="1:50" ht="285" customHeight="1">
      <c r="A105" s="23">
        <v>1077</v>
      </c>
      <c r="B105" s="24">
        <v>821</v>
      </c>
      <c r="C105" s="25" t="s">
        <v>1054</v>
      </c>
      <c r="D105" s="25" t="s">
        <v>1054</v>
      </c>
      <c r="E105" s="26"/>
      <c r="F105" s="27" t="s">
        <v>35</v>
      </c>
      <c r="G105" s="27" t="s">
        <v>1054</v>
      </c>
      <c r="H105" s="28" t="s">
        <v>1055</v>
      </c>
      <c r="I105" s="29" t="s">
        <v>1055</v>
      </c>
      <c r="J105" s="30" t="s">
        <v>1056</v>
      </c>
      <c r="K105" s="31" t="s">
        <v>82</v>
      </c>
      <c r="L105" s="31" t="s">
        <v>59</v>
      </c>
      <c r="M105" s="31" t="s">
        <v>59</v>
      </c>
      <c r="N105" s="33">
        <v>0.6</v>
      </c>
      <c r="O105" s="33">
        <v>0.6</v>
      </c>
      <c r="P105" s="31"/>
      <c r="Q105" s="52"/>
      <c r="R105" s="33" t="str">
        <f t="shared" si="2"/>
        <v/>
      </c>
      <c r="S105" s="48">
        <v>1200</v>
      </c>
      <c r="T105" s="35">
        <v>1200</v>
      </c>
      <c r="U105" s="26">
        <v>2006</v>
      </c>
      <c r="V105" s="36" t="str">
        <f>IF((ISBLANK(T105)),"",VLOOKUP(T105,'[1](speaker no. source)'!$A$2:$C$8,3,TRUE))</f>
        <v>E</v>
      </c>
      <c r="W105" s="35"/>
      <c r="X105" s="26"/>
      <c r="Y105" s="37"/>
      <c r="Z105" s="27" t="str">
        <f>IF((ISBLANK(W105)),"",VLOOKUP(W105,'[1](speaker no. source)'!$A$2:$C$8,3,TRUE))</f>
        <v/>
      </c>
      <c r="AA105" s="28" t="s">
        <v>1057</v>
      </c>
      <c r="AB105" s="28" t="s">
        <v>1057</v>
      </c>
      <c r="AC105" s="28" t="s">
        <v>1058</v>
      </c>
      <c r="AD105" s="30"/>
      <c r="AE105" s="38" t="s">
        <v>1059</v>
      </c>
      <c r="AF105" s="28" t="s">
        <v>1060</v>
      </c>
      <c r="AG105" s="39" t="s">
        <v>589</v>
      </c>
      <c r="AH105" s="28" t="s">
        <v>1061</v>
      </c>
      <c r="AI105" s="39" t="s">
        <v>74</v>
      </c>
      <c r="AJ105" s="49" t="s">
        <v>1062</v>
      </c>
      <c r="AK105" s="39" t="s">
        <v>68</v>
      </c>
      <c r="AL105" s="40"/>
      <c r="AM105" s="41"/>
      <c r="AN105" s="41"/>
      <c r="AO105" s="50" t="s">
        <v>1063</v>
      </c>
      <c r="AP105" s="42" t="s">
        <v>49</v>
      </c>
      <c r="AQ105" s="43" t="s">
        <v>50</v>
      </c>
      <c r="AR105" s="39" t="s">
        <v>94</v>
      </c>
      <c r="AS105" s="44"/>
      <c r="AT105" s="45" t="s">
        <v>51</v>
      </c>
      <c r="AU105" s="46"/>
      <c r="AV105" s="46" t="s">
        <v>1064</v>
      </c>
      <c r="AW105" s="46" t="s">
        <v>1065</v>
      </c>
    </row>
    <row r="106" spans="1:50" ht="105" customHeight="1">
      <c r="A106" s="23">
        <v>1081</v>
      </c>
      <c r="B106" s="24">
        <v>824</v>
      </c>
      <c r="C106" s="25" t="s">
        <v>1066</v>
      </c>
      <c r="D106" s="25" t="s">
        <v>1066</v>
      </c>
      <c r="E106" s="26"/>
      <c r="F106" s="27" t="s">
        <v>35</v>
      </c>
      <c r="G106" s="27" t="s">
        <v>1066</v>
      </c>
      <c r="H106" s="28" t="s">
        <v>1067</v>
      </c>
      <c r="I106" s="29" t="s">
        <v>1067</v>
      </c>
      <c r="J106" s="30" t="s">
        <v>1068</v>
      </c>
      <c r="K106" s="31" t="s">
        <v>58</v>
      </c>
      <c r="L106" s="31" t="s">
        <v>59</v>
      </c>
      <c r="M106" s="32" t="s">
        <v>59</v>
      </c>
      <c r="N106" s="33">
        <v>0.2</v>
      </c>
      <c r="O106" s="33">
        <v>0.2</v>
      </c>
      <c r="P106" s="32"/>
      <c r="Q106" s="32"/>
      <c r="R106" s="33" t="str">
        <f t="shared" si="2"/>
        <v/>
      </c>
      <c r="S106" s="56">
        <v>8100</v>
      </c>
      <c r="T106" s="35">
        <v>8100</v>
      </c>
      <c r="U106" s="26">
        <v>2009</v>
      </c>
      <c r="V106" s="36" t="str">
        <f>IF((ISBLANK(T106)),"",VLOOKUP(T106,'[1](speaker no. source)'!$A$2:$C$8,3,TRUE))</f>
        <v>E</v>
      </c>
      <c r="W106" s="35"/>
      <c r="X106" s="26"/>
      <c r="Y106" s="37"/>
      <c r="Z106" s="27" t="str">
        <f>IF((ISBLANK(W106)),"",VLOOKUP(W106,'[1](speaker no. source)'!$A$2:$C$8,3,TRUE))</f>
        <v/>
      </c>
      <c r="AA106" s="28" t="s">
        <v>983</v>
      </c>
      <c r="AB106" s="28" t="s">
        <v>102</v>
      </c>
      <c r="AD106" s="30"/>
      <c r="AE106" s="38"/>
      <c r="AF106" s="28" t="s">
        <v>1069</v>
      </c>
      <c r="AG106" s="39" t="s">
        <v>1070</v>
      </c>
      <c r="AH106" s="28" t="s">
        <v>105</v>
      </c>
      <c r="AI106" s="39" t="s">
        <v>105</v>
      </c>
      <c r="AK106" s="39" t="s">
        <v>68</v>
      </c>
      <c r="AL106" s="40"/>
      <c r="AM106" s="41"/>
      <c r="AN106" s="41"/>
      <c r="AO106" s="39" t="s">
        <v>1071</v>
      </c>
      <c r="AP106" s="42" t="s">
        <v>49</v>
      </c>
      <c r="AQ106" s="43" t="s">
        <v>50</v>
      </c>
      <c r="AR106" s="39"/>
      <c r="AS106" s="44"/>
      <c r="AT106" s="45" t="s">
        <v>51</v>
      </c>
      <c r="AU106" s="46"/>
      <c r="AV106" s="28" t="s">
        <v>1072</v>
      </c>
      <c r="AW106" s="28" t="s">
        <v>1073</v>
      </c>
    </row>
    <row r="107" spans="1:50" ht="15" customHeight="1">
      <c r="A107" s="23">
        <v>1094</v>
      </c>
      <c r="B107" s="24">
        <v>836</v>
      </c>
      <c r="C107" s="25" t="s">
        <v>1074</v>
      </c>
      <c r="D107" s="25" t="s">
        <v>1074</v>
      </c>
      <c r="E107" s="26"/>
      <c r="F107" s="25" t="s">
        <v>35</v>
      </c>
      <c r="G107" s="27" t="s">
        <v>1074</v>
      </c>
      <c r="H107" s="28" t="s">
        <v>1075</v>
      </c>
      <c r="I107" s="29" t="s">
        <v>1075</v>
      </c>
      <c r="J107" s="30"/>
      <c r="K107" s="31" t="s">
        <v>38</v>
      </c>
      <c r="L107" s="31" t="s">
        <v>39</v>
      </c>
      <c r="M107" s="32" t="s">
        <v>39</v>
      </c>
      <c r="N107" s="31" t="s">
        <v>40</v>
      </c>
      <c r="O107" s="33">
        <v>0</v>
      </c>
      <c r="P107" s="32"/>
      <c r="Q107" s="32"/>
      <c r="R107" s="33" t="str">
        <f t="shared" si="2"/>
        <v/>
      </c>
      <c r="S107" s="34">
        <v>0</v>
      </c>
      <c r="T107" s="35">
        <v>0</v>
      </c>
      <c r="U107" s="26">
        <v>2015</v>
      </c>
      <c r="V107" s="36" t="str">
        <f>IF((ISBLANK(T107)),"",VLOOKUP(T107,'[1](speaker no. source)'!$A$2:$C$8,3,TRUE))</f>
        <v>A</v>
      </c>
      <c r="W107" s="35"/>
      <c r="X107" s="26"/>
      <c r="Y107" s="37"/>
      <c r="Z107" s="27" t="str">
        <f>IF((ISBLANK(W107)),"",VLOOKUP(W107,'[1](speaker no. source)'!$A$2:$C$8,3,TRUE))</f>
        <v/>
      </c>
      <c r="AA107" s="28" t="s">
        <v>1076</v>
      </c>
      <c r="AB107" s="28" t="s">
        <v>43</v>
      </c>
      <c r="AD107" s="30"/>
      <c r="AE107" s="38"/>
      <c r="AF107" s="28" t="s">
        <v>45</v>
      </c>
      <c r="AG107" s="39" t="s">
        <v>46</v>
      </c>
      <c r="AH107" s="28" t="s">
        <v>46</v>
      </c>
      <c r="AI107" s="39" t="s">
        <v>46</v>
      </c>
      <c r="AK107" s="39" t="s">
        <v>1077</v>
      </c>
      <c r="AL107" s="40">
        <v>2012</v>
      </c>
      <c r="AM107" s="41"/>
      <c r="AN107" s="41"/>
      <c r="AO107" s="50"/>
      <c r="AP107" s="42"/>
      <c r="AQ107" s="43"/>
      <c r="AR107" s="39"/>
      <c r="AS107" s="44"/>
      <c r="AT107" s="45" t="s">
        <v>51</v>
      </c>
      <c r="AU107" s="46" t="s">
        <v>1078</v>
      </c>
      <c r="AV107" s="28" t="s">
        <v>1079</v>
      </c>
      <c r="AW107" s="28" t="s">
        <v>1080</v>
      </c>
      <c r="AX107" s="28" t="s">
        <v>1081</v>
      </c>
    </row>
    <row r="108" spans="1:50" ht="15" customHeight="1">
      <c r="A108" s="23">
        <v>1117</v>
      </c>
      <c r="B108" s="24">
        <v>854</v>
      </c>
      <c r="C108" s="25" t="s">
        <v>1082</v>
      </c>
      <c r="D108" s="25" t="s">
        <v>1082</v>
      </c>
      <c r="E108" s="26"/>
      <c r="F108" s="27" t="s">
        <v>35</v>
      </c>
      <c r="G108" s="27" t="s">
        <v>1082</v>
      </c>
      <c r="H108" s="28" t="s">
        <v>1083</v>
      </c>
      <c r="I108" s="29" t="s">
        <v>1083</v>
      </c>
      <c r="J108" s="30" t="s">
        <v>1084</v>
      </c>
      <c r="K108" s="31" t="s">
        <v>412</v>
      </c>
      <c r="L108" s="31" t="s">
        <v>182</v>
      </c>
      <c r="M108" s="31" t="s">
        <v>182</v>
      </c>
      <c r="N108" s="33">
        <v>0.2</v>
      </c>
      <c r="O108" s="33">
        <v>0.2</v>
      </c>
      <c r="P108" s="31"/>
      <c r="Q108" s="31"/>
      <c r="R108" s="33" t="str">
        <f t="shared" si="2"/>
        <v/>
      </c>
      <c r="S108" s="34">
        <v>7</v>
      </c>
      <c r="T108" s="35">
        <v>7</v>
      </c>
      <c r="U108" s="26">
        <v>2005</v>
      </c>
      <c r="V108" s="36" t="str">
        <f>IF((ISBLANK(T108)),"",VLOOKUP(T108,'[1](speaker no. source)'!$A$2:$C$8,3,TRUE))</f>
        <v>B</v>
      </c>
      <c r="W108" s="35">
        <v>17</v>
      </c>
      <c r="X108" s="26">
        <v>2011</v>
      </c>
      <c r="Y108" s="37" t="s">
        <v>1085</v>
      </c>
      <c r="Z108" s="27" t="str">
        <f>IF((ISBLANK(W108)),"",VLOOKUP(W108,'[1](speaker no. source)'!$A$2:$C$8,3,TRUE))</f>
        <v>C</v>
      </c>
      <c r="AA108" s="28" t="s">
        <v>413</v>
      </c>
      <c r="AB108" s="28" t="s">
        <v>43</v>
      </c>
      <c r="AC108" s="28" t="s">
        <v>1086</v>
      </c>
      <c r="AD108" s="30"/>
      <c r="AE108" s="38"/>
      <c r="AF108" s="28" t="s">
        <v>45</v>
      </c>
      <c r="AG108" s="39" t="s">
        <v>46</v>
      </c>
      <c r="AH108" s="28" t="s">
        <v>46</v>
      </c>
      <c r="AI108" s="39" t="s">
        <v>46</v>
      </c>
      <c r="AK108" s="39" t="s">
        <v>68</v>
      </c>
      <c r="AL108" s="40"/>
      <c r="AM108" s="41"/>
      <c r="AN108" s="41"/>
      <c r="AO108" s="50" t="s">
        <v>1087</v>
      </c>
      <c r="AP108" s="42" t="s">
        <v>415</v>
      </c>
      <c r="AQ108" s="43" t="s">
        <v>313</v>
      </c>
      <c r="AR108" s="39"/>
      <c r="AS108" s="44"/>
      <c r="AT108" s="45" t="s">
        <v>51</v>
      </c>
      <c r="AU108" s="46"/>
      <c r="AV108" s="28" t="s">
        <v>1088</v>
      </c>
      <c r="AW108" s="28" t="s">
        <v>1089</v>
      </c>
    </row>
    <row r="109" spans="1:50" ht="15" customHeight="1">
      <c r="A109" s="23">
        <v>1118</v>
      </c>
      <c r="B109" s="24">
        <v>855</v>
      </c>
      <c r="C109" s="25" t="s">
        <v>1090</v>
      </c>
      <c r="D109" s="25" t="s">
        <v>1090</v>
      </c>
      <c r="E109" s="26"/>
      <c r="F109" s="25" t="s">
        <v>35</v>
      </c>
      <c r="G109" s="27" t="s">
        <v>1090</v>
      </c>
      <c r="H109" s="28" t="s">
        <v>1091</v>
      </c>
      <c r="I109" s="29" t="s">
        <v>1091</v>
      </c>
      <c r="J109" s="30" t="s">
        <v>1092</v>
      </c>
      <c r="K109" s="31" t="s">
        <v>38</v>
      </c>
      <c r="L109" s="31" t="s">
        <v>39</v>
      </c>
      <c r="M109" s="32" t="s">
        <v>39</v>
      </c>
      <c r="N109" s="31" t="s">
        <v>40</v>
      </c>
      <c r="O109" s="33">
        <v>0</v>
      </c>
      <c r="P109" s="32"/>
      <c r="Q109" s="32"/>
      <c r="R109" s="33" t="str">
        <f t="shared" si="2"/>
        <v/>
      </c>
      <c r="S109" s="34">
        <v>0</v>
      </c>
      <c r="T109" s="35">
        <v>0</v>
      </c>
      <c r="U109" s="26">
        <v>2015</v>
      </c>
      <c r="V109" s="36" t="str">
        <f>IF((ISBLANK(T109)),"",VLOOKUP(T109,'[1](speaker no. source)'!$A$2:$C$8,3,TRUE))</f>
        <v>A</v>
      </c>
      <c r="W109" s="35"/>
      <c r="X109" s="26"/>
      <c r="Y109" s="37"/>
      <c r="Z109" s="27" t="str">
        <f>IF((ISBLANK(W109)),"",VLOOKUP(W109,'[1](speaker no. source)'!$A$2:$C$8,3,TRUE))</f>
        <v/>
      </c>
      <c r="AA109" s="28" t="s">
        <v>1093</v>
      </c>
      <c r="AB109" s="28" t="s">
        <v>43</v>
      </c>
      <c r="AD109" s="30" t="s">
        <v>44</v>
      </c>
      <c r="AE109" s="38"/>
      <c r="AF109" s="28" t="s">
        <v>45</v>
      </c>
      <c r="AG109" s="39" t="s">
        <v>46</v>
      </c>
      <c r="AH109" s="28" t="s">
        <v>46</v>
      </c>
      <c r="AI109" s="39" t="s">
        <v>46</v>
      </c>
      <c r="AK109" s="39" t="s">
        <v>68</v>
      </c>
      <c r="AL109" s="40"/>
      <c r="AM109" s="41"/>
      <c r="AN109" s="41"/>
      <c r="AO109" s="39" t="s">
        <v>1094</v>
      </c>
      <c r="AP109" s="42" t="s">
        <v>49</v>
      </c>
      <c r="AQ109" s="43" t="s">
        <v>50</v>
      </c>
      <c r="AR109" s="39"/>
      <c r="AS109" s="44"/>
      <c r="AT109" s="45" t="s">
        <v>51</v>
      </c>
      <c r="AU109" s="46"/>
      <c r="AV109" s="28" t="s">
        <v>1095</v>
      </c>
      <c r="AW109" s="28" t="s">
        <v>1096</v>
      </c>
      <c r="AX109" s="28" t="s">
        <v>1097</v>
      </c>
    </row>
    <row r="110" spans="1:50" ht="15" customHeight="1">
      <c r="A110" s="23">
        <v>1123</v>
      </c>
      <c r="B110" s="24">
        <v>859</v>
      </c>
      <c r="C110" s="25" t="s">
        <v>1098</v>
      </c>
      <c r="D110" s="25" t="s">
        <v>1098</v>
      </c>
      <c r="E110" s="26"/>
      <c r="F110" s="25" t="s">
        <v>35</v>
      </c>
      <c r="G110" s="27" t="s">
        <v>1098</v>
      </c>
      <c r="H110" s="28" t="s">
        <v>1099</v>
      </c>
      <c r="I110" s="29" t="s">
        <v>1099</v>
      </c>
      <c r="J110" s="30" t="s">
        <v>1100</v>
      </c>
      <c r="K110" s="31" t="s">
        <v>199</v>
      </c>
      <c r="L110" s="31" t="s">
        <v>144</v>
      </c>
      <c r="M110" s="32" t="s">
        <v>144</v>
      </c>
      <c r="N110" s="33">
        <v>0.2</v>
      </c>
      <c r="O110" s="33">
        <v>0.2</v>
      </c>
      <c r="P110" s="32"/>
      <c r="Q110" s="32"/>
      <c r="R110" s="33" t="str">
        <f t="shared" si="2"/>
        <v/>
      </c>
      <c r="S110" s="34" t="s">
        <v>1101</v>
      </c>
      <c r="T110" s="35">
        <v>24000</v>
      </c>
      <c r="U110" s="26" t="s">
        <v>657</v>
      </c>
      <c r="V110" s="36" t="str">
        <f>IF((ISBLANK(T110)),"",VLOOKUP(T110,'[1](speaker no. source)'!$A$2:$C$8,3,TRUE))</f>
        <v>F</v>
      </c>
      <c r="W110" s="35"/>
      <c r="X110" s="26"/>
      <c r="Y110" s="37"/>
      <c r="Z110" s="27" t="str">
        <f>IF((ISBLANK(W110)),"",VLOOKUP(W110,'[1](speaker no. source)'!$A$2:$C$8,3,TRUE))</f>
        <v/>
      </c>
      <c r="AA110" s="28" t="s">
        <v>450</v>
      </c>
      <c r="AB110" s="28" t="s">
        <v>102</v>
      </c>
      <c r="AD110" s="30"/>
      <c r="AE110" s="38"/>
      <c r="AF110" s="28" t="s">
        <v>658</v>
      </c>
      <c r="AG110" s="39" t="s">
        <v>659</v>
      </c>
      <c r="AH110" s="28" t="s">
        <v>105</v>
      </c>
      <c r="AI110" s="39" t="s">
        <v>105</v>
      </c>
      <c r="AK110" s="39" t="s">
        <v>68</v>
      </c>
      <c r="AL110" s="40"/>
      <c r="AM110" s="41"/>
      <c r="AN110" s="41"/>
      <c r="AO110" s="39" t="s">
        <v>1102</v>
      </c>
      <c r="AP110" s="42" t="s">
        <v>49</v>
      </c>
      <c r="AQ110" s="43" t="s">
        <v>50</v>
      </c>
      <c r="AR110" s="39"/>
      <c r="AS110" s="44"/>
      <c r="AT110" s="45" t="s">
        <v>51</v>
      </c>
      <c r="AU110" s="46"/>
      <c r="AV110" s="28" t="s">
        <v>1103</v>
      </c>
      <c r="AW110" s="28" t="s">
        <v>1104</v>
      </c>
    </row>
    <row r="111" spans="1:50" ht="90" customHeight="1">
      <c r="A111" s="23">
        <v>1134</v>
      </c>
      <c r="B111" s="24">
        <v>868</v>
      </c>
      <c r="C111" s="25" t="s">
        <v>1105</v>
      </c>
      <c r="D111" s="25" t="s">
        <v>1105</v>
      </c>
      <c r="E111" s="26"/>
      <c r="F111" s="25" t="s">
        <v>35</v>
      </c>
      <c r="G111" s="27" t="s">
        <v>1105</v>
      </c>
      <c r="H111" s="28" t="s">
        <v>1106</v>
      </c>
      <c r="I111" s="29" t="s">
        <v>1106</v>
      </c>
      <c r="J111" s="30"/>
      <c r="K111" s="31" t="s">
        <v>58</v>
      </c>
      <c r="L111" s="31" t="s">
        <v>59</v>
      </c>
      <c r="M111" s="32" t="s">
        <v>59</v>
      </c>
      <c r="N111" s="33">
        <v>0.2</v>
      </c>
      <c r="O111" s="33">
        <v>0.2</v>
      </c>
      <c r="P111" s="32"/>
      <c r="Q111" s="32"/>
      <c r="R111" s="33" t="str">
        <f t="shared" si="2"/>
        <v/>
      </c>
      <c r="S111" s="56">
        <v>5430</v>
      </c>
      <c r="T111" s="35">
        <v>5430</v>
      </c>
      <c r="U111" s="26" t="s">
        <v>459</v>
      </c>
      <c r="V111" s="36" t="str">
        <f>IF((ISBLANK(T111)),"",VLOOKUP(T111,'[1](speaker no. source)'!$A$2:$C$8,3,TRUE))</f>
        <v>E</v>
      </c>
      <c r="W111" s="35"/>
      <c r="X111" s="26"/>
      <c r="Y111" s="37"/>
      <c r="Z111" s="27" t="str">
        <f>IF((ISBLANK(W111)),"",VLOOKUP(W111,'[1](speaker no. source)'!$A$2:$C$8,3,TRUE))</f>
        <v/>
      </c>
      <c r="AA111" s="28" t="s">
        <v>450</v>
      </c>
      <c r="AB111" s="28" t="s">
        <v>102</v>
      </c>
      <c r="AD111" s="30"/>
      <c r="AE111" s="38"/>
      <c r="AF111" s="28" t="s">
        <v>1107</v>
      </c>
      <c r="AG111" s="39" t="s">
        <v>1108</v>
      </c>
      <c r="AH111" s="28" t="s">
        <v>105</v>
      </c>
      <c r="AI111" s="39" t="s">
        <v>105</v>
      </c>
      <c r="AK111" s="39" t="s">
        <v>68</v>
      </c>
      <c r="AL111" s="40"/>
      <c r="AM111" s="41"/>
      <c r="AN111" s="41"/>
      <c r="AO111" s="39" t="s">
        <v>1109</v>
      </c>
      <c r="AP111" s="42" t="s">
        <v>49</v>
      </c>
      <c r="AQ111" s="43" t="s">
        <v>50</v>
      </c>
      <c r="AR111" s="39"/>
      <c r="AS111" s="44"/>
      <c r="AT111" s="45" t="s">
        <v>51</v>
      </c>
      <c r="AU111" s="46"/>
      <c r="AV111" s="28" t="s">
        <v>1110</v>
      </c>
      <c r="AW111" s="28" t="s">
        <v>1111</v>
      </c>
    </row>
    <row r="112" spans="1:50" ht="15" customHeight="1">
      <c r="A112" s="23">
        <v>1145</v>
      </c>
      <c r="B112" s="24">
        <v>877</v>
      </c>
      <c r="C112" s="25" t="s">
        <v>1112</v>
      </c>
      <c r="D112" s="25" t="s">
        <v>1112</v>
      </c>
      <c r="E112" s="26"/>
      <c r="F112" s="27" t="s">
        <v>35</v>
      </c>
      <c r="G112" s="27" t="s">
        <v>1112</v>
      </c>
      <c r="H112" s="28" t="s">
        <v>1113</v>
      </c>
      <c r="I112" s="29" t="s">
        <v>1113</v>
      </c>
      <c r="J112" s="30" t="s">
        <v>1114</v>
      </c>
      <c r="K112" s="31" t="s">
        <v>800</v>
      </c>
      <c r="L112" s="31" t="s">
        <v>100</v>
      </c>
      <c r="M112" s="32" t="s">
        <v>144</v>
      </c>
      <c r="N112" s="33">
        <v>0.4</v>
      </c>
      <c r="O112" s="33">
        <v>0.2</v>
      </c>
      <c r="P112" s="32"/>
      <c r="Q112" s="47"/>
      <c r="R112" s="33" t="str">
        <f t="shared" si="2"/>
        <v/>
      </c>
      <c r="S112" s="48"/>
      <c r="T112" s="35">
        <v>15500</v>
      </c>
      <c r="U112" s="26" t="s">
        <v>1115</v>
      </c>
      <c r="V112" s="36" t="str">
        <f>IF((ISBLANK(T112)),"",VLOOKUP(T112,'[1](speaker no. source)'!$A$2:$C$8,3,TRUE))</f>
        <v>F</v>
      </c>
      <c r="W112" s="35"/>
      <c r="X112" s="26"/>
      <c r="Y112" s="37"/>
      <c r="Z112" s="27" t="str">
        <f>IF((ISBLANK(W112)),"",VLOOKUP(W112,'[1](speaker no. source)'!$A$2:$C$8,3,TRUE))</f>
        <v/>
      </c>
      <c r="AA112" s="28" t="s">
        <v>872</v>
      </c>
      <c r="AB112" s="28" t="s">
        <v>160</v>
      </c>
      <c r="AD112" s="30"/>
      <c r="AE112" s="38"/>
      <c r="AF112" s="28" t="s">
        <v>1116</v>
      </c>
      <c r="AG112" s="39" t="s">
        <v>510</v>
      </c>
      <c r="AH112" s="28" t="s">
        <v>74</v>
      </c>
      <c r="AI112" s="39" t="s">
        <v>74</v>
      </c>
      <c r="AJ112" s="49" t="s">
        <v>1117</v>
      </c>
      <c r="AK112" s="39" t="s">
        <v>68</v>
      </c>
      <c r="AL112" s="40"/>
      <c r="AM112" s="41"/>
      <c r="AN112" s="41"/>
      <c r="AO112" s="39" t="s">
        <v>1118</v>
      </c>
      <c r="AP112" s="42" t="s">
        <v>49</v>
      </c>
      <c r="AQ112" s="43" t="s">
        <v>50</v>
      </c>
      <c r="AR112" s="39" t="s">
        <v>94</v>
      </c>
      <c r="AS112" s="44"/>
      <c r="AT112" s="45" t="s">
        <v>51</v>
      </c>
      <c r="AU112" s="46"/>
      <c r="AV112" s="46" t="s">
        <v>1119</v>
      </c>
      <c r="AW112" s="46" t="s">
        <v>1120</v>
      </c>
    </row>
    <row r="113" spans="1:49" ht="15" customHeight="1">
      <c r="A113" s="23">
        <v>1152</v>
      </c>
      <c r="B113" s="24">
        <v>884</v>
      </c>
      <c r="C113" s="25" t="s">
        <v>1121</v>
      </c>
      <c r="D113" s="25" t="s">
        <v>1121</v>
      </c>
      <c r="E113" s="26"/>
      <c r="F113" s="27" t="s">
        <v>35</v>
      </c>
      <c r="G113" s="27" t="s">
        <v>1121</v>
      </c>
      <c r="H113" s="28" t="s">
        <v>1122</v>
      </c>
      <c r="I113" s="29" t="s">
        <v>1122</v>
      </c>
      <c r="J113" s="30" t="s">
        <v>1123</v>
      </c>
      <c r="K113" s="31" t="s">
        <v>143</v>
      </c>
      <c r="L113" s="31" t="s">
        <v>144</v>
      </c>
      <c r="M113" s="31" t="s">
        <v>144</v>
      </c>
      <c r="N113" s="33">
        <v>1</v>
      </c>
      <c r="O113" s="33">
        <v>0.2</v>
      </c>
      <c r="P113" s="31"/>
      <c r="Q113" s="52"/>
      <c r="R113" s="33" t="str">
        <f t="shared" si="2"/>
        <v/>
      </c>
      <c r="S113" s="48" t="s">
        <v>1124</v>
      </c>
      <c r="T113" s="35">
        <v>42200</v>
      </c>
      <c r="U113" s="26">
        <v>2009</v>
      </c>
      <c r="V113" s="36" t="str">
        <f>IF((ISBLANK(T113)),"",VLOOKUP(T113,'[1](speaker no. source)'!$A$2:$C$8,3,TRUE))</f>
        <v>F</v>
      </c>
      <c r="W113" s="35"/>
      <c r="X113" s="26"/>
      <c r="Y113" s="37"/>
      <c r="Z113" s="27" t="str">
        <f>IF((ISBLANK(W113)),"",VLOOKUP(W113,'[1](speaker no. source)'!$A$2:$C$8,3,TRUE))</f>
        <v/>
      </c>
      <c r="AA113" s="28" t="s">
        <v>1125</v>
      </c>
      <c r="AB113" s="28" t="s">
        <v>62</v>
      </c>
      <c r="AC113" s="28" t="s">
        <v>1126</v>
      </c>
      <c r="AD113" s="30"/>
      <c r="AE113" s="38"/>
      <c r="AF113" s="28" t="s">
        <v>1127</v>
      </c>
      <c r="AG113" s="39" t="s">
        <v>1128</v>
      </c>
      <c r="AH113" s="28" t="s">
        <v>220</v>
      </c>
      <c r="AI113" s="39" t="s">
        <v>220</v>
      </c>
      <c r="AJ113" s="49" t="s">
        <v>1129</v>
      </c>
      <c r="AK113" s="39" t="s">
        <v>1130</v>
      </c>
      <c r="AL113" s="40">
        <v>2010</v>
      </c>
      <c r="AM113" s="41"/>
      <c r="AN113" s="41"/>
      <c r="AO113" s="39" t="s">
        <v>1131</v>
      </c>
      <c r="AP113" s="42" t="s">
        <v>49</v>
      </c>
      <c r="AQ113" s="43" t="s">
        <v>50</v>
      </c>
      <c r="AR113" s="39" t="s">
        <v>70</v>
      </c>
      <c r="AS113" s="44" t="s">
        <v>1132</v>
      </c>
      <c r="AT113" s="45" t="s">
        <v>51</v>
      </c>
      <c r="AU113" s="46"/>
      <c r="AV113" s="46" t="s">
        <v>1133</v>
      </c>
      <c r="AW113" s="46"/>
    </row>
    <row r="114" spans="1:49" ht="345" customHeight="1">
      <c r="A114" s="23">
        <v>1153</v>
      </c>
      <c r="B114" s="24">
        <v>885</v>
      </c>
      <c r="C114" s="25" t="s">
        <v>1121</v>
      </c>
      <c r="D114" s="25" t="s">
        <v>1121</v>
      </c>
      <c r="E114" s="26"/>
      <c r="F114" s="27" t="s">
        <v>35</v>
      </c>
      <c r="G114" s="27" t="s">
        <v>1121</v>
      </c>
      <c r="H114" s="28" t="s">
        <v>1122</v>
      </c>
      <c r="I114" s="29" t="s">
        <v>1122</v>
      </c>
      <c r="J114" s="30" t="s">
        <v>1123</v>
      </c>
      <c r="K114" s="31" t="s">
        <v>143</v>
      </c>
      <c r="L114" s="31" t="s">
        <v>144</v>
      </c>
      <c r="M114" s="32" t="s">
        <v>144</v>
      </c>
      <c r="N114" s="33">
        <v>1</v>
      </c>
      <c r="O114" s="33">
        <v>0.2</v>
      </c>
      <c r="P114" s="32"/>
      <c r="Q114" s="47"/>
      <c r="R114" s="33" t="str">
        <f t="shared" si="2"/>
        <v/>
      </c>
      <c r="S114" s="48" t="s">
        <v>1124</v>
      </c>
      <c r="T114" s="35">
        <v>42200</v>
      </c>
      <c r="U114" s="26">
        <v>2009</v>
      </c>
      <c r="V114" s="36" t="str">
        <f>IF((ISBLANK(T114)),"",VLOOKUP(T114,'[1](speaker no. source)'!$A$2:$C$8,3,TRUE))</f>
        <v>F</v>
      </c>
      <c r="W114" s="35"/>
      <c r="X114" s="26"/>
      <c r="Y114" s="37"/>
      <c r="Z114" s="27" t="str">
        <f>IF((ISBLANK(W114)),"",VLOOKUP(W114,'[1](speaker no. source)'!$A$2:$C$8,3,TRUE))</f>
        <v/>
      </c>
      <c r="AA114" s="28" t="s">
        <v>1125</v>
      </c>
      <c r="AB114" s="28" t="s">
        <v>62</v>
      </c>
      <c r="AC114" s="28" t="s">
        <v>1126</v>
      </c>
      <c r="AD114" s="30"/>
      <c r="AE114" s="38"/>
      <c r="AF114" s="28" t="s">
        <v>1127</v>
      </c>
      <c r="AG114" s="39" t="s">
        <v>1134</v>
      </c>
      <c r="AH114" s="28" t="s">
        <v>220</v>
      </c>
      <c r="AI114" s="39" t="s">
        <v>220</v>
      </c>
      <c r="AJ114" s="49" t="s">
        <v>1129</v>
      </c>
      <c r="AK114" s="39" t="s">
        <v>68</v>
      </c>
      <c r="AL114" s="40">
        <v>2009</v>
      </c>
      <c r="AM114" s="41"/>
      <c r="AN114" s="41"/>
      <c r="AO114" s="50" t="s">
        <v>1135</v>
      </c>
      <c r="AP114" s="42" t="s">
        <v>1136</v>
      </c>
      <c r="AQ114" s="43" t="s">
        <v>313</v>
      </c>
      <c r="AR114" s="39" t="s">
        <v>94</v>
      </c>
      <c r="AS114" s="44" t="s">
        <v>1132</v>
      </c>
      <c r="AT114" s="45" t="s">
        <v>51</v>
      </c>
      <c r="AU114" s="46"/>
      <c r="AV114" s="46" t="s">
        <v>1133</v>
      </c>
      <c r="AW114" s="46" t="s">
        <v>601</v>
      </c>
    </row>
    <row r="115" spans="1:49" ht="15" customHeight="1">
      <c r="A115" s="23">
        <v>1155</v>
      </c>
      <c r="B115" s="24">
        <v>887</v>
      </c>
      <c r="C115" s="25" t="s">
        <v>1137</v>
      </c>
      <c r="D115" s="25" t="s">
        <v>1137</v>
      </c>
      <c r="E115" s="26"/>
      <c r="F115" s="25" t="s">
        <v>35</v>
      </c>
      <c r="G115" s="27" t="s">
        <v>1137</v>
      </c>
      <c r="H115" s="28" t="s">
        <v>1138</v>
      </c>
      <c r="I115" s="29" t="s">
        <v>1138</v>
      </c>
      <c r="J115" s="30" t="s">
        <v>1139</v>
      </c>
      <c r="K115" s="31" t="s">
        <v>58</v>
      </c>
      <c r="L115" s="31" t="s">
        <v>59</v>
      </c>
      <c r="M115" s="32" t="s">
        <v>59</v>
      </c>
      <c r="N115" s="33">
        <v>0.2</v>
      </c>
      <c r="O115" s="33">
        <v>0.2</v>
      </c>
      <c r="P115" s="32"/>
      <c r="Q115" s="32"/>
      <c r="R115" s="33" t="str">
        <f t="shared" si="2"/>
        <v/>
      </c>
      <c r="S115" s="56">
        <v>1100</v>
      </c>
      <c r="T115" s="35">
        <v>1100</v>
      </c>
      <c r="U115" s="26" t="s">
        <v>321</v>
      </c>
      <c r="V115" s="36" t="str">
        <f>IF((ISBLANK(T115)),"",VLOOKUP(T115,'[1](speaker no. source)'!$A$2:$C$8,3,TRUE))</f>
        <v>E</v>
      </c>
      <c r="W115" s="35"/>
      <c r="X115" s="26"/>
      <c r="Y115" s="37"/>
      <c r="Z115" s="27" t="str">
        <f>IF((ISBLANK(W115)),"",VLOOKUP(W115,'[1](speaker no. source)'!$A$2:$C$8,3,TRUE))</f>
        <v/>
      </c>
      <c r="AA115" s="28" t="s">
        <v>530</v>
      </c>
      <c r="AB115" s="28" t="s">
        <v>102</v>
      </c>
      <c r="AD115" s="30"/>
      <c r="AE115" s="38"/>
      <c r="AF115" s="28" t="s">
        <v>531</v>
      </c>
      <c r="AG115" s="39" t="s">
        <v>104</v>
      </c>
      <c r="AH115" s="28" t="s">
        <v>105</v>
      </c>
      <c r="AI115" s="39" t="s">
        <v>105</v>
      </c>
      <c r="AK115" s="39" t="s">
        <v>68</v>
      </c>
      <c r="AL115" s="40"/>
      <c r="AM115" s="41"/>
      <c r="AN115" s="41"/>
      <c r="AO115" s="39" t="s">
        <v>1140</v>
      </c>
      <c r="AP115" s="42" t="s">
        <v>49</v>
      </c>
      <c r="AQ115" s="43" t="s">
        <v>50</v>
      </c>
      <c r="AR115" s="39"/>
      <c r="AS115" s="44"/>
      <c r="AT115" s="45" t="s">
        <v>51</v>
      </c>
      <c r="AU115" s="46"/>
      <c r="AV115" s="28" t="s">
        <v>1141</v>
      </c>
    </row>
    <row r="116" spans="1:49" ht="15" customHeight="1">
      <c r="A116" s="23">
        <v>1166</v>
      </c>
      <c r="B116" s="24">
        <v>896</v>
      </c>
      <c r="C116" s="25" t="s">
        <v>1142</v>
      </c>
      <c r="D116" s="25" t="s">
        <v>1142</v>
      </c>
      <c r="E116" s="26"/>
      <c r="F116" s="25" t="s">
        <v>35</v>
      </c>
      <c r="G116" s="27" t="s">
        <v>1142</v>
      </c>
      <c r="H116" s="28" t="s">
        <v>1143</v>
      </c>
      <c r="I116" s="29" t="s">
        <v>1143</v>
      </c>
      <c r="J116" s="30" t="s">
        <v>1144</v>
      </c>
      <c r="K116" s="31" t="s">
        <v>58</v>
      </c>
      <c r="L116" s="31" t="s">
        <v>59</v>
      </c>
      <c r="M116" s="31" t="s">
        <v>59</v>
      </c>
      <c r="N116" s="33">
        <v>0.2</v>
      </c>
      <c r="O116" s="33">
        <v>0.2</v>
      </c>
      <c r="P116" s="31"/>
      <c r="Q116" s="31"/>
      <c r="R116" s="33" t="str">
        <f t="shared" si="2"/>
        <v/>
      </c>
      <c r="S116" s="56">
        <v>8200</v>
      </c>
      <c r="T116" s="35">
        <v>8200</v>
      </c>
      <c r="U116" s="26" t="s">
        <v>1027</v>
      </c>
      <c r="V116" s="36" t="str">
        <f>IF((ISBLANK(T116)),"",VLOOKUP(T116,'[1](speaker no. source)'!$A$2:$C$8,3,TRUE))</f>
        <v>E</v>
      </c>
      <c r="W116" s="35"/>
      <c r="X116" s="26"/>
      <c r="Y116" s="37"/>
      <c r="Z116" s="27" t="str">
        <f>IF((ISBLANK(W116)),"",VLOOKUP(W116,'[1](speaker no. source)'!$A$2:$C$8,3,TRUE))</f>
        <v/>
      </c>
      <c r="AA116" s="28" t="s">
        <v>147</v>
      </c>
      <c r="AB116" s="28" t="s">
        <v>102</v>
      </c>
      <c r="AC116" s="28" t="s">
        <v>1145</v>
      </c>
      <c r="AD116" s="30"/>
      <c r="AE116" s="38"/>
      <c r="AF116" s="28" t="s">
        <v>781</v>
      </c>
      <c r="AG116" s="39" t="s">
        <v>782</v>
      </c>
      <c r="AH116" s="28" t="s">
        <v>105</v>
      </c>
      <c r="AI116" s="39" t="s">
        <v>105</v>
      </c>
      <c r="AK116" s="39" t="s">
        <v>68</v>
      </c>
      <c r="AL116" s="40"/>
      <c r="AM116" s="41"/>
      <c r="AN116" s="41"/>
      <c r="AO116" s="50" t="s">
        <v>1146</v>
      </c>
      <c r="AP116" s="42" t="s">
        <v>49</v>
      </c>
      <c r="AQ116" s="43" t="s">
        <v>50</v>
      </c>
      <c r="AR116" s="39"/>
      <c r="AS116" s="44"/>
      <c r="AT116" s="45" t="s">
        <v>51</v>
      </c>
      <c r="AU116" s="46"/>
      <c r="AV116" s="28" t="s">
        <v>1147</v>
      </c>
      <c r="AW116" s="28" t="s">
        <v>1148</v>
      </c>
    </row>
    <row r="117" spans="1:49" ht="182.5" customHeight="1">
      <c r="A117" s="23">
        <v>1171</v>
      </c>
      <c r="B117" s="24">
        <v>900</v>
      </c>
      <c r="C117" s="25" t="s">
        <v>1149</v>
      </c>
      <c r="D117" s="25" t="s">
        <v>1149</v>
      </c>
      <c r="E117" s="26"/>
      <c r="F117" s="27" t="s">
        <v>35</v>
      </c>
      <c r="G117" s="27" t="s">
        <v>1149</v>
      </c>
      <c r="H117" s="28" t="s">
        <v>1150</v>
      </c>
      <c r="I117" s="29" t="s">
        <v>1150</v>
      </c>
      <c r="J117" s="30"/>
      <c r="K117" s="31" t="s">
        <v>58</v>
      </c>
      <c r="L117" s="31" t="s">
        <v>59</v>
      </c>
      <c r="M117" s="32" t="s">
        <v>59</v>
      </c>
      <c r="N117" s="33">
        <v>0.2</v>
      </c>
      <c r="O117" s="33">
        <v>0.2</v>
      </c>
      <c r="P117" s="32"/>
      <c r="Q117" s="32"/>
      <c r="R117" s="33" t="str">
        <f t="shared" si="2"/>
        <v/>
      </c>
      <c r="S117" s="56">
        <v>6000</v>
      </c>
      <c r="T117" s="35">
        <v>6000</v>
      </c>
      <c r="U117" s="26" t="s">
        <v>639</v>
      </c>
      <c r="V117" s="36" t="str">
        <f>IF((ISBLANK(T117)),"",VLOOKUP(T117,'[1](speaker no. source)'!$A$2:$C$8,3,TRUE))</f>
        <v>E</v>
      </c>
      <c r="W117" s="35"/>
      <c r="X117" s="26"/>
      <c r="Y117" s="37"/>
      <c r="Z117" s="27" t="str">
        <f>IF((ISBLANK(W117)),"",VLOOKUP(W117,'[1](speaker no. source)'!$A$2:$C$8,3,TRUE))</f>
        <v/>
      </c>
      <c r="AA117" s="28" t="s">
        <v>450</v>
      </c>
      <c r="AB117" s="28" t="s">
        <v>102</v>
      </c>
      <c r="AC117" s="28" t="s">
        <v>1151</v>
      </c>
      <c r="AD117" s="30"/>
      <c r="AE117" s="38"/>
      <c r="AF117" s="28" t="s">
        <v>640</v>
      </c>
      <c r="AG117" s="39" t="s">
        <v>608</v>
      </c>
      <c r="AH117" s="28" t="s">
        <v>105</v>
      </c>
      <c r="AI117" s="39" t="s">
        <v>105</v>
      </c>
      <c r="AK117" s="39" t="s">
        <v>68</v>
      </c>
      <c r="AL117" s="40"/>
      <c r="AM117" s="41"/>
      <c r="AN117" s="41"/>
      <c r="AO117" s="39" t="s">
        <v>1152</v>
      </c>
      <c r="AP117" s="42" t="s">
        <v>49</v>
      </c>
      <c r="AQ117" s="43" t="s">
        <v>50</v>
      </c>
      <c r="AR117" s="39"/>
      <c r="AS117" s="44"/>
      <c r="AT117" s="45" t="s">
        <v>51</v>
      </c>
      <c r="AU117" s="46"/>
      <c r="AV117" s="28" t="s">
        <v>1153</v>
      </c>
      <c r="AW117" s="28" t="s">
        <v>1154</v>
      </c>
    </row>
    <row r="118" spans="1:49" ht="15" customHeight="1">
      <c r="A118" s="23">
        <v>1184</v>
      </c>
      <c r="B118" s="24">
        <v>906</v>
      </c>
      <c r="C118" s="25" t="s">
        <v>1155</v>
      </c>
      <c r="D118" s="25" t="s">
        <v>1155</v>
      </c>
      <c r="E118" s="26"/>
      <c r="F118" s="25" t="s">
        <v>35</v>
      </c>
      <c r="G118" s="27" t="s">
        <v>1155</v>
      </c>
      <c r="H118" s="28" t="s">
        <v>1156</v>
      </c>
      <c r="I118" s="29" t="s">
        <v>1156</v>
      </c>
      <c r="J118" s="30" t="s">
        <v>1157</v>
      </c>
      <c r="K118" s="31" t="s">
        <v>199</v>
      </c>
      <c r="L118" s="31" t="s">
        <v>144</v>
      </c>
      <c r="M118" s="32" t="s">
        <v>144</v>
      </c>
      <c r="N118" s="33">
        <v>0.2</v>
      </c>
      <c r="O118" s="33">
        <v>0.2</v>
      </c>
      <c r="P118" s="32"/>
      <c r="Q118" s="47"/>
      <c r="R118" s="33" t="str">
        <f t="shared" si="2"/>
        <v/>
      </c>
      <c r="S118" s="48">
        <v>82300</v>
      </c>
      <c r="T118" s="35">
        <v>82300</v>
      </c>
      <c r="U118" s="26" t="s">
        <v>1158</v>
      </c>
      <c r="V118" s="36" t="str">
        <f>IF((ISBLANK(T118)),"",VLOOKUP(T118,'[1](speaker no. source)'!$A$2:$C$8,3,TRUE))</f>
        <v>F</v>
      </c>
      <c r="W118" s="35"/>
      <c r="X118" s="26"/>
      <c r="Y118" s="37"/>
      <c r="Z118" s="27" t="str">
        <f>IF((ISBLANK(W118)),"",VLOOKUP(W118,'[1](speaker no. source)'!$A$2:$C$8,3,TRUE))</f>
        <v/>
      </c>
      <c r="AA118" s="28" t="s">
        <v>1159</v>
      </c>
      <c r="AB118" s="28" t="s">
        <v>186</v>
      </c>
      <c r="AC118" s="28" t="s">
        <v>1160</v>
      </c>
      <c r="AD118" s="30"/>
      <c r="AE118" s="38"/>
      <c r="AF118" s="28" t="s">
        <v>188</v>
      </c>
      <c r="AG118" s="39" t="s">
        <v>189</v>
      </c>
      <c r="AH118" s="28" t="s">
        <v>74</v>
      </c>
      <c r="AI118" s="39" t="s">
        <v>74</v>
      </c>
      <c r="AJ118" s="49" t="s">
        <v>1161</v>
      </c>
      <c r="AK118" s="39" t="s">
        <v>68</v>
      </c>
      <c r="AL118" s="40"/>
      <c r="AM118" s="41"/>
      <c r="AN118" s="41"/>
      <c r="AO118" s="50" t="s">
        <v>1162</v>
      </c>
      <c r="AP118" s="42" t="s">
        <v>1163</v>
      </c>
      <c r="AQ118" s="43" t="s">
        <v>313</v>
      </c>
      <c r="AR118" s="39" t="s">
        <v>94</v>
      </c>
      <c r="AS118" s="44"/>
      <c r="AT118" s="45" t="s">
        <v>51</v>
      </c>
      <c r="AU118" s="46"/>
      <c r="AV118" s="46" t="s">
        <v>1164</v>
      </c>
      <c r="AW118" s="46" t="s">
        <v>254</v>
      </c>
    </row>
    <row r="119" spans="1:49" ht="15" customHeight="1">
      <c r="A119" s="23">
        <v>1187</v>
      </c>
      <c r="B119" s="24">
        <v>908</v>
      </c>
      <c r="C119" s="25" t="s">
        <v>1165</v>
      </c>
      <c r="D119" s="25" t="s">
        <v>1165</v>
      </c>
      <c r="E119" s="26"/>
      <c r="F119" s="27" t="s">
        <v>35</v>
      </c>
      <c r="G119" s="27" t="s">
        <v>1165</v>
      </c>
      <c r="H119" s="28" t="s">
        <v>1166</v>
      </c>
      <c r="I119" s="29" t="s">
        <v>1166</v>
      </c>
      <c r="J119" s="30" t="s">
        <v>1167</v>
      </c>
      <c r="K119" s="31" t="s">
        <v>436</v>
      </c>
      <c r="L119" s="31" t="s">
        <v>144</v>
      </c>
      <c r="M119" s="32" t="s">
        <v>144</v>
      </c>
      <c r="N119" s="33">
        <v>0.8</v>
      </c>
      <c r="O119" s="33">
        <v>0.2</v>
      </c>
      <c r="P119" s="32"/>
      <c r="Q119" s="47"/>
      <c r="R119" s="33" t="str">
        <f t="shared" si="2"/>
        <v/>
      </c>
      <c r="S119" s="48" t="s">
        <v>1168</v>
      </c>
      <c r="T119" s="35">
        <v>64900</v>
      </c>
      <c r="U119" s="26" t="s">
        <v>1169</v>
      </c>
      <c r="V119" s="36" t="str">
        <f>IF((ISBLANK(T119)),"",VLOOKUP(T119,'[1](speaker no. source)'!$A$2:$C$8,3,TRUE))</f>
        <v>F</v>
      </c>
      <c r="W119" s="35"/>
      <c r="X119" s="26"/>
      <c r="Y119" s="37"/>
      <c r="Z119" s="27" t="str">
        <f>IF((ISBLANK(W119)),"",VLOOKUP(W119,'[1](speaker no. source)'!$A$2:$C$8,3,TRUE))</f>
        <v/>
      </c>
      <c r="AA119" s="28" t="s">
        <v>1170</v>
      </c>
      <c r="AB119" s="28" t="s">
        <v>1171</v>
      </c>
      <c r="AC119" s="28" t="s">
        <v>1172</v>
      </c>
      <c r="AD119" s="30"/>
      <c r="AE119" s="38"/>
      <c r="AF119" s="28" t="s">
        <v>1173</v>
      </c>
      <c r="AG119" s="39" t="s">
        <v>1174</v>
      </c>
      <c r="AH119" s="28" t="s">
        <v>89</v>
      </c>
      <c r="AI119" s="39" t="s">
        <v>66</v>
      </c>
      <c r="AJ119" s="49" t="s">
        <v>1175</v>
      </c>
      <c r="AK119" s="39" t="s">
        <v>68</v>
      </c>
      <c r="AL119" s="40"/>
      <c r="AM119" s="41"/>
      <c r="AN119" s="41"/>
      <c r="AO119" s="39" t="s">
        <v>1176</v>
      </c>
      <c r="AP119" s="42" t="s">
        <v>49</v>
      </c>
      <c r="AQ119" s="43" t="s">
        <v>50</v>
      </c>
      <c r="AR119" s="39" t="s">
        <v>94</v>
      </c>
      <c r="AS119" s="44" t="s">
        <v>64</v>
      </c>
      <c r="AT119" s="45" t="s">
        <v>51</v>
      </c>
      <c r="AU119" s="46"/>
      <c r="AV119" s="46" t="s">
        <v>1177</v>
      </c>
      <c r="AW119" s="46" t="s">
        <v>1178</v>
      </c>
    </row>
    <row r="120" spans="1:49" ht="330" customHeight="1">
      <c r="A120" s="23">
        <v>1205</v>
      </c>
      <c r="B120" s="24">
        <v>919</v>
      </c>
      <c r="C120" s="25" t="s">
        <v>1179</v>
      </c>
      <c r="D120" s="25" t="s">
        <v>1179</v>
      </c>
      <c r="E120" s="26"/>
      <c r="F120" s="27" t="s">
        <v>35</v>
      </c>
      <c r="G120" s="27" t="s">
        <v>1179</v>
      </c>
      <c r="H120" s="28" t="s">
        <v>1180</v>
      </c>
      <c r="I120" s="29" t="s">
        <v>1180</v>
      </c>
      <c r="J120" s="30" t="s">
        <v>1181</v>
      </c>
      <c r="K120" s="31" t="s">
        <v>241</v>
      </c>
      <c r="L120" s="31" t="s">
        <v>59</v>
      </c>
      <c r="M120" s="31" t="s">
        <v>144</v>
      </c>
      <c r="N120" s="33">
        <v>0.8</v>
      </c>
      <c r="O120" s="33">
        <v>0.2</v>
      </c>
      <c r="P120" s="31"/>
      <c r="Q120" s="52"/>
      <c r="R120" s="33" t="str">
        <f t="shared" si="2"/>
        <v/>
      </c>
      <c r="S120" s="48" t="s">
        <v>1182</v>
      </c>
      <c r="T120" s="35">
        <v>10055</v>
      </c>
      <c r="U120" s="26" t="s">
        <v>1183</v>
      </c>
      <c r="V120" s="36" t="str">
        <f>IF((ISBLANK(T120)),"",VLOOKUP(T120,'[1](speaker no. source)'!$A$2:$C$8,3,TRUE))</f>
        <v>F</v>
      </c>
      <c r="W120" s="35"/>
      <c r="X120" s="26"/>
      <c r="Y120" s="37"/>
      <c r="Z120" s="27" t="str">
        <f>IF((ISBLANK(W120)),"",VLOOKUP(W120,'[1](speaker no. source)'!$A$2:$C$8,3,TRUE))</f>
        <v/>
      </c>
      <c r="AA120" s="28" t="s">
        <v>508</v>
      </c>
      <c r="AB120" s="28" t="s">
        <v>160</v>
      </c>
      <c r="AC120" s="28" t="s">
        <v>1184</v>
      </c>
      <c r="AD120" s="30"/>
      <c r="AE120" s="38"/>
      <c r="AF120" s="28" t="s">
        <v>1185</v>
      </c>
      <c r="AG120" s="39" t="s">
        <v>510</v>
      </c>
      <c r="AH120" s="28" t="s">
        <v>74</v>
      </c>
      <c r="AI120" s="39" t="s">
        <v>74</v>
      </c>
      <c r="AJ120" s="49" t="s">
        <v>1186</v>
      </c>
      <c r="AK120" s="39" t="s">
        <v>68</v>
      </c>
      <c r="AL120" s="40"/>
      <c r="AM120" s="41"/>
      <c r="AN120" s="41"/>
      <c r="AO120" s="50" t="s">
        <v>1187</v>
      </c>
      <c r="AP120" s="42" t="s">
        <v>1188</v>
      </c>
      <c r="AQ120" s="43" t="s">
        <v>313</v>
      </c>
      <c r="AR120" s="39" t="s">
        <v>94</v>
      </c>
      <c r="AS120" s="44"/>
      <c r="AT120" s="45" t="s">
        <v>51</v>
      </c>
      <c r="AU120" s="46"/>
      <c r="AV120" s="46" t="s">
        <v>1189</v>
      </c>
      <c r="AW120" s="46"/>
    </row>
    <row r="121" spans="1:49" ht="105" customHeight="1">
      <c r="A121" s="23">
        <v>1213</v>
      </c>
      <c r="B121" s="24">
        <v>926</v>
      </c>
      <c r="C121" s="25" t="s">
        <v>1190</v>
      </c>
      <c r="D121" s="25" t="s">
        <v>68</v>
      </c>
      <c r="E121" s="26"/>
      <c r="F121" s="25" t="s">
        <v>1191</v>
      </c>
      <c r="G121" s="27" t="s">
        <v>1191</v>
      </c>
      <c r="H121" s="28" t="s">
        <v>1192</v>
      </c>
      <c r="I121" s="29" t="s">
        <v>1192</v>
      </c>
      <c r="J121" s="30" t="s">
        <v>1193</v>
      </c>
      <c r="K121" s="31" t="s">
        <v>38</v>
      </c>
      <c r="L121" s="31" t="s">
        <v>39</v>
      </c>
      <c r="M121" s="31" t="s">
        <v>39</v>
      </c>
      <c r="N121" s="31" t="s">
        <v>40</v>
      </c>
      <c r="O121" s="33">
        <v>0</v>
      </c>
      <c r="P121" s="31"/>
      <c r="Q121" s="31"/>
      <c r="R121" s="33" t="str">
        <f t="shared" si="2"/>
        <v/>
      </c>
      <c r="S121" s="34">
        <v>0</v>
      </c>
      <c r="T121" s="35">
        <v>0</v>
      </c>
      <c r="U121" s="26">
        <v>2008</v>
      </c>
      <c r="V121" s="36" t="str">
        <f>IF((ISBLANK(T121)),"",VLOOKUP(T121,'[1](speaker no. source)'!$A$2:$C$8,3,TRUE))</f>
        <v>A</v>
      </c>
      <c r="W121" s="35"/>
      <c r="X121" s="26"/>
      <c r="Y121" s="37"/>
      <c r="Z121" s="27" t="str">
        <f>IF((ISBLANK(W121)),"",VLOOKUP(W121,'[1](speaker no. source)'!$A$2:$C$8,3,TRUE))</f>
        <v/>
      </c>
      <c r="AA121" s="28" t="s">
        <v>1194</v>
      </c>
      <c r="AB121" s="28" t="s">
        <v>1195</v>
      </c>
      <c r="AC121" s="28" t="s">
        <v>1196</v>
      </c>
      <c r="AD121" s="30"/>
      <c r="AE121" s="54" t="s">
        <v>1197</v>
      </c>
      <c r="AF121" s="28" t="s">
        <v>1198</v>
      </c>
      <c r="AG121" s="39" t="s">
        <v>696</v>
      </c>
      <c r="AH121" s="28" t="s">
        <v>864</v>
      </c>
      <c r="AI121" s="39" t="s">
        <v>864</v>
      </c>
      <c r="AK121" s="39" t="s">
        <v>1199</v>
      </c>
      <c r="AL121" s="40">
        <v>2010</v>
      </c>
      <c r="AM121" s="41"/>
      <c r="AN121" s="41"/>
      <c r="AO121" s="50" t="s">
        <v>1200</v>
      </c>
      <c r="AP121" s="42" t="s">
        <v>49</v>
      </c>
      <c r="AQ121" s="43" t="s">
        <v>50</v>
      </c>
      <c r="AR121" s="39"/>
      <c r="AS121" s="44"/>
      <c r="AT121" s="45" t="s">
        <v>51</v>
      </c>
      <c r="AU121" s="46" t="s">
        <v>52</v>
      </c>
      <c r="AV121" s="28" t="s">
        <v>1201</v>
      </c>
      <c r="AW121" s="28" t="s">
        <v>1202</v>
      </c>
    </row>
    <row r="122" spans="1:49" ht="15" customHeight="1">
      <c r="A122" s="23">
        <v>1218</v>
      </c>
      <c r="B122" s="24">
        <v>931</v>
      </c>
      <c r="C122" s="25" t="s">
        <v>1203</v>
      </c>
      <c r="D122" s="25" t="s">
        <v>1203</v>
      </c>
      <c r="E122" s="26"/>
      <c r="F122" s="25" t="s">
        <v>35</v>
      </c>
      <c r="G122" s="27" t="s">
        <v>1203</v>
      </c>
      <c r="H122" s="28" t="s">
        <v>1204</v>
      </c>
      <c r="I122" s="29" t="s">
        <v>1204</v>
      </c>
      <c r="J122" s="30" t="s">
        <v>1205</v>
      </c>
      <c r="K122" s="31" t="s">
        <v>199</v>
      </c>
      <c r="L122" s="31" t="s">
        <v>144</v>
      </c>
      <c r="M122" s="32" t="s">
        <v>144</v>
      </c>
      <c r="N122" s="33">
        <v>0.2</v>
      </c>
      <c r="O122" s="33">
        <v>0.2</v>
      </c>
      <c r="P122" s="32"/>
      <c r="Q122" s="47"/>
      <c r="R122" s="33" t="str">
        <f t="shared" si="2"/>
        <v/>
      </c>
      <c r="S122" s="48" t="s">
        <v>1206</v>
      </c>
      <c r="T122" s="35">
        <v>26030</v>
      </c>
      <c r="U122" s="26" t="s">
        <v>1115</v>
      </c>
      <c r="V122" s="36" t="str">
        <f>IF((ISBLANK(T122)),"",VLOOKUP(T122,'[1](speaker no. source)'!$A$2:$C$8,3,TRUE))</f>
        <v>F</v>
      </c>
      <c r="W122" s="35"/>
      <c r="X122" s="26"/>
      <c r="Y122" s="37"/>
      <c r="Z122" s="27" t="str">
        <f>IF((ISBLANK(W122)),"",VLOOKUP(W122,'[1](speaker no. source)'!$A$2:$C$8,3,TRUE))</f>
        <v/>
      </c>
      <c r="AA122" s="28" t="s">
        <v>498</v>
      </c>
      <c r="AB122" s="28" t="s">
        <v>102</v>
      </c>
      <c r="AD122" s="30"/>
      <c r="AE122" s="38"/>
      <c r="AF122" s="28" t="s">
        <v>1207</v>
      </c>
      <c r="AG122" s="39" t="s">
        <v>309</v>
      </c>
      <c r="AH122" s="28" t="s">
        <v>105</v>
      </c>
      <c r="AI122" s="39" t="s">
        <v>105</v>
      </c>
      <c r="AJ122" s="49"/>
      <c r="AK122" s="39" t="s">
        <v>68</v>
      </c>
      <c r="AL122" s="40"/>
      <c r="AM122" s="41"/>
      <c r="AN122" s="41"/>
      <c r="AO122" s="39" t="s">
        <v>1208</v>
      </c>
      <c r="AP122" s="42" t="s">
        <v>461</v>
      </c>
      <c r="AQ122" s="43" t="s">
        <v>313</v>
      </c>
      <c r="AR122" s="39" t="s">
        <v>94</v>
      </c>
      <c r="AS122" s="44"/>
      <c r="AT122" s="45" t="s">
        <v>51</v>
      </c>
      <c r="AU122" s="46"/>
      <c r="AV122" s="46" t="s">
        <v>1209</v>
      </c>
      <c r="AW122" s="46" t="s">
        <v>601</v>
      </c>
    </row>
    <row r="123" spans="1:49" ht="15" customHeight="1">
      <c r="A123" s="23">
        <v>1232</v>
      </c>
      <c r="B123" s="24">
        <v>943</v>
      </c>
      <c r="C123" s="25" t="s">
        <v>1210</v>
      </c>
      <c r="D123" s="25" t="s">
        <v>1210</v>
      </c>
      <c r="E123" s="26"/>
      <c r="F123" s="27" t="s">
        <v>35</v>
      </c>
      <c r="G123" s="27" t="s">
        <v>1210</v>
      </c>
      <c r="H123" s="28" t="s">
        <v>1211</v>
      </c>
      <c r="I123" s="51" t="s">
        <v>1212</v>
      </c>
      <c r="J123" s="30" t="s">
        <v>1213</v>
      </c>
      <c r="K123" s="31" t="s">
        <v>199</v>
      </c>
      <c r="L123" s="31" t="s">
        <v>144</v>
      </c>
      <c r="M123" s="32" t="s">
        <v>144</v>
      </c>
      <c r="N123" s="33">
        <v>0.2</v>
      </c>
      <c r="O123" s="33">
        <v>0.2</v>
      </c>
      <c r="P123" s="32"/>
      <c r="Q123" s="47"/>
      <c r="R123" s="33" t="str">
        <f t="shared" si="2"/>
        <v/>
      </c>
      <c r="S123" s="48">
        <v>88747</v>
      </c>
      <c r="T123" s="35">
        <v>15040</v>
      </c>
      <c r="U123" s="26" t="s">
        <v>1214</v>
      </c>
      <c r="V123" s="36" t="str">
        <f>IF((ISBLANK(T123)),"",VLOOKUP(T123,'[1](speaker no. source)'!$A$2:$C$8,3,TRUE))</f>
        <v>F</v>
      </c>
      <c r="W123" s="35"/>
      <c r="X123" s="26"/>
      <c r="Y123" s="37"/>
      <c r="Z123" s="27" t="str">
        <f>IF((ISBLANK(W123)),"",VLOOKUP(W123,'[1](speaker no. source)'!$A$2:$C$8,3,TRUE))</f>
        <v/>
      </c>
      <c r="AA123" s="28" t="s">
        <v>1215</v>
      </c>
      <c r="AB123" s="28" t="s">
        <v>1215</v>
      </c>
      <c r="AD123" s="30"/>
      <c r="AE123" s="54" t="s">
        <v>1216</v>
      </c>
      <c r="AF123" s="28" t="s">
        <v>1217</v>
      </c>
      <c r="AG123" s="39" t="s">
        <v>1218</v>
      </c>
      <c r="AH123" s="28" t="s">
        <v>1219</v>
      </c>
      <c r="AI123" s="39" t="s">
        <v>1220</v>
      </c>
      <c r="AJ123" s="49" t="s">
        <v>1221</v>
      </c>
      <c r="AK123" s="39" t="s">
        <v>68</v>
      </c>
      <c r="AL123" s="40"/>
      <c r="AM123" s="41"/>
      <c r="AN123" s="41"/>
      <c r="AO123" s="39" t="s">
        <v>1222</v>
      </c>
      <c r="AP123" s="42" t="s">
        <v>1223</v>
      </c>
      <c r="AQ123" s="43" t="s">
        <v>77</v>
      </c>
      <c r="AR123" s="39" t="s">
        <v>94</v>
      </c>
      <c r="AS123" s="44"/>
      <c r="AT123" s="45" t="s">
        <v>51</v>
      </c>
      <c r="AU123" s="46" t="s">
        <v>1224</v>
      </c>
      <c r="AV123" s="46" t="s">
        <v>1225</v>
      </c>
      <c r="AW123" s="46"/>
    </row>
    <row r="124" spans="1:49" ht="30" customHeight="1">
      <c r="A124" s="23">
        <v>1239</v>
      </c>
      <c r="B124" s="24">
        <v>949</v>
      </c>
      <c r="C124" s="25" t="s">
        <v>1226</v>
      </c>
      <c r="D124" s="25" t="s">
        <v>1226</v>
      </c>
      <c r="E124" s="26"/>
      <c r="F124" s="27" t="s">
        <v>35</v>
      </c>
      <c r="G124" s="27" t="s">
        <v>1226</v>
      </c>
      <c r="H124" s="28" t="s">
        <v>1227</v>
      </c>
      <c r="I124" s="29" t="s">
        <v>1227</v>
      </c>
      <c r="J124" s="30" t="s">
        <v>1228</v>
      </c>
      <c r="K124" s="31" t="s">
        <v>99</v>
      </c>
      <c r="L124" s="31" t="s">
        <v>100</v>
      </c>
      <c r="M124" s="32" t="s">
        <v>100</v>
      </c>
      <c r="N124" s="33">
        <v>0.2</v>
      </c>
      <c r="O124" s="33">
        <v>0.2</v>
      </c>
      <c r="P124" s="32"/>
      <c r="Q124" s="47"/>
      <c r="R124" s="33" t="str">
        <f t="shared" si="2"/>
        <v/>
      </c>
      <c r="S124" s="48">
        <v>200</v>
      </c>
      <c r="T124" s="35">
        <v>200</v>
      </c>
      <c r="U124" s="26">
        <v>2006</v>
      </c>
      <c r="V124" s="36" t="str">
        <f>IF((ISBLANK(T124)),"",VLOOKUP(T124,'[1](speaker no. source)'!$A$2:$C$8,3,TRUE))</f>
        <v>D</v>
      </c>
      <c r="W124" s="35"/>
      <c r="X124" s="26"/>
      <c r="Y124" s="37"/>
      <c r="Z124" s="27" t="str">
        <f>IF((ISBLANK(W124)),"",VLOOKUP(W124,'[1](speaker no. source)'!$A$2:$C$8,3,TRUE))</f>
        <v/>
      </c>
      <c r="AA124" s="28" t="s">
        <v>1229</v>
      </c>
      <c r="AB124" s="28" t="s">
        <v>1230</v>
      </c>
      <c r="AD124" s="30"/>
      <c r="AE124" s="38"/>
      <c r="AF124" s="28" t="s">
        <v>1231</v>
      </c>
      <c r="AG124" s="39" t="s">
        <v>64</v>
      </c>
      <c r="AH124" s="28" t="s">
        <v>65</v>
      </c>
      <c r="AI124" s="39" t="s">
        <v>66</v>
      </c>
      <c r="AJ124" s="49" t="s">
        <v>1232</v>
      </c>
      <c r="AK124" s="39" t="s">
        <v>68</v>
      </c>
      <c r="AL124" s="40"/>
      <c r="AM124" s="41"/>
      <c r="AN124" s="41"/>
      <c r="AO124" s="39" t="s">
        <v>1233</v>
      </c>
      <c r="AP124" s="42" t="s">
        <v>1234</v>
      </c>
      <c r="AQ124" s="43" t="s">
        <v>77</v>
      </c>
      <c r="AR124" s="39" t="s">
        <v>94</v>
      </c>
      <c r="AS124" s="44"/>
      <c r="AT124" s="45" t="s">
        <v>51</v>
      </c>
      <c r="AU124" s="46"/>
      <c r="AV124" s="46" t="s">
        <v>1235</v>
      </c>
      <c r="AW124" s="46"/>
    </row>
    <row r="125" spans="1:49" ht="45" customHeight="1">
      <c r="A125" s="23">
        <v>1249</v>
      </c>
      <c r="B125" s="24">
        <v>959</v>
      </c>
      <c r="C125" s="25" t="s">
        <v>1236</v>
      </c>
      <c r="D125" s="25" t="s">
        <v>1236</v>
      </c>
      <c r="E125" s="26"/>
      <c r="F125" s="27" t="s">
        <v>35</v>
      </c>
      <c r="G125" s="27" t="s">
        <v>1236</v>
      </c>
      <c r="H125" s="28" t="s">
        <v>1237</v>
      </c>
      <c r="I125" s="29" t="s">
        <v>1237</v>
      </c>
      <c r="J125" s="30" t="s">
        <v>1238</v>
      </c>
      <c r="K125" s="31" t="s">
        <v>199</v>
      </c>
      <c r="L125" s="31" t="s">
        <v>144</v>
      </c>
      <c r="M125" s="31" t="s">
        <v>59</v>
      </c>
      <c r="N125" s="33">
        <v>0.2</v>
      </c>
      <c r="O125" s="33">
        <v>0.2</v>
      </c>
      <c r="P125" s="31"/>
      <c r="Q125" s="52"/>
      <c r="R125" s="33" t="str">
        <f t="shared" si="2"/>
        <v/>
      </c>
      <c r="S125" s="48">
        <v>88800</v>
      </c>
      <c r="T125" s="35">
        <v>3550</v>
      </c>
      <c r="U125" s="26" t="s">
        <v>1239</v>
      </c>
      <c r="V125" s="36" t="str">
        <f>IF((ISBLANK(T125)),"",VLOOKUP(T125,'[1](speaker no. source)'!$A$2:$C$8,3,TRUE))</f>
        <v>E</v>
      </c>
      <c r="W125" s="35"/>
      <c r="X125" s="26"/>
      <c r="Y125" s="37"/>
      <c r="Z125" s="27" t="str">
        <f>IF((ISBLANK(W125)),"",VLOOKUP(W125,'[1](speaker no. source)'!$A$2:$C$8,3,TRUE))</f>
        <v/>
      </c>
      <c r="AA125" s="28" t="s">
        <v>1215</v>
      </c>
      <c r="AB125" s="28" t="s">
        <v>1215</v>
      </c>
      <c r="AD125" s="30"/>
      <c r="AE125" s="54" t="s">
        <v>1240</v>
      </c>
      <c r="AF125" s="28" t="s">
        <v>1241</v>
      </c>
      <c r="AG125" s="39" t="s">
        <v>1218</v>
      </c>
      <c r="AH125" s="28" t="s">
        <v>1219</v>
      </c>
      <c r="AI125" s="39" t="s">
        <v>1220</v>
      </c>
      <c r="AJ125" s="49" t="s">
        <v>1242</v>
      </c>
      <c r="AK125" s="39" t="s">
        <v>68</v>
      </c>
      <c r="AL125" s="40"/>
      <c r="AM125" s="41"/>
      <c r="AN125" s="41"/>
      <c r="AO125" s="50" t="s">
        <v>1243</v>
      </c>
      <c r="AP125" s="42" t="s">
        <v>1244</v>
      </c>
      <c r="AQ125" s="43" t="s">
        <v>313</v>
      </c>
      <c r="AR125" s="39" t="s">
        <v>78</v>
      </c>
      <c r="AS125" s="44"/>
      <c r="AT125" s="45" t="s">
        <v>51</v>
      </c>
      <c r="AU125" s="46"/>
      <c r="AV125" s="46" t="s">
        <v>1245</v>
      </c>
      <c r="AW125" s="46"/>
    </row>
    <row r="126" spans="1:49" ht="15" customHeight="1">
      <c r="A126" s="23">
        <v>1265</v>
      </c>
      <c r="B126" s="24">
        <v>972</v>
      </c>
      <c r="C126" s="25" t="s">
        <v>1246</v>
      </c>
      <c r="D126" s="25" t="s">
        <v>1246</v>
      </c>
      <c r="E126" s="26"/>
      <c r="F126" s="25" t="s">
        <v>35</v>
      </c>
      <c r="G126" s="27" t="s">
        <v>1246</v>
      </c>
      <c r="H126" s="28" t="s">
        <v>1247</v>
      </c>
      <c r="I126" s="29" t="s">
        <v>1247</v>
      </c>
      <c r="J126" s="30" t="s">
        <v>1248</v>
      </c>
      <c r="K126" s="31" t="s">
        <v>199</v>
      </c>
      <c r="L126" s="31" t="s">
        <v>144</v>
      </c>
      <c r="M126" s="32" t="s">
        <v>144</v>
      </c>
      <c r="N126" s="33">
        <v>0.2</v>
      </c>
      <c r="O126" s="33">
        <v>0.2</v>
      </c>
      <c r="P126" s="32"/>
      <c r="Q126" s="47"/>
      <c r="R126" s="33" t="str">
        <f t="shared" si="2"/>
        <v/>
      </c>
      <c r="S126" s="48">
        <v>11000</v>
      </c>
      <c r="T126" s="35">
        <v>11000</v>
      </c>
      <c r="U126" s="26" t="s">
        <v>836</v>
      </c>
      <c r="V126" s="36" t="str">
        <f>IF((ISBLANK(T126)),"",VLOOKUP(T126,'[1](speaker no. source)'!$A$2:$C$8,3,TRUE))</f>
        <v>F</v>
      </c>
      <c r="W126" s="35"/>
      <c r="X126" s="26"/>
      <c r="Y126" s="37"/>
      <c r="Z126" s="27" t="str">
        <f>IF((ISBLANK(W126)),"",VLOOKUP(W126,'[1](speaker no. source)'!$A$2:$C$8,3,TRUE))</f>
        <v/>
      </c>
      <c r="AA126" s="28" t="s">
        <v>450</v>
      </c>
      <c r="AB126" s="28" t="s">
        <v>102</v>
      </c>
      <c r="AD126" s="30"/>
      <c r="AE126" s="38"/>
      <c r="AF126" s="28" t="s">
        <v>103</v>
      </c>
      <c r="AG126" s="39" t="s">
        <v>104</v>
      </c>
      <c r="AH126" s="28" t="s">
        <v>105</v>
      </c>
      <c r="AI126" s="39" t="s">
        <v>105</v>
      </c>
      <c r="AJ126" s="49"/>
      <c r="AK126" s="39" t="s">
        <v>68</v>
      </c>
      <c r="AL126" s="40"/>
      <c r="AM126" s="41"/>
      <c r="AN126" s="41"/>
      <c r="AO126" s="39" t="s">
        <v>1249</v>
      </c>
      <c r="AP126" s="42" t="s">
        <v>1250</v>
      </c>
      <c r="AQ126" s="43" t="s">
        <v>313</v>
      </c>
      <c r="AR126" s="39" t="s">
        <v>70</v>
      </c>
      <c r="AS126" s="44"/>
      <c r="AT126" s="45" t="s">
        <v>51</v>
      </c>
      <c r="AU126" s="46"/>
      <c r="AV126" s="46" t="s">
        <v>1251</v>
      </c>
      <c r="AW126" s="46"/>
    </row>
    <row r="127" spans="1:49" ht="15" customHeight="1">
      <c r="A127" s="23">
        <v>1266</v>
      </c>
      <c r="B127" s="24">
        <v>973</v>
      </c>
      <c r="C127" s="25" t="s">
        <v>1246</v>
      </c>
      <c r="D127" s="25" t="s">
        <v>1246</v>
      </c>
      <c r="E127" s="26"/>
      <c r="F127" s="27" t="s">
        <v>35</v>
      </c>
      <c r="G127" s="27" t="s">
        <v>1246</v>
      </c>
      <c r="H127" s="28" t="s">
        <v>1247</v>
      </c>
      <c r="I127" s="29" t="s">
        <v>1247</v>
      </c>
      <c r="J127" s="30" t="s">
        <v>1248</v>
      </c>
      <c r="K127" s="31" t="s">
        <v>199</v>
      </c>
      <c r="L127" s="31" t="s">
        <v>144</v>
      </c>
      <c r="M127" s="32" t="s">
        <v>144</v>
      </c>
      <c r="N127" s="33">
        <v>0.2</v>
      </c>
      <c r="O127" s="33">
        <v>0.2</v>
      </c>
      <c r="P127" s="32"/>
      <c r="Q127" s="47"/>
      <c r="R127" s="33" t="str">
        <f t="shared" si="2"/>
        <v/>
      </c>
      <c r="S127" s="48">
        <v>11000</v>
      </c>
      <c r="T127" s="35">
        <v>11000</v>
      </c>
      <c r="U127" s="26" t="s">
        <v>836</v>
      </c>
      <c r="V127" s="36" t="str">
        <f>IF((ISBLANK(T127)),"",VLOOKUP(T127,'[1](speaker no. source)'!$A$2:$C$8,3,TRUE))</f>
        <v>F</v>
      </c>
      <c r="W127" s="35"/>
      <c r="X127" s="26"/>
      <c r="Y127" s="37"/>
      <c r="Z127" s="27" t="str">
        <f>IF((ISBLANK(W127)),"",VLOOKUP(W127,'[1](speaker no. source)'!$A$2:$C$8,3,TRUE))</f>
        <v/>
      </c>
      <c r="AA127" s="28" t="s">
        <v>450</v>
      </c>
      <c r="AB127" s="28" t="s">
        <v>102</v>
      </c>
      <c r="AD127" s="30"/>
      <c r="AE127" s="38"/>
      <c r="AF127" s="28" t="s">
        <v>103</v>
      </c>
      <c r="AG127" s="39" t="s">
        <v>378</v>
      </c>
      <c r="AH127" s="28" t="s">
        <v>105</v>
      </c>
      <c r="AI127" s="39" t="s">
        <v>105</v>
      </c>
      <c r="AJ127" s="49"/>
      <c r="AK127" s="39" t="s">
        <v>68</v>
      </c>
      <c r="AL127" s="40"/>
      <c r="AM127" s="41"/>
      <c r="AN127" s="41"/>
      <c r="AO127" s="39" t="s">
        <v>1252</v>
      </c>
      <c r="AP127" s="42" t="s">
        <v>49</v>
      </c>
      <c r="AQ127" s="43" t="s">
        <v>50</v>
      </c>
      <c r="AR127" s="39" t="s">
        <v>94</v>
      </c>
      <c r="AS127" s="44"/>
      <c r="AT127" s="45" t="s">
        <v>51</v>
      </c>
      <c r="AU127" s="46"/>
      <c r="AV127" s="46" t="s">
        <v>1251</v>
      </c>
      <c r="AW127" s="46" t="s">
        <v>1253</v>
      </c>
    </row>
    <row r="128" spans="1:49" ht="15" customHeight="1">
      <c r="A128" s="23">
        <v>1271</v>
      </c>
      <c r="B128" s="24">
        <v>976</v>
      </c>
      <c r="C128" s="25" t="s">
        <v>1254</v>
      </c>
      <c r="D128" s="25" t="s">
        <v>1254</v>
      </c>
      <c r="E128" s="26"/>
      <c r="F128" s="25" t="s">
        <v>35</v>
      </c>
      <c r="G128" s="27" t="s">
        <v>1254</v>
      </c>
      <c r="H128" s="28" t="s">
        <v>1255</v>
      </c>
      <c r="I128" s="29" t="s">
        <v>1255</v>
      </c>
      <c r="J128" s="30" t="s">
        <v>1256</v>
      </c>
      <c r="K128" s="31" t="s">
        <v>902</v>
      </c>
      <c r="L128" s="31" t="s">
        <v>100</v>
      </c>
      <c r="M128" s="32" t="s">
        <v>144</v>
      </c>
      <c r="N128" s="33">
        <v>0.8</v>
      </c>
      <c r="O128" s="33">
        <v>0.2</v>
      </c>
      <c r="P128" s="32"/>
      <c r="Q128" s="47"/>
      <c r="R128" s="33" t="str">
        <f t="shared" si="2"/>
        <v/>
      </c>
      <c r="S128" s="48" t="s">
        <v>1257</v>
      </c>
      <c r="T128" s="35">
        <v>27615</v>
      </c>
      <c r="U128" s="26" t="s">
        <v>999</v>
      </c>
      <c r="V128" s="36" t="str">
        <f>IF((ISBLANK(T128)),"",VLOOKUP(T128,'[1](speaker no. source)'!$A$2:$C$8,3,TRUE))</f>
        <v>F</v>
      </c>
      <c r="W128" s="35"/>
      <c r="X128" s="26"/>
      <c r="Y128" s="37"/>
      <c r="Z128" s="27" t="str">
        <f>IF((ISBLANK(W128)),"",VLOOKUP(W128,'[1](speaker no. source)'!$A$2:$C$8,3,TRUE))</f>
        <v/>
      </c>
      <c r="AA128" s="28" t="s">
        <v>1258</v>
      </c>
      <c r="AB128" s="28" t="s">
        <v>1259</v>
      </c>
      <c r="AC128" s="28" t="s">
        <v>1260</v>
      </c>
      <c r="AD128" s="30"/>
      <c r="AE128" s="38"/>
      <c r="AF128" s="28" t="s">
        <v>1173</v>
      </c>
      <c r="AG128" s="39" t="s">
        <v>1261</v>
      </c>
      <c r="AH128" s="28" t="s">
        <v>89</v>
      </c>
      <c r="AI128" s="39" t="s">
        <v>90</v>
      </c>
      <c r="AJ128" s="49" t="s">
        <v>1262</v>
      </c>
      <c r="AK128" s="39" t="s">
        <v>68</v>
      </c>
      <c r="AL128" s="40"/>
      <c r="AM128" s="41"/>
      <c r="AN128" s="41"/>
      <c r="AO128" s="39" t="s">
        <v>1263</v>
      </c>
      <c r="AP128" s="42" t="s">
        <v>49</v>
      </c>
      <c r="AQ128" s="43" t="s">
        <v>50</v>
      </c>
      <c r="AR128" s="39" t="s">
        <v>94</v>
      </c>
      <c r="AS128" s="44" t="s">
        <v>1264</v>
      </c>
      <c r="AT128" s="45" t="s">
        <v>51</v>
      </c>
      <c r="AU128" s="46"/>
      <c r="AV128" s="46" t="s">
        <v>1265</v>
      </c>
      <c r="AW128" s="46" t="s">
        <v>1266</v>
      </c>
    </row>
    <row r="129" spans="1:49" ht="15" customHeight="1">
      <c r="A129" s="23">
        <v>1283</v>
      </c>
      <c r="B129" s="24">
        <v>984</v>
      </c>
      <c r="C129" s="25" t="s">
        <v>1267</v>
      </c>
      <c r="D129" s="25" t="s">
        <v>1267</v>
      </c>
      <c r="E129" s="26"/>
      <c r="F129" s="27" t="s">
        <v>35</v>
      </c>
      <c r="G129" s="27" t="s">
        <v>1267</v>
      </c>
      <c r="H129" s="28" t="s">
        <v>1268</v>
      </c>
      <c r="I129" s="29" t="s">
        <v>1268</v>
      </c>
      <c r="J129" s="30" t="s">
        <v>1269</v>
      </c>
      <c r="K129" s="31" t="s">
        <v>436</v>
      </c>
      <c r="L129" s="31" t="s">
        <v>144</v>
      </c>
      <c r="M129" s="32" t="s">
        <v>144</v>
      </c>
      <c r="N129" s="33">
        <v>0.8</v>
      </c>
      <c r="O129" s="33">
        <v>0.8</v>
      </c>
      <c r="P129" s="32"/>
      <c r="Q129" s="47"/>
      <c r="R129" s="33" t="str">
        <f t="shared" si="2"/>
        <v/>
      </c>
      <c r="S129" s="48">
        <v>107300</v>
      </c>
      <c r="T129" s="35">
        <v>107300</v>
      </c>
      <c r="U129" s="26" t="s">
        <v>1270</v>
      </c>
      <c r="V129" s="36" t="str">
        <f>IF((ISBLANK(T129)),"",VLOOKUP(T129,'[1](speaker no. source)'!$A$2:$C$8,3,TRUE))</f>
        <v>G</v>
      </c>
      <c r="W129" s="35"/>
      <c r="X129" s="26"/>
      <c r="Y129" s="37"/>
      <c r="Z129" s="27" t="str">
        <f>IF((ISBLANK(W129)),"",VLOOKUP(W129,'[1](speaker no. source)'!$A$2:$C$8,3,TRUE))</f>
        <v/>
      </c>
      <c r="AA129" s="28" t="s">
        <v>486</v>
      </c>
      <c r="AB129" s="28" t="s">
        <v>62</v>
      </c>
      <c r="AC129" s="28" t="s">
        <v>1271</v>
      </c>
      <c r="AD129" s="30"/>
      <c r="AE129" s="38"/>
      <c r="AF129" s="28" t="s">
        <v>1272</v>
      </c>
      <c r="AG129" s="39" t="s">
        <v>489</v>
      </c>
      <c r="AH129" s="28" t="s">
        <v>490</v>
      </c>
      <c r="AI129" s="39" t="s">
        <v>74</v>
      </c>
      <c r="AJ129" s="49" t="s">
        <v>1273</v>
      </c>
      <c r="AK129" s="39" t="s">
        <v>68</v>
      </c>
      <c r="AL129" s="40"/>
      <c r="AM129" s="41"/>
      <c r="AN129" s="41"/>
      <c r="AO129" s="39" t="s">
        <v>1274</v>
      </c>
      <c r="AP129" s="42" t="s">
        <v>1275</v>
      </c>
      <c r="AQ129" s="43" t="s">
        <v>313</v>
      </c>
      <c r="AR129" s="39" t="s">
        <v>94</v>
      </c>
      <c r="AS129" s="44"/>
      <c r="AT129" s="45" t="s">
        <v>51</v>
      </c>
      <c r="AU129" s="46"/>
      <c r="AV129" s="46" t="s">
        <v>1276</v>
      </c>
      <c r="AW129" s="46" t="s">
        <v>254</v>
      </c>
    </row>
    <row r="130" spans="1:49" ht="15" customHeight="1">
      <c r="A130" s="23">
        <v>1313</v>
      </c>
      <c r="B130" s="24">
        <v>1008</v>
      </c>
      <c r="C130" s="25" t="s">
        <v>1277</v>
      </c>
      <c r="D130" s="25" t="s">
        <v>1277</v>
      </c>
      <c r="E130" s="26"/>
      <c r="F130" s="25" t="s">
        <v>35</v>
      </c>
      <c r="G130" s="27" t="s">
        <v>1277</v>
      </c>
      <c r="H130" s="28" t="s">
        <v>1278</v>
      </c>
      <c r="I130" s="51" t="s">
        <v>1279</v>
      </c>
      <c r="J130" s="30" t="s">
        <v>1280</v>
      </c>
      <c r="K130" s="31" t="s">
        <v>1281</v>
      </c>
      <c r="L130" s="31" t="s">
        <v>100</v>
      </c>
      <c r="M130" s="32" t="s">
        <v>100</v>
      </c>
      <c r="N130" s="33">
        <v>0.6</v>
      </c>
      <c r="O130" s="33">
        <v>0.6</v>
      </c>
      <c r="P130" s="32"/>
      <c r="Q130" s="47"/>
      <c r="R130" s="33" t="str">
        <f t="shared" si="2"/>
        <v/>
      </c>
      <c r="S130" s="48">
        <v>130000</v>
      </c>
      <c r="T130" s="35">
        <v>130000</v>
      </c>
      <c r="U130" s="26">
        <v>2007</v>
      </c>
      <c r="V130" s="36" t="str">
        <f>IF((ISBLANK(T130)),"",VLOOKUP(T130,'[1](speaker no. source)'!$A$2:$C$8,3,TRUE))</f>
        <v>G</v>
      </c>
      <c r="W130" s="35"/>
      <c r="X130" s="26"/>
      <c r="Y130" s="37"/>
      <c r="Z130" s="27" t="str">
        <f>IF((ISBLANK(W130)),"",VLOOKUP(W130,'[1](speaker no. source)'!$A$2:$C$8,3,TRUE))</f>
        <v/>
      </c>
      <c r="AA130" s="28" t="s">
        <v>1282</v>
      </c>
      <c r="AB130" s="28" t="s">
        <v>473</v>
      </c>
      <c r="AC130" s="28" t="s">
        <v>1283</v>
      </c>
      <c r="AD130" s="30"/>
      <c r="AE130" s="38"/>
      <c r="AF130" s="28" t="s">
        <v>1284</v>
      </c>
      <c r="AG130" s="39" t="s">
        <v>1285</v>
      </c>
      <c r="AH130" s="28" t="s">
        <v>348</v>
      </c>
      <c r="AI130" s="39" t="s">
        <v>348</v>
      </c>
      <c r="AJ130" s="49" t="s">
        <v>1286</v>
      </c>
      <c r="AK130" s="39" t="s">
        <v>68</v>
      </c>
      <c r="AL130" s="40"/>
      <c r="AM130" s="41"/>
      <c r="AN130" s="41"/>
      <c r="AO130" s="39" t="s">
        <v>1287</v>
      </c>
      <c r="AP130" s="42" t="s">
        <v>49</v>
      </c>
      <c r="AQ130" s="43" t="s">
        <v>50</v>
      </c>
      <c r="AR130" s="39" t="s">
        <v>94</v>
      </c>
      <c r="AS130" s="44"/>
      <c r="AT130" s="45" t="s">
        <v>51</v>
      </c>
      <c r="AU130" s="46"/>
      <c r="AV130" s="46" t="s">
        <v>1288</v>
      </c>
      <c r="AW130" s="46" t="s">
        <v>1289</v>
      </c>
    </row>
    <row r="131" spans="1:49" ht="15" customHeight="1">
      <c r="A131" s="23">
        <v>1314</v>
      </c>
      <c r="B131" s="24">
        <v>1009</v>
      </c>
      <c r="C131" s="25" t="s">
        <v>1277</v>
      </c>
      <c r="D131" s="25" t="s">
        <v>1277</v>
      </c>
      <c r="E131" s="26"/>
      <c r="F131" s="27" t="s">
        <v>35</v>
      </c>
      <c r="G131" s="27" t="s">
        <v>1277</v>
      </c>
      <c r="H131" s="28" t="s">
        <v>1278</v>
      </c>
      <c r="I131" s="51" t="s">
        <v>1279</v>
      </c>
      <c r="J131" s="30" t="s">
        <v>1280</v>
      </c>
      <c r="K131" s="31" t="s">
        <v>1281</v>
      </c>
      <c r="L131" s="31" t="s">
        <v>100</v>
      </c>
      <c r="M131" s="32" t="s">
        <v>100</v>
      </c>
      <c r="N131" s="33">
        <v>0.6</v>
      </c>
      <c r="O131" s="33">
        <v>0.6</v>
      </c>
      <c r="P131" s="32"/>
      <c r="Q131" s="47"/>
      <c r="R131" s="33" t="str">
        <f t="shared" si="2"/>
        <v/>
      </c>
      <c r="S131" s="48">
        <v>130000</v>
      </c>
      <c r="T131" s="35">
        <v>130000</v>
      </c>
      <c r="U131" s="26">
        <v>2007</v>
      </c>
      <c r="V131" s="36" t="str">
        <f>IF((ISBLANK(T131)),"",VLOOKUP(T131,'[1](speaker no. source)'!$A$2:$C$8,3,TRUE))</f>
        <v>G</v>
      </c>
      <c r="W131" s="35"/>
      <c r="X131" s="26"/>
      <c r="Y131" s="37"/>
      <c r="Z131" s="27" t="str">
        <f>IF((ISBLANK(W131)),"",VLOOKUP(W131,'[1](speaker no. source)'!$A$2:$C$8,3,TRUE))</f>
        <v/>
      </c>
      <c r="AA131" s="28" t="s">
        <v>1282</v>
      </c>
      <c r="AB131" s="28" t="s">
        <v>473</v>
      </c>
      <c r="AC131" s="28" t="s">
        <v>1283</v>
      </c>
      <c r="AD131" s="30"/>
      <c r="AE131" s="38"/>
      <c r="AF131" s="28" t="s">
        <v>1284</v>
      </c>
      <c r="AG131" s="39" t="s">
        <v>1290</v>
      </c>
      <c r="AH131" s="28" t="s">
        <v>348</v>
      </c>
      <c r="AI131" s="39" t="s">
        <v>348</v>
      </c>
      <c r="AJ131" s="49" t="s">
        <v>1286</v>
      </c>
      <c r="AK131" s="39" t="s">
        <v>68</v>
      </c>
      <c r="AL131" s="40"/>
      <c r="AM131" s="41"/>
      <c r="AN131" s="41"/>
      <c r="AO131" s="39" t="s">
        <v>1291</v>
      </c>
      <c r="AP131" s="42" t="s">
        <v>1292</v>
      </c>
      <c r="AQ131" s="43" t="s">
        <v>313</v>
      </c>
      <c r="AR131" s="39" t="s">
        <v>78</v>
      </c>
      <c r="AS131" s="44"/>
      <c r="AT131" s="45" t="s">
        <v>51</v>
      </c>
      <c r="AU131" s="46"/>
      <c r="AV131" s="46" t="s">
        <v>1288</v>
      </c>
      <c r="AW131" s="46" t="s">
        <v>601</v>
      </c>
    </row>
    <row r="132" spans="1:49" ht="60" customHeight="1">
      <c r="A132" s="23">
        <v>1316</v>
      </c>
      <c r="B132" s="24">
        <v>1011</v>
      </c>
      <c r="C132" s="25" t="s">
        <v>1293</v>
      </c>
      <c r="D132" s="25" t="s">
        <v>68</v>
      </c>
      <c r="E132" s="26"/>
      <c r="F132" s="25" t="s">
        <v>1294</v>
      </c>
      <c r="G132" s="27" t="s">
        <v>1294</v>
      </c>
      <c r="H132" s="28" t="s">
        <v>1295</v>
      </c>
      <c r="I132" s="29" t="s">
        <v>1295</v>
      </c>
      <c r="J132" s="30" t="s">
        <v>1296</v>
      </c>
      <c r="K132" s="31" t="s">
        <v>58</v>
      </c>
      <c r="L132" s="31" t="s">
        <v>59</v>
      </c>
      <c r="M132" s="32" t="s">
        <v>59</v>
      </c>
      <c r="N132" s="33">
        <v>0.2</v>
      </c>
      <c r="O132" s="33">
        <v>0.2</v>
      </c>
      <c r="P132" s="32"/>
      <c r="Q132" s="32"/>
      <c r="R132" s="33" t="str">
        <f t="shared" si="2"/>
        <v/>
      </c>
      <c r="S132" s="56">
        <v>1000</v>
      </c>
      <c r="T132" s="35">
        <v>1000</v>
      </c>
      <c r="U132" s="26">
        <v>2007</v>
      </c>
      <c r="V132" s="36" t="str">
        <f>IF((ISBLANK(T132)),"",VLOOKUP(T132,'[1](speaker no. source)'!$A$2:$C$8,3,TRUE))</f>
        <v>E</v>
      </c>
      <c r="W132" s="35"/>
      <c r="X132" s="26"/>
      <c r="Y132" s="37"/>
      <c r="Z132" s="27" t="str">
        <f>IF((ISBLANK(W132)),"",VLOOKUP(W132,'[1](speaker no. source)'!$A$2:$C$8,3,TRUE))</f>
        <v/>
      </c>
      <c r="AA132" s="28" t="s">
        <v>450</v>
      </c>
      <c r="AB132" s="28" t="s">
        <v>102</v>
      </c>
      <c r="AD132" s="30" t="s">
        <v>1297</v>
      </c>
      <c r="AE132" s="38"/>
      <c r="AF132" s="28" t="s">
        <v>451</v>
      </c>
      <c r="AG132" s="39" t="s">
        <v>378</v>
      </c>
      <c r="AH132" s="28" t="s">
        <v>105</v>
      </c>
      <c r="AI132" s="39" t="s">
        <v>105</v>
      </c>
      <c r="AK132" s="39" t="s">
        <v>68</v>
      </c>
      <c r="AL132" s="40"/>
      <c r="AM132" s="41"/>
      <c r="AN132" s="41"/>
      <c r="AO132" s="39" t="s">
        <v>1298</v>
      </c>
      <c r="AP132" s="42" t="s">
        <v>49</v>
      </c>
      <c r="AQ132" s="43" t="s">
        <v>50</v>
      </c>
      <c r="AR132" s="39"/>
      <c r="AS132" s="44"/>
      <c r="AT132" s="45" t="s">
        <v>51</v>
      </c>
      <c r="AU132" s="44" t="s">
        <v>1299</v>
      </c>
      <c r="AV132" s="28" t="s">
        <v>1300</v>
      </c>
      <c r="AW132" s="28" t="s">
        <v>1301</v>
      </c>
    </row>
    <row r="133" spans="1:49" ht="15" customHeight="1">
      <c r="A133" s="23">
        <v>1323</v>
      </c>
      <c r="B133" s="24">
        <v>1017</v>
      </c>
      <c r="C133" s="25" t="s">
        <v>1302</v>
      </c>
      <c r="D133" s="25" t="s">
        <v>1302</v>
      </c>
      <c r="E133" s="26"/>
      <c r="F133" s="25" t="s">
        <v>35</v>
      </c>
      <c r="G133" s="27" t="s">
        <v>1302</v>
      </c>
      <c r="H133" s="28" t="s">
        <v>1303</v>
      </c>
      <c r="I133" s="29" t="s">
        <v>1303</v>
      </c>
      <c r="J133" s="30" t="s">
        <v>1304</v>
      </c>
      <c r="K133" s="31" t="s">
        <v>436</v>
      </c>
      <c r="L133" s="31" t="s">
        <v>144</v>
      </c>
      <c r="M133" s="32" t="s">
        <v>272</v>
      </c>
      <c r="N133" s="33">
        <v>0.8</v>
      </c>
      <c r="O133" s="33">
        <v>0.2</v>
      </c>
      <c r="P133" s="32"/>
      <c r="Q133" s="47"/>
      <c r="R133" s="33" t="str">
        <f t="shared" si="2"/>
        <v/>
      </c>
      <c r="S133" s="48" t="s">
        <v>1305</v>
      </c>
      <c r="T133" s="35">
        <v>162000</v>
      </c>
      <c r="U133" s="26">
        <v>2009</v>
      </c>
      <c r="V133" s="36" t="str">
        <f>IF((ISBLANK(T133)),"",VLOOKUP(T133,'[1](speaker no. source)'!$A$2:$C$8,3,TRUE))</f>
        <v>G</v>
      </c>
      <c r="W133" s="35"/>
      <c r="X133" s="26"/>
      <c r="Y133" s="37"/>
      <c r="Z133" s="27" t="str">
        <f>IF((ISBLANK(W133)),"",VLOOKUP(W133,'[1](speaker no. source)'!$A$2:$C$8,3,TRUE))</f>
        <v/>
      </c>
      <c r="AA133" s="28" t="s">
        <v>343</v>
      </c>
      <c r="AB133" s="28" t="s">
        <v>344</v>
      </c>
      <c r="AC133" s="28" t="s">
        <v>1306</v>
      </c>
      <c r="AD133" s="30"/>
      <c r="AE133" s="38"/>
      <c r="AF133" s="28" t="s">
        <v>1307</v>
      </c>
      <c r="AG133" s="39" t="s">
        <v>1308</v>
      </c>
      <c r="AH133" s="28" t="s">
        <v>348</v>
      </c>
      <c r="AI133" s="39" t="s">
        <v>348</v>
      </c>
      <c r="AJ133" s="49" t="s">
        <v>1309</v>
      </c>
      <c r="AK133" s="39" t="s">
        <v>68</v>
      </c>
      <c r="AL133" s="40"/>
      <c r="AM133" s="41"/>
      <c r="AN133" s="41"/>
      <c r="AO133" s="39" t="s">
        <v>1310</v>
      </c>
      <c r="AP133" s="42" t="s">
        <v>49</v>
      </c>
      <c r="AQ133" s="43" t="s">
        <v>50</v>
      </c>
      <c r="AR133" s="39" t="s">
        <v>94</v>
      </c>
      <c r="AS133" s="44" t="s">
        <v>1261</v>
      </c>
      <c r="AT133" s="45" t="s">
        <v>51</v>
      </c>
      <c r="AU133" s="46"/>
      <c r="AV133" s="46" t="s">
        <v>1311</v>
      </c>
      <c r="AW133" s="46" t="s">
        <v>1312</v>
      </c>
    </row>
    <row r="134" spans="1:49" ht="15" customHeight="1">
      <c r="A134" s="23">
        <v>1324</v>
      </c>
      <c r="B134" s="24">
        <v>1018</v>
      </c>
      <c r="C134" s="25" t="s">
        <v>1302</v>
      </c>
      <c r="D134" s="25" t="s">
        <v>1302</v>
      </c>
      <c r="E134" s="26"/>
      <c r="F134" s="27" t="s">
        <v>35</v>
      </c>
      <c r="G134" s="27" t="s">
        <v>1302</v>
      </c>
      <c r="H134" s="28" t="s">
        <v>1303</v>
      </c>
      <c r="I134" s="29" t="s">
        <v>1303</v>
      </c>
      <c r="J134" s="30" t="s">
        <v>1304</v>
      </c>
      <c r="K134" s="31" t="s">
        <v>436</v>
      </c>
      <c r="L134" s="31" t="s">
        <v>144</v>
      </c>
      <c r="M134" s="32" t="s">
        <v>272</v>
      </c>
      <c r="N134" s="33">
        <v>0.8</v>
      </c>
      <c r="O134" s="33">
        <v>0.2</v>
      </c>
      <c r="P134" s="32"/>
      <c r="Q134" s="47"/>
      <c r="R134" s="33" t="str">
        <f t="shared" si="2"/>
        <v/>
      </c>
      <c r="S134" s="48" t="s">
        <v>1305</v>
      </c>
      <c r="T134" s="35">
        <v>162000</v>
      </c>
      <c r="U134" s="26">
        <v>2009</v>
      </c>
      <c r="V134" s="36" t="str">
        <f>IF((ISBLANK(T134)),"",VLOOKUP(T134,'[1](speaker no. source)'!$A$2:$C$8,3,TRUE))</f>
        <v>G</v>
      </c>
      <c r="W134" s="35"/>
      <c r="X134" s="26"/>
      <c r="Y134" s="37"/>
      <c r="Z134" s="27" t="str">
        <f>IF((ISBLANK(W134)),"",VLOOKUP(W134,'[1](speaker no. source)'!$A$2:$C$8,3,TRUE))</f>
        <v/>
      </c>
      <c r="AA134" s="28" t="s">
        <v>343</v>
      </c>
      <c r="AB134" s="28" t="s">
        <v>344</v>
      </c>
      <c r="AC134" s="28" t="s">
        <v>1306</v>
      </c>
      <c r="AD134" s="30"/>
      <c r="AE134" s="38"/>
      <c r="AF134" s="28" t="s">
        <v>1307</v>
      </c>
      <c r="AG134" s="39" t="s">
        <v>353</v>
      </c>
      <c r="AH134" s="28" t="s">
        <v>348</v>
      </c>
      <c r="AI134" s="39" t="s">
        <v>348</v>
      </c>
      <c r="AJ134" s="49" t="s">
        <v>1309</v>
      </c>
      <c r="AK134" s="39" t="s">
        <v>68</v>
      </c>
      <c r="AL134" s="40"/>
      <c r="AM134" s="41"/>
      <c r="AN134" s="41"/>
      <c r="AO134" s="39" t="s">
        <v>1313</v>
      </c>
      <c r="AP134" s="42" t="s">
        <v>1314</v>
      </c>
      <c r="AQ134" s="43" t="s">
        <v>77</v>
      </c>
      <c r="AR134" s="39" t="s">
        <v>78</v>
      </c>
      <c r="AS134" s="44" t="s">
        <v>1261</v>
      </c>
      <c r="AT134" s="45" t="s">
        <v>51</v>
      </c>
      <c r="AU134" s="46"/>
      <c r="AV134" s="46" t="s">
        <v>1311</v>
      </c>
      <c r="AW134" s="46"/>
    </row>
    <row r="135" spans="1:49" ht="15" customHeight="1">
      <c r="A135" s="23">
        <v>1325</v>
      </c>
      <c r="B135" s="24">
        <v>1019</v>
      </c>
      <c r="C135" s="25" t="s">
        <v>1302</v>
      </c>
      <c r="D135" s="25" t="s">
        <v>1302</v>
      </c>
      <c r="E135" s="26"/>
      <c r="F135" s="27" t="s">
        <v>35</v>
      </c>
      <c r="G135" s="27" t="s">
        <v>1302</v>
      </c>
      <c r="H135" s="28" t="s">
        <v>1303</v>
      </c>
      <c r="I135" s="29" t="s">
        <v>1303</v>
      </c>
      <c r="J135" s="30" t="s">
        <v>1304</v>
      </c>
      <c r="K135" s="31" t="s">
        <v>436</v>
      </c>
      <c r="L135" s="31" t="s">
        <v>144</v>
      </c>
      <c r="M135" s="32" t="s">
        <v>272</v>
      </c>
      <c r="N135" s="33">
        <v>0.8</v>
      </c>
      <c r="O135" s="33">
        <v>0.2</v>
      </c>
      <c r="P135" s="32"/>
      <c r="Q135" s="47"/>
      <c r="R135" s="33" t="str">
        <f t="shared" si="2"/>
        <v/>
      </c>
      <c r="S135" s="48" t="s">
        <v>1305</v>
      </c>
      <c r="T135" s="35">
        <v>162000</v>
      </c>
      <c r="U135" s="26">
        <v>2009</v>
      </c>
      <c r="V135" s="36" t="str">
        <f>IF((ISBLANK(T135)),"",VLOOKUP(T135,'[1](speaker no. source)'!$A$2:$C$8,3,TRUE))</f>
        <v>G</v>
      </c>
      <c r="W135" s="35"/>
      <c r="X135" s="26"/>
      <c r="Y135" s="37"/>
      <c r="Z135" s="27" t="str">
        <f>IF((ISBLANK(W135)),"",VLOOKUP(W135,'[1](speaker no. source)'!$A$2:$C$8,3,TRUE))</f>
        <v/>
      </c>
      <c r="AA135" s="28" t="s">
        <v>343</v>
      </c>
      <c r="AB135" s="28" t="s">
        <v>344</v>
      </c>
      <c r="AC135" s="28" t="s">
        <v>1306</v>
      </c>
      <c r="AD135" s="30"/>
      <c r="AE135" s="38"/>
      <c r="AF135" s="28" t="s">
        <v>1307</v>
      </c>
      <c r="AG135" s="39" t="s">
        <v>1315</v>
      </c>
      <c r="AH135" s="28" t="s">
        <v>348</v>
      </c>
      <c r="AI135" s="39" t="s">
        <v>348</v>
      </c>
      <c r="AJ135" s="49" t="s">
        <v>1309</v>
      </c>
      <c r="AK135" s="39" t="s">
        <v>68</v>
      </c>
      <c r="AL135" s="40"/>
      <c r="AM135" s="41"/>
      <c r="AN135" s="41"/>
      <c r="AO135" s="39" t="s">
        <v>1316</v>
      </c>
      <c r="AP135" s="42" t="s">
        <v>1317</v>
      </c>
      <c r="AQ135" s="43" t="s">
        <v>77</v>
      </c>
      <c r="AR135" s="39" t="s">
        <v>290</v>
      </c>
      <c r="AS135" s="44" t="s">
        <v>1261</v>
      </c>
      <c r="AT135" s="45" t="s">
        <v>51</v>
      </c>
      <c r="AU135" s="46"/>
      <c r="AV135" s="46" t="s">
        <v>1311</v>
      </c>
      <c r="AW135" s="46" t="s">
        <v>573</v>
      </c>
    </row>
    <row r="136" spans="1:49" ht="15" customHeight="1">
      <c r="A136" s="23">
        <v>1335</v>
      </c>
      <c r="B136" s="24">
        <v>1028</v>
      </c>
      <c r="C136" s="25" t="s">
        <v>1318</v>
      </c>
      <c r="D136" s="25" t="s">
        <v>1318</v>
      </c>
      <c r="E136" s="26"/>
      <c r="F136" s="25" t="s">
        <v>35</v>
      </c>
      <c r="G136" s="27" t="s">
        <v>1318</v>
      </c>
      <c r="H136" s="28" t="s">
        <v>1319</v>
      </c>
      <c r="I136" s="29" t="s">
        <v>1319</v>
      </c>
      <c r="J136" s="30" t="s">
        <v>1320</v>
      </c>
      <c r="K136" s="31" t="s">
        <v>199</v>
      </c>
      <c r="L136" s="31" t="s">
        <v>144</v>
      </c>
      <c r="M136" s="32" t="s">
        <v>144</v>
      </c>
      <c r="N136" s="33">
        <v>0.2</v>
      </c>
      <c r="O136" s="33">
        <v>0.2</v>
      </c>
      <c r="P136" s="32"/>
      <c r="Q136" s="47"/>
      <c r="R136" s="33" t="str">
        <f t="shared" si="2"/>
        <v/>
      </c>
      <c r="S136" s="48">
        <v>13000</v>
      </c>
      <c r="T136" s="35">
        <v>13000</v>
      </c>
      <c r="U136" s="26" t="s">
        <v>1321</v>
      </c>
      <c r="V136" s="36" t="str">
        <f>IF((ISBLANK(T136)),"",VLOOKUP(T136,'[1](speaker no. source)'!$A$2:$C$8,3,TRUE))</f>
        <v>F</v>
      </c>
      <c r="W136" s="35"/>
      <c r="X136" s="26"/>
      <c r="Y136" s="37"/>
      <c r="Z136" s="27" t="str">
        <f>IF((ISBLANK(W136)),"",VLOOKUP(W136,'[1](speaker no. source)'!$A$2:$C$8,3,TRUE))</f>
        <v/>
      </c>
      <c r="AA136" s="28" t="s">
        <v>1322</v>
      </c>
      <c r="AB136" s="28" t="s">
        <v>160</v>
      </c>
      <c r="AC136" s="28" t="s">
        <v>1323</v>
      </c>
      <c r="AD136" s="30"/>
      <c r="AE136" s="38"/>
      <c r="AF136" s="28" t="s">
        <v>1324</v>
      </c>
      <c r="AG136" s="39" t="s">
        <v>589</v>
      </c>
      <c r="AH136" s="28" t="s">
        <v>136</v>
      </c>
      <c r="AI136" s="39" t="s">
        <v>74</v>
      </c>
      <c r="AJ136" s="49"/>
      <c r="AK136" s="39" t="s">
        <v>68</v>
      </c>
      <c r="AL136" s="40"/>
      <c r="AM136" s="41"/>
      <c r="AN136" s="41"/>
      <c r="AO136" s="39" t="s">
        <v>1325</v>
      </c>
      <c r="AP136" s="42" t="s">
        <v>1326</v>
      </c>
      <c r="AQ136" s="43" t="s">
        <v>77</v>
      </c>
      <c r="AR136" s="39" t="s">
        <v>94</v>
      </c>
      <c r="AS136" s="44"/>
      <c r="AT136" s="45" t="s">
        <v>51</v>
      </c>
      <c r="AU136" s="46"/>
      <c r="AV136" s="46" t="s">
        <v>1327</v>
      </c>
      <c r="AW136" s="46"/>
    </row>
    <row r="137" spans="1:49" ht="15" customHeight="1">
      <c r="A137" s="23">
        <v>1344</v>
      </c>
      <c r="B137" s="24">
        <v>1036</v>
      </c>
      <c r="C137" s="25" t="s">
        <v>1328</v>
      </c>
      <c r="D137" s="25" t="s">
        <v>68</v>
      </c>
      <c r="E137" s="26"/>
      <c r="F137" s="27" t="s">
        <v>1329</v>
      </c>
      <c r="G137" s="27" t="s">
        <v>1329</v>
      </c>
      <c r="H137" s="28" t="s">
        <v>1330</v>
      </c>
      <c r="I137" s="51" t="s">
        <v>1331</v>
      </c>
      <c r="J137" s="30" t="s">
        <v>1332</v>
      </c>
      <c r="K137" s="31" t="s">
        <v>113</v>
      </c>
      <c r="L137" s="31" t="s">
        <v>114</v>
      </c>
      <c r="M137" s="31" t="s">
        <v>114</v>
      </c>
      <c r="N137" s="33">
        <v>0.2</v>
      </c>
      <c r="O137" s="33">
        <v>0.2</v>
      </c>
      <c r="P137" s="31"/>
      <c r="Q137" s="31"/>
      <c r="R137" s="33" t="str">
        <f t="shared" si="2"/>
        <v/>
      </c>
      <c r="S137" s="34" t="s">
        <v>1333</v>
      </c>
      <c r="T137" s="35">
        <v>50</v>
      </c>
      <c r="U137" s="26">
        <v>2007</v>
      </c>
      <c r="V137" s="36" t="str">
        <f>IF((ISBLANK(T137)),"",VLOOKUP(T137,'[1](speaker no. source)'!$A$2:$C$8,3,TRUE))</f>
        <v>C</v>
      </c>
      <c r="W137" s="35"/>
      <c r="X137" s="26"/>
      <c r="Y137" s="37"/>
      <c r="Z137" s="27" t="str">
        <f>IF((ISBLANK(W137)),"",VLOOKUP(W137,'[1](speaker no. source)'!$A$2:$C$8,3,TRUE))</f>
        <v/>
      </c>
      <c r="AA137" s="28" t="s">
        <v>1334</v>
      </c>
      <c r="AB137" s="28" t="s">
        <v>215</v>
      </c>
      <c r="AD137" s="30"/>
      <c r="AE137" s="38"/>
      <c r="AF137" s="28" t="s">
        <v>1335</v>
      </c>
      <c r="AG137" s="39" t="s">
        <v>945</v>
      </c>
      <c r="AH137" s="28" t="s">
        <v>105</v>
      </c>
      <c r="AI137" s="39" t="s">
        <v>105</v>
      </c>
      <c r="AK137" s="39" t="s">
        <v>68</v>
      </c>
      <c r="AL137" s="40"/>
      <c r="AM137" s="41"/>
      <c r="AN137" s="41"/>
      <c r="AO137" s="50" t="s">
        <v>1336</v>
      </c>
      <c r="AP137" s="62" t="s">
        <v>1337</v>
      </c>
      <c r="AQ137" s="43" t="s">
        <v>77</v>
      </c>
      <c r="AR137" s="39"/>
      <c r="AS137" s="44"/>
      <c r="AT137" s="45" t="s">
        <v>51</v>
      </c>
      <c r="AU137" s="46"/>
      <c r="AV137" s="28" t="s">
        <v>1338</v>
      </c>
    </row>
    <row r="138" spans="1:49" ht="15" customHeight="1">
      <c r="A138" s="23">
        <v>1348</v>
      </c>
      <c r="B138" s="24">
        <v>1039</v>
      </c>
      <c r="C138" s="25" t="s">
        <v>1339</v>
      </c>
      <c r="D138" s="25" t="s">
        <v>1339</v>
      </c>
      <c r="E138" s="26"/>
      <c r="F138" s="27" t="s">
        <v>35</v>
      </c>
      <c r="G138" s="27" t="s">
        <v>1339</v>
      </c>
      <c r="H138" s="28" t="s">
        <v>1340</v>
      </c>
      <c r="I138" s="29" t="s">
        <v>1340</v>
      </c>
      <c r="J138" s="30"/>
      <c r="K138" s="31" t="s">
        <v>58</v>
      </c>
      <c r="L138" s="31" t="s">
        <v>59</v>
      </c>
      <c r="M138" s="32" t="s">
        <v>59</v>
      </c>
      <c r="N138" s="33">
        <v>0.2</v>
      </c>
      <c r="O138" s="33">
        <v>0.2</v>
      </c>
      <c r="P138" s="32"/>
      <c r="Q138" s="47"/>
      <c r="R138" s="33" t="str">
        <f t="shared" si="2"/>
        <v/>
      </c>
      <c r="S138" s="48">
        <v>1400</v>
      </c>
      <c r="T138" s="35">
        <v>1400</v>
      </c>
      <c r="U138" s="26" t="s">
        <v>1341</v>
      </c>
      <c r="V138" s="36" t="str">
        <f>IF((ISBLANK(T138)),"",VLOOKUP(T138,'[1](speaker no. source)'!$A$2:$C$8,3,TRUE))</f>
        <v>E</v>
      </c>
      <c r="W138" s="35"/>
      <c r="X138" s="26"/>
      <c r="Y138" s="37"/>
      <c r="Z138" s="27" t="str">
        <f>IF((ISBLANK(W138)),"",VLOOKUP(W138,'[1](speaker no. source)'!$A$2:$C$8,3,TRUE))</f>
        <v/>
      </c>
      <c r="AA138" s="28" t="s">
        <v>375</v>
      </c>
      <c r="AB138" s="28" t="s">
        <v>102</v>
      </c>
      <c r="AC138" s="28" t="s">
        <v>1342</v>
      </c>
      <c r="AD138" s="30"/>
      <c r="AE138" s="38"/>
      <c r="AF138" s="28" t="s">
        <v>596</v>
      </c>
      <c r="AG138" s="39" t="s">
        <v>597</v>
      </c>
      <c r="AH138" s="28" t="s">
        <v>105</v>
      </c>
      <c r="AI138" s="39" t="s">
        <v>105</v>
      </c>
      <c r="AJ138" s="49"/>
      <c r="AK138" s="39" t="s">
        <v>68</v>
      </c>
      <c r="AL138" s="40"/>
      <c r="AM138" s="41"/>
      <c r="AN138" s="41"/>
      <c r="AO138" s="50" t="s">
        <v>1343</v>
      </c>
      <c r="AP138" s="42" t="s">
        <v>49</v>
      </c>
      <c r="AQ138" s="43" t="s">
        <v>50</v>
      </c>
      <c r="AR138" s="39"/>
      <c r="AS138" s="44"/>
      <c r="AT138" s="45" t="s">
        <v>51</v>
      </c>
      <c r="AU138" s="46"/>
      <c r="AV138" s="46" t="s">
        <v>1344</v>
      </c>
      <c r="AW138" s="46" t="s">
        <v>1345</v>
      </c>
    </row>
    <row r="139" spans="1:49" ht="15" customHeight="1">
      <c r="A139" s="23">
        <v>1362</v>
      </c>
      <c r="B139" s="24">
        <v>1049</v>
      </c>
      <c r="C139" s="25" t="s">
        <v>1346</v>
      </c>
      <c r="D139" s="25" t="s">
        <v>68</v>
      </c>
      <c r="E139" s="26"/>
      <c r="F139" s="27" t="s">
        <v>1347</v>
      </c>
      <c r="G139" s="27" t="s">
        <v>1347</v>
      </c>
      <c r="H139" s="28" t="s">
        <v>1348</v>
      </c>
      <c r="I139" s="29" t="s">
        <v>1348</v>
      </c>
      <c r="J139" s="30" t="s">
        <v>1349</v>
      </c>
      <c r="K139" s="31" t="s">
        <v>412</v>
      </c>
      <c r="L139" s="31" t="s">
        <v>182</v>
      </c>
      <c r="M139" s="32" t="s">
        <v>182</v>
      </c>
      <c r="N139" s="33">
        <v>0.2</v>
      </c>
      <c r="O139" s="33">
        <v>0.2</v>
      </c>
      <c r="P139" s="32"/>
      <c r="Q139" s="32"/>
      <c r="R139" s="33" t="str">
        <f t="shared" si="2"/>
        <v/>
      </c>
      <c r="S139" s="34">
        <v>4</v>
      </c>
      <c r="T139" s="35">
        <v>4</v>
      </c>
      <c r="U139" s="26" t="s">
        <v>1350</v>
      </c>
      <c r="V139" s="36" t="str">
        <f>IF((ISBLANK(T139)),"",VLOOKUP(T139,'[1](speaker no. source)'!$A$2:$C$8,3,TRUE))</f>
        <v>B</v>
      </c>
      <c r="W139" s="35"/>
      <c r="X139" s="26"/>
      <c r="Y139" s="37"/>
      <c r="Z139" s="27" t="str">
        <f>IF((ISBLANK(W139)),"",VLOOKUP(W139,'[1](speaker no. source)'!$A$2:$C$8,3,TRUE))</f>
        <v/>
      </c>
      <c r="AA139" s="28" t="s">
        <v>1351</v>
      </c>
      <c r="AB139" s="28" t="s">
        <v>1351</v>
      </c>
      <c r="AD139" s="30"/>
      <c r="AE139" s="38"/>
      <c r="AF139" s="28" t="s">
        <v>45</v>
      </c>
      <c r="AG139" s="39" t="s">
        <v>46</v>
      </c>
      <c r="AH139" s="28" t="s">
        <v>46</v>
      </c>
      <c r="AI139" s="39" t="s">
        <v>46</v>
      </c>
      <c r="AK139" s="39" t="s">
        <v>68</v>
      </c>
      <c r="AL139" s="40"/>
      <c r="AM139" s="41"/>
      <c r="AN139" s="41"/>
      <c r="AO139" s="39" t="s">
        <v>1352</v>
      </c>
      <c r="AP139" s="42" t="s">
        <v>415</v>
      </c>
      <c r="AQ139" s="43" t="s">
        <v>313</v>
      </c>
      <c r="AR139" s="39"/>
      <c r="AS139" s="44"/>
      <c r="AT139" s="45" t="s">
        <v>51</v>
      </c>
      <c r="AU139" s="46"/>
      <c r="AV139" s="28" t="s">
        <v>1353</v>
      </c>
      <c r="AW139" s="28" t="s">
        <v>1354</v>
      </c>
    </row>
    <row r="140" spans="1:49" ht="15" customHeight="1">
      <c r="A140" s="23">
        <v>1368</v>
      </c>
      <c r="B140" s="24">
        <v>1053</v>
      </c>
      <c r="C140" s="25" t="s">
        <v>1355</v>
      </c>
      <c r="D140" s="25" t="s">
        <v>1355</v>
      </c>
      <c r="E140" s="26"/>
      <c r="F140" s="27" t="s">
        <v>35</v>
      </c>
      <c r="G140" s="27" t="s">
        <v>1355</v>
      </c>
      <c r="H140" s="28" t="s">
        <v>1356</v>
      </c>
      <c r="I140" s="29" t="s">
        <v>1356</v>
      </c>
      <c r="J140" s="30" t="s">
        <v>1357</v>
      </c>
      <c r="K140" s="31" t="s">
        <v>436</v>
      </c>
      <c r="L140" s="31" t="s">
        <v>144</v>
      </c>
      <c r="M140" s="32" t="s">
        <v>144</v>
      </c>
      <c r="N140" s="33">
        <v>0.8</v>
      </c>
      <c r="O140" s="33">
        <v>0.8</v>
      </c>
      <c r="P140" s="32"/>
      <c r="Q140" s="47"/>
      <c r="R140" s="33" t="str">
        <f t="shared" si="2"/>
        <v/>
      </c>
      <c r="S140" s="48">
        <v>700000</v>
      </c>
      <c r="T140" s="35">
        <v>700000</v>
      </c>
      <c r="U140" s="26">
        <v>2003</v>
      </c>
      <c r="V140" s="36" t="str">
        <f>IF((ISBLANK(T140)),"",VLOOKUP(T140,'[1](speaker no. source)'!$A$2:$C$8,3,TRUE))</f>
        <v>G</v>
      </c>
      <c r="W140" s="35">
        <v>1245359</v>
      </c>
      <c r="X140" s="26" t="s">
        <v>1358</v>
      </c>
      <c r="Y140" s="37"/>
      <c r="Z140" s="27" t="str">
        <f>IF((ISBLANK(W140)),"",VLOOKUP(W140,'[1](speaker no. source)'!$A$2:$C$8,3,TRUE))</f>
        <v>G</v>
      </c>
      <c r="AA140" s="28" t="s">
        <v>245</v>
      </c>
      <c r="AB140" s="28" t="s">
        <v>62</v>
      </c>
      <c r="AC140" s="28" t="s">
        <v>1359</v>
      </c>
      <c r="AD140" s="30"/>
      <c r="AE140" s="38"/>
      <c r="AF140" s="28" t="s">
        <v>1360</v>
      </c>
      <c r="AG140" s="39" t="s">
        <v>247</v>
      </c>
      <c r="AH140" s="28" t="s">
        <v>248</v>
      </c>
      <c r="AI140" s="39" t="s">
        <v>248</v>
      </c>
      <c r="AJ140" s="49" t="s">
        <v>1361</v>
      </c>
      <c r="AK140" s="39" t="s">
        <v>68</v>
      </c>
      <c r="AL140" s="40">
        <v>2017</v>
      </c>
      <c r="AM140" s="41"/>
      <c r="AN140" s="41"/>
      <c r="AO140" s="39" t="s">
        <v>1362</v>
      </c>
      <c r="AP140" s="42" t="s">
        <v>1363</v>
      </c>
      <c r="AQ140" s="43" t="s">
        <v>313</v>
      </c>
      <c r="AR140" s="39" t="s">
        <v>94</v>
      </c>
      <c r="AS140" s="44"/>
      <c r="AT140" s="45" t="s">
        <v>51</v>
      </c>
      <c r="AU140" s="46" t="s">
        <v>1364</v>
      </c>
      <c r="AV140" s="46" t="s">
        <v>1365</v>
      </c>
      <c r="AW140" s="46" t="s">
        <v>254</v>
      </c>
    </row>
    <row r="141" spans="1:49" ht="15" customHeight="1">
      <c r="A141" s="23">
        <v>1375</v>
      </c>
      <c r="B141" s="24">
        <v>1057</v>
      </c>
      <c r="C141" s="25" t="s">
        <v>1366</v>
      </c>
      <c r="D141" s="63" t="s">
        <v>1367</v>
      </c>
      <c r="E141" s="26"/>
      <c r="F141" s="25" t="s">
        <v>35</v>
      </c>
      <c r="G141" s="64" t="s">
        <v>1367</v>
      </c>
      <c r="H141" s="28" t="s">
        <v>1368</v>
      </c>
      <c r="I141" s="29" t="s">
        <v>1368</v>
      </c>
      <c r="J141" s="30" t="s">
        <v>1369</v>
      </c>
      <c r="K141" s="31" t="s">
        <v>271</v>
      </c>
      <c r="L141" s="31" t="s">
        <v>272</v>
      </c>
      <c r="M141" s="31" t="s">
        <v>272</v>
      </c>
      <c r="N141" s="33">
        <v>0.2</v>
      </c>
      <c r="O141" s="33">
        <v>0.2</v>
      </c>
      <c r="P141" s="31"/>
      <c r="Q141" s="52"/>
      <c r="R141" s="33" t="str">
        <f t="shared" si="2"/>
        <v/>
      </c>
      <c r="S141" s="48">
        <v>250000</v>
      </c>
      <c r="T141" s="35">
        <v>250000</v>
      </c>
      <c r="U141" s="26" t="s">
        <v>1370</v>
      </c>
      <c r="V141" s="36" t="str">
        <f>IF((ISBLANK(T141)),"",VLOOKUP(T141,'[1](speaker no. source)'!$A$2:$C$8,3,TRUE))</f>
        <v>G</v>
      </c>
      <c r="W141" s="35"/>
      <c r="X141" s="26"/>
      <c r="Y141" s="37"/>
      <c r="Z141" s="27" t="str">
        <f>IF((ISBLANK(W141)),"",VLOOKUP(W141,'[1](speaker no. source)'!$A$2:$C$8,3,TRUE))</f>
        <v/>
      </c>
      <c r="AA141" s="28" t="s">
        <v>1282</v>
      </c>
      <c r="AB141" s="28" t="s">
        <v>473</v>
      </c>
      <c r="AC141" s="28" t="s">
        <v>1371</v>
      </c>
      <c r="AD141" s="30"/>
      <c r="AE141" s="38" t="s">
        <v>1372</v>
      </c>
      <c r="AF141" s="28" t="s">
        <v>1373</v>
      </c>
      <c r="AG141" s="39" t="s">
        <v>1374</v>
      </c>
      <c r="AH141" s="28" t="s">
        <v>348</v>
      </c>
      <c r="AI141" s="39" t="s">
        <v>348</v>
      </c>
      <c r="AJ141" s="49" t="s">
        <v>1375</v>
      </c>
      <c r="AK141" s="39" t="s">
        <v>68</v>
      </c>
      <c r="AL141" s="40"/>
      <c r="AM141" s="41"/>
      <c r="AN141" s="41"/>
      <c r="AO141" s="50" t="s">
        <v>1376</v>
      </c>
      <c r="AP141" s="42" t="s">
        <v>1377</v>
      </c>
      <c r="AQ141" s="43" t="s">
        <v>1378</v>
      </c>
      <c r="AR141" s="39" t="s">
        <v>94</v>
      </c>
      <c r="AS141" s="44"/>
      <c r="AT141" s="45" t="s">
        <v>51</v>
      </c>
      <c r="AU141" s="46"/>
      <c r="AV141" s="46" t="s">
        <v>1379</v>
      </c>
      <c r="AW141" s="46"/>
    </row>
    <row r="142" spans="1:49" ht="15" customHeight="1">
      <c r="A142" s="23">
        <v>1385</v>
      </c>
      <c r="B142" s="24">
        <v>1065</v>
      </c>
      <c r="C142" s="25" t="s">
        <v>1380</v>
      </c>
      <c r="D142" s="25" t="s">
        <v>1380</v>
      </c>
      <c r="E142" s="26"/>
      <c r="F142" s="27" t="s">
        <v>35</v>
      </c>
      <c r="G142" s="27" t="s">
        <v>1380</v>
      </c>
      <c r="H142" s="28" t="s">
        <v>1381</v>
      </c>
      <c r="I142" s="29" t="s">
        <v>1381</v>
      </c>
      <c r="J142" s="30" t="s">
        <v>1382</v>
      </c>
      <c r="K142" s="31" t="s">
        <v>199</v>
      </c>
      <c r="L142" s="31" t="s">
        <v>144</v>
      </c>
      <c r="M142" s="32" t="s">
        <v>144</v>
      </c>
      <c r="N142" s="33">
        <v>0.2</v>
      </c>
      <c r="O142" s="33">
        <v>0.2</v>
      </c>
      <c r="P142" s="32"/>
      <c r="Q142" s="47"/>
      <c r="R142" s="33" t="str">
        <f t="shared" si="2"/>
        <v/>
      </c>
      <c r="S142" s="48">
        <v>17500</v>
      </c>
      <c r="T142" s="35">
        <v>17500</v>
      </c>
      <c r="U142" s="26" t="s">
        <v>836</v>
      </c>
      <c r="V142" s="36" t="str">
        <f>IF((ISBLANK(T142)),"",VLOOKUP(T142,'[1](speaker no. source)'!$A$2:$C$8,3,TRUE))</f>
        <v>F</v>
      </c>
      <c r="W142" s="35"/>
      <c r="X142" s="26"/>
      <c r="Y142" s="37"/>
      <c r="Z142" s="27" t="str">
        <f>IF((ISBLANK(W142)),"",VLOOKUP(W142,'[1](speaker no. source)'!$A$2:$C$8,3,TRUE))</f>
        <v/>
      </c>
      <c r="AA142" s="28" t="s">
        <v>375</v>
      </c>
      <c r="AB142" s="28" t="s">
        <v>102</v>
      </c>
      <c r="AD142" s="30"/>
      <c r="AE142" s="38"/>
      <c r="AF142" s="28" t="s">
        <v>1383</v>
      </c>
      <c r="AG142" s="39" t="s">
        <v>608</v>
      </c>
      <c r="AH142" s="28" t="s">
        <v>105</v>
      </c>
      <c r="AI142" s="39" t="s">
        <v>105</v>
      </c>
      <c r="AJ142" s="49"/>
      <c r="AK142" s="39" t="s">
        <v>68</v>
      </c>
      <c r="AL142" s="40"/>
      <c r="AM142" s="41"/>
      <c r="AN142" s="41"/>
      <c r="AO142" s="39" t="s">
        <v>1384</v>
      </c>
      <c r="AP142" s="42" t="s">
        <v>49</v>
      </c>
      <c r="AQ142" s="43" t="s">
        <v>50</v>
      </c>
      <c r="AR142" s="39" t="s">
        <v>70</v>
      </c>
      <c r="AS142" s="44"/>
      <c r="AT142" s="45" t="s">
        <v>51</v>
      </c>
      <c r="AU142" s="46"/>
      <c r="AV142" s="46" t="s">
        <v>1385</v>
      </c>
      <c r="AW142" s="46" t="s">
        <v>1386</v>
      </c>
    </row>
    <row r="143" spans="1:49" ht="15" customHeight="1">
      <c r="A143" s="23">
        <v>1386</v>
      </c>
      <c r="B143" s="24">
        <v>1066</v>
      </c>
      <c r="C143" s="25" t="s">
        <v>1380</v>
      </c>
      <c r="D143" s="25" t="s">
        <v>1380</v>
      </c>
      <c r="E143" s="26"/>
      <c r="F143" s="27" t="s">
        <v>35</v>
      </c>
      <c r="G143" s="27" t="s">
        <v>1380</v>
      </c>
      <c r="H143" s="28" t="s">
        <v>1381</v>
      </c>
      <c r="I143" s="29" t="s">
        <v>1381</v>
      </c>
      <c r="J143" s="30" t="s">
        <v>1382</v>
      </c>
      <c r="K143" s="31" t="s">
        <v>199</v>
      </c>
      <c r="L143" s="31" t="s">
        <v>144</v>
      </c>
      <c r="M143" s="32" t="s">
        <v>144</v>
      </c>
      <c r="N143" s="33">
        <v>0.2</v>
      </c>
      <c r="O143" s="33">
        <v>0.2</v>
      </c>
      <c r="P143" s="32"/>
      <c r="Q143" s="47"/>
      <c r="R143" s="33" t="str">
        <f t="shared" si="2"/>
        <v/>
      </c>
      <c r="S143" s="48">
        <v>17500</v>
      </c>
      <c r="T143" s="35">
        <v>17500</v>
      </c>
      <c r="U143" s="26" t="s">
        <v>836</v>
      </c>
      <c r="V143" s="36" t="str">
        <f>IF((ISBLANK(T143)),"",VLOOKUP(T143,'[1](speaker no. source)'!$A$2:$C$8,3,TRUE))</f>
        <v>F</v>
      </c>
      <c r="W143" s="35"/>
      <c r="X143" s="26"/>
      <c r="Y143" s="37"/>
      <c r="Z143" s="27" t="str">
        <f>IF((ISBLANK(W143)),"",VLOOKUP(W143,'[1](speaker no. source)'!$A$2:$C$8,3,TRUE))</f>
        <v/>
      </c>
      <c r="AA143" s="28" t="s">
        <v>375</v>
      </c>
      <c r="AB143" s="28" t="s">
        <v>102</v>
      </c>
      <c r="AD143" s="30"/>
      <c r="AE143" s="38"/>
      <c r="AF143" s="28" t="s">
        <v>1383</v>
      </c>
      <c r="AG143" s="39" t="s">
        <v>597</v>
      </c>
      <c r="AH143" s="28" t="s">
        <v>105</v>
      </c>
      <c r="AI143" s="39" t="s">
        <v>105</v>
      </c>
      <c r="AJ143" s="49"/>
      <c r="AK143" s="39" t="s">
        <v>68</v>
      </c>
      <c r="AL143" s="40"/>
      <c r="AM143" s="41"/>
      <c r="AN143" s="41"/>
      <c r="AO143" s="39" t="s">
        <v>1387</v>
      </c>
      <c r="AP143" s="42" t="s">
        <v>1388</v>
      </c>
      <c r="AQ143" s="43" t="s">
        <v>313</v>
      </c>
      <c r="AR143" s="39" t="s">
        <v>94</v>
      </c>
      <c r="AS143" s="44"/>
      <c r="AT143" s="45" t="s">
        <v>51</v>
      </c>
      <c r="AU143" s="46"/>
      <c r="AV143" s="46" t="s">
        <v>1385</v>
      </c>
      <c r="AW143" s="46" t="s">
        <v>601</v>
      </c>
    </row>
    <row r="144" spans="1:49" ht="30" customHeight="1">
      <c r="A144" s="23">
        <v>1388</v>
      </c>
      <c r="B144" s="24">
        <v>1068</v>
      </c>
      <c r="C144" s="25" t="s">
        <v>1389</v>
      </c>
      <c r="D144" s="25" t="s">
        <v>1389</v>
      </c>
      <c r="E144" s="26"/>
      <c r="F144" s="25" t="s">
        <v>35</v>
      </c>
      <c r="G144" s="27" t="s">
        <v>1389</v>
      </c>
      <c r="H144" s="28" t="s">
        <v>1390</v>
      </c>
      <c r="I144" s="29" t="s">
        <v>1390</v>
      </c>
      <c r="J144" s="30" t="s">
        <v>1391</v>
      </c>
      <c r="K144" s="31" t="s">
        <v>58</v>
      </c>
      <c r="L144" s="31" t="s">
        <v>59</v>
      </c>
      <c r="M144" s="32" t="s">
        <v>59</v>
      </c>
      <c r="N144" s="33">
        <v>0.2</v>
      </c>
      <c r="O144" s="33">
        <v>0.2</v>
      </c>
      <c r="P144" s="32"/>
      <c r="Q144" s="32"/>
      <c r="R144" s="33" t="str">
        <f t="shared" si="2"/>
        <v/>
      </c>
      <c r="S144" s="34" t="s">
        <v>60</v>
      </c>
      <c r="T144" s="35">
        <v>5000</v>
      </c>
      <c r="U144" s="26" t="s">
        <v>836</v>
      </c>
      <c r="V144" s="36" t="str">
        <f>IF((ISBLANK(T144)),"",VLOOKUP(T144,'[1](speaker no. source)'!$A$2:$C$8,3,TRUE))</f>
        <v>E</v>
      </c>
      <c r="W144" s="35"/>
      <c r="X144" s="26"/>
      <c r="Y144" s="37"/>
      <c r="Z144" s="27" t="str">
        <f>IF((ISBLANK(W144)),"",VLOOKUP(W144,'[1](speaker no. source)'!$A$2:$C$8,3,TRUE))</f>
        <v/>
      </c>
      <c r="AA144" s="28" t="s">
        <v>375</v>
      </c>
      <c r="AB144" s="28" t="s">
        <v>102</v>
      </c>
      <c r="AD144" s="30"/>
      <c r="AE144" s="38"/>
      <c r="AF144" s="28" t="s">
        <v>596</v>
      </c>
      <c r="AG144" s="39" t="s">
        <v>597</v>
      </c>
      <c r="AH144" s="28" t="s">
        <v>105</v>
      </c>
      <c r="AI144" s="39" t="s">
        <v>105</v>
      </c>
      <c r="AK144" s="39" t="s">
        <v>68</v>
      </c>
      <c r="AL144" s="40"/>
      <c r="AM144" s="41"/>
      <c r="AN144" s="41"/>
      <c r="AO144" s="39" t="s">
        <v>1392</v>
      </c>
      <c r="AP144" s="42" t="s">
        <v>49</v>
      </c>
      <c r="AQ144" s="43" t="s">
        <v>50</v>
      </c>
      <c r="AR144" s="39"/>
      <c r="AS144" s="44"/>
      <c r="AT144" s="45" t="s">
        <v>51</v>
      </c>
      <c r="AU144" s="46"/>
      <c r="AV144" s="28" t="s">
        <v>1393</v>
      </c>
      <c r="AW144" s="28" t="s">
        <v>1394</v>
      </c>
    </row>
    <row r="145" spans="1:49" ht="15" customHeight="1">
      <c r="A145" s="23">
        <v>1389</v>
      </c>
      <c r="B145" s="24">
        <v>1069</v>
      </c>
      <c r="C145" s="25" t="s">
        <v>1395</v>
      </c>
      <c r="D145" s="25" t="s">
        <v>1395</v>
      </c>
      <c r="E145" s="26"/>
      <c r="F145" s="27" t="s">
        <v>35</v>
      </c>
      <c r="G145" s="27" t="s">
        <v>1395</v>
      </c>
      <c r="H145" s="28" t="s">
        <v>1396</v>
      </c>
      <c r="I145" s="29" t="s">
        <v>1396</v>
      </c>
      <c r="J145" s="30" t="s">
        <v>1397</v>
      </c>
      <c r="K145" s="31" t="s">
        <v>58</v>
      </c>
      <c r="L145" s="31" t="s">
        <v>59</v>
      </c>
      <c r="M145" s="32" t="s">
        <v>59</v>
      </c>
      <c r="N145" s="33">
        <v>0.2</v>
      </c>
      <c r="O145" s="33">
        <v>0.2</v>
      </c>
      <c r="P145" s="32"/>
      <c r="Q145" s="32"/>
      <c r="R145" s="33" t="str">
        <f t="shared" si="2"/>
        <v/>
      </c>
      <c r="S145" s="56">
        <v>5600</v>
      </c>
      <c r="T145" s="35">
        <v>5600</v>
      </c>
      <c r="U145" s="26" t="s">
        <v>1398</v>
      </c>
      <c r="V145" s="36" t="str">
        <f>IF((ISBLANK(T145)),"",VLOOKUP(T145,'[1](speaker no. source)'!$A$2:$C$8,3,TRUE))</f>
        <v>E</v>
      </c>
      <c r="W145" s="35"/>
      <c r="X145" s="26"/>
      <c r="Y145" s="37"/>
      <c r="Z145" s="27" t="str">
        <f>IF((ISBLANK(W145)),"",VLOOKUP(W145,'[1](speaker no. source)'!$A$2:$C$8,3,TRUE))</f>
        <v/>
      </c>
      <c r="AA145" s="28" t="s">
        <v>983</v>
      </c>
      <c r="AB145" s="28" t="s">
        <v>102</v>
      </c>
      <c r="AC145" s="28" t="s">
        <v>1399</v>
      </c>
      <c r="AD145" s="30"/>
      <c r="AE145" s="38"/>
      <c r="AF145" s="28" t="s">
        <v>1069</v>
      </c>
      <c r="AG145" s="39" t="s">
        <v>1070</v>
      </c>
      <c r="AH145" s="28" t="s">
        <v>105</v>
      </c>
      <c r="AI145" s="39" t="s">
        <v>105</v>
      </c>
      <c r="AK145" s="39" t="s">
        <v>68</v>
      </c>
      <c r="AL145" s="40"/>
      <c r="AM145" s="41"/>
      <c r="AN145" s="41"/>
      <c r="AO145" s="39" t="s">
        <v>1400</v>
      </c>
      <c r="AP145" s="42" t="s">
        <v>49</v>
      </c>
      <c r="AQ145" s="43" t="s">
        <v>50</v>
      </c>
      <c r="AR145" s="39"/>
      <c r="AS145" s="44"/>
      <c r="AT145" s="45" t="s">
        <v>51</v>
      </c>
      <c r="AU145" s="46"/>
      <c r="AV145" s="28" t="s">
        <v>1401</v>
      </c>
      <c r="AW145" s="28" t="s">
        <v>1402</v>
      </c>
    </row>
    <row r="146" spans="1:49" ht="15" customHeight="1">
      <c r="A146" s="23">
        <v>1402</v>
      </c>
      <c r="B146" s="24">
        <v>1079</v>
      </c>
      <c r="C146" s="25" t="s">
        <v>1403</v>
      </c>
      <c r="D146" s="25" t="s">
        <v>68</v>
      </c>
      <c r="E146" s="26"/>
      <c r="F146" s="27" t="s">
        <v>1404</v>
      </c>
      <c r="G146" s="27" t="s">
        <v>1404</v>
      </c>
      <c r="H146" s="28" t="s">
        <v>1405</v>
      </c>
      <c r="I146" s="29" t="s">
        <v>1405</v>
      </c>
      <c r="J146" s="30" t="s">
        <v>1406</v>
      </c>
      <c r="K146" s="31" t="s">
        <v>113</v>
      </c>
      <c r="L146" s="31" t="s">
        <v>114</v>
      </c>
      <c r="M146" s="32" t="s">
        <v>114</v>
      </c>
      <c r="N146" s="33">
        <v>0.2</v>
      </c>
      <c r="O146" s="33">
        <v>0.2</v>
      </c>
      <c r="P146" s="32"/>
      <c r="Q146" s="32"/>
      <c r="R146" s="33" t="str">
        <f t="shared" ref="R146:R157" si="3">IF((ISBLANK(Q146)),"",((Q146*5)/25))</f>
        <v/>
      </c>
      <c r="S146" s="34">
        <v>10</v>
      </c>
      <c r="T146" s="35">
        <v>10</v>
      </c>
      <c r="U146" s="26">
        <v>2005</v>
      </c>
      <c r="V146" s="36" t="str">
        <f>IF((ISBLANK(T146)),"",VLOOKUP(T146,'[1](speaker no. source)'!$A$2:$C$8,3,TRUE))</f>
        <v>C</v>
      </c>
      <c r="W146" s="35">
        <v>44</v>
      </c>
      <c r="X146" s="26">
        <v>2016</v>
      </c>
      <c r="Y146" s="37" t="s">
        <v>1085</v>
      </c>
      <c r="Z146" s="27" t="str">
        <f>IF((ISBLANK(W146)),"",VLOOKUP(W146,'[1](speaker no. source)'!$A$2:$C$8,3,TRUE))</f>
        <v>C</v>
      </c>
      <c r="AA146" s="28" t="s">
        <v>1407</v>
      </c>
      <c r="AB146" s="28" t="s">
        <v>43</v>
      </c>
      <c r="AD146" s="30"/>
      <c r="AE146" s="38"/>
      <c r="AF146" s="28" t="s">
        <v>45</v>
      </c>
      <c r="AG146" s="39" t="s">
        <v>46</v>
      </c>
      <c r="AH146" s="28" t="s">
        <v>46</v>
      </c>
      <c r="AI146" s="39" t="s">
        <v>46</v>
      </c>
      <c r="AK146" s="39" t="s">
        <v>68</v>
      </c>
      <c r="AL146" s="40"/>
      <c r="AM146" s="41"/>
      <c r="AN146" s="41"/>
      <c r="AO146" s="39" t="s">
        <v>1408</v>
      </c>
      <c r="AP146" s="42" t="s">
        <v>415</v>
      </c>
      <c r="AQ146" s="43" t="s">
        <v>313</v>
      </c>
      <c r="AR146" s="39"/>
      <c r="AS146" s="44"/>
      <c r="AT146" s="45" t="s">
        <v>51</v>
      </c>
      <c r="AU146" s="46"/>
      <c r="AV146" s="28" t="s">
        <v>1409</v>
      </c>
      <c r="AW146" s="28" t="s">
        <v>1410</v>
      </c>
    </row>
    <row r="147" spans="1:49" ht="30" customHeight="1">
      <c r="A147" s="23">
        <v>1406</v>
      </c>
      <c r="B147" s="24">
        <v>1082</v>
      </c>
      <c r="C147" s="25" t="s">
        <v>1411</v>
      </c>
      <c r="D147" s="25" t="s">
        <v>1411</v>
      </c>
      <c r="E147" s="26"/>
      <c r="F147" s="27" t="s">
        <v>35</v>
      </c>
      <c r="G147" s="27" t="s">
        <v>1411</v>
      </c>
      <c r="H147" s="28" t="s">
        <v>1412</v>
      </c>
      <c r="I147" s="29" t="s">
        <v>1412</v>
      </c>
      <c r="J147" s="30"/>
      <c r="K147" s="31" t="s">
        <v>412</v>
      </c>
      <c r="L147" s="31" t="s">
        <v>182</v>
      </c>
      <c r="M147" s="32" t="s">
        <v>182</v>
      </c>
      <c r="N147" s="33">
        <v>0.2</v>
      </c>
      <c r="O147" s="33">
        <v>0.2</v>
      </c>
      <c r="P147" s="32"/>
      <c r="Q147" s="32"/>
      <c r="R147" s="33" t="str">
        <f t="shared" si="3"/>
        <v/>
      </c>
      <c r="S147" s="34">
        <v>2</v>
      </c>
      <c r="T147" s="35">
        <v>2</v>
      </c>
      <c r="U147" s="26" t="s">
        <v>1413</v>
      </c>
      <c r="V147" s="36" t="str">
        <f>IF((ISBLANK(T147)),"",VLOOKUP(T147,'[1](speaker no. source)'!$A$2:$C$8,3,TRUE))</f>
        <v>B</v>
      </c>
      <c r="W147" s="35"/>
      <c r="X147" s="26"/>
      <c r="Y147" s="37"/>
      <c r="Z147" s="27" t="str">
        <f>IF((ISBLANK(W147)),"",VLOOKUP(W147,'[1](speaker no. source)'!$A$2:$C$8,3,TRUE))</f>
        <v/>
      </c>
      <c r="AA147" s="28" t="s">
        <v>1414</v>
      </c>
      <c r="AB147" s="28" t="s">
        <v>1415</v>
      </c>
      <c r="AD147" s="30"/>
      <c r="AE147" s="38"/>
      <c r="AF147" s="28" t="s">
        <v>45</v>
      </c>
      <c r="AG147" s="39" t="s">
        <v>46</v>
      </c>
      <c r="AH147" s="28" t="s">
        <v>46</v>
      </c>
      <c r="AI147" s="39" t="s">
        <v>46</v>
      </c>
      <c r="AK147" s="39" t="s">
        <v>68</v>
      </c>
      <c r="AL147" s="40"/>
      <c r="AM147" s="41"/>
      <c r="AN147" s="41"/>
      <c r="AO147" s="39" t="s">
        <v>1416</v>
      </c>
      <c r="AP147" s="42" t="s">
        <v>415</v>
      </c>
      <c r="AQ147" s="43" t="s">
        <v>313</v>
      </c>
      <c r="AR147" s="39"/>
      <c r="AS147" s="44"/>
      <c r="AT147" s="45" t="s">
        <v>51</v>
      </c>
      <c r="AU147" s="46"/>
      <c r="AV147" s="28" t="s">
        <v>1417</v>
      </c>
      <c r="AW147" s="28" t="s">
        <v>1418</v>
      </c>
    </row>
    <row r="148" spans="1:49" ht="45" customHeight="1">
      <c r="A148" s="23">
        <v>1407</v>
      </c>
      <c r="B148" s="24">
        <v>1083</v>
      </c>
      <c r="C148" s="25" t="s">
        <v>1419</v>
      </c>
      <c r="D148" s="25" t="s">
        <v>1419</v>
      </c>
      <c r="E148" s="26"/>
      <c r="F148" s="25" t="s">
        <v>35</v>
      </c>
      <c r="G148" s="27" t="s">
        <v>1419</v>
      </c>
      <c r="H148" s="28" t="s">
        <v>1420</v>
      </c>
      <c r="I148" s="29" t="s">
        <v>1420</v>
      </c>
      <c r="J148" s="30" t="s">
        <v>1421</v>
      </c>
      <c r="K148" s="31" t="s">
        <v>58</v>
      </c>
      <c r="L148" s="31" t="s">
        <v>59</v>
      </c>
      <c r="M148" s="31" t="s">
        <v>59</v>
      </c>
      <c r="N148" s="33">
        <v>0.2</v>
      </c>
      <c r="O148" s="33">
        <v>0.2</v>
      </c>
      <c r="P148" s="31"/>
      <c r="Q148" s="31"/>
      <c r="R148" s="33" t="str">
        <f t="shared" si="3"/>
        <v/>
      </c>
      <c r="S148" s="56">
        <v>1050</v>
      </c>
      <c r="T148" s="35">
        <v>1050</v>
      </c>
      <c r="U148" s="26" t="s">
        <v>760</v>
      </c>
      <c r="V148" s="36" t="str">
        <f>IF((ISBLANK(T148)),"",VLOOKUP(T148,'[1](speaker no. source)'!$A$2:$C$8,3,TRUE))</f>
        <v>E</v>
      </c>
      <c r="W148" s="35"/>
      <c r="X148" s="26"/>
      <c r="Y148" s="37"/>
      <c r="Z148" s="27" t="str">
        <f>IF((ISBLANK(W148)),"",VLOOKUP(W148,'[1](speaker no. source)'!$A$2:$C$8,3,TRUE))</f>
        <v/>
      </c>
      <c r="AA148" s="28" t="s">
        <v>1422</v>
      </c>
      <c r="AB148" s="28" t="s">
        <v>1422</v>
      </c>
      <c r="AC148" s="28" t="s">
        <v>1423</v>
      </c>
      <c r="AD148" s="30"/>
      <c r="AE148" s="38"/>
      <c r="AF148" s="28" t="s">
        <v>134</v>
      </c>
      <c r="AG148" s="39" t="s">
        <v>135</v>
      </c>
      <c r="AH148" s="28" t="s">
        <v>136</v>
      </c>
      <c r="AI148" s="39" t="s">
        <v>136</v>
      </c>
      <c r="AK148" s="39" t="s">
        <v>68</v>
      </c>
      <c r="AL148" s="40"/>
      <c r="AM148" s="41"/>
      <c r="AN148" s="41"/>
      <c r="AO148" s="50" t="s">
        <v>1424</v>
      </c>
      <c r="AP148" s="42" t="s">
        <v>49</v>
      </c>
      <c r="AQ148" s="43" t="s">
        <v>50</v>
      </c>
      <c r="AR148" s="39"/>
      <c r="AS148" s="44"/>
      <c r="AT148" s="45" t="s">
        <v>51</v>
      </c>
      <c r="AU148" s="46"/>
      <c r="AV148" s="28" t="s">
        <v>1425</v>
      </c>
      <c r="AW148" s="28" t="s">
        <v>1426</v>
      </c>
    </row>
    <row r="149" spans="1:49" ht="15" customHeight="1">
      <c r="A149" s="23">
        <v>1442</v>
      </c>
      <c r="B149" s="24">
        <v>1104</v>
      </c>
      <c r="C149" s="25" t="s">
        <v>1427</v>
      </c>
      <c r="D149" s="25" t="s">
        <v>1427</v>
      </c>
      <c r="E149" s="26"/>
      <c r="F149" s="27" t="s">
        <v>35</v>
      </c>
      <c r="G149" s="27" t="s">
        <v>1427</v>
      </c>
      <c r="H149" s="28" t="s">
        <v>1428</v>
      </c>
      <c r="I149" s="29" t="s">
        <v>1428</v>
      </c>
      <c r="J149" s="30" t="s">
        <v>1429</v>
      </c>
      <c r="K149" s="31" t="s">
        <v>199</v>
      </c>
      <c r="L149" s="31" t="s">
        <v>144</v>
      </c>
      <c r="M149" s="32" t="s">
        <v>144</v>
      </c>
      <c r="N149" s="33">
        <v>0.2</v>
      </c>
      <c r="O149" s="33">
        <v>0.2</v>
      </c>
      <c r="P149" s="32"/>
      <c r="Q149" s="47"/>
      <c r="R149" s="33" t="str">
        <f t="shared" si="3"/>
        <v/>
      </c>
      <c r="S149" s="48">
        <v>35006</v>
      </c>
      <c r="T149" s="35">
        <v>34200</v>
      </c>
      <c r="U149" s="26" t="s">
        <v>449</v>
      </c>
      <c r="V149" s="36" t="str">
        <f>IF((ISBLANK(T149)),"",VLOOKUP(T149,'[1](speaker no. source)'!$A$2:$C$8,3,TRUE))</f>
        <v>F</v>
      </c>
      <c r="W149" s="35"/>
      <c r="X149" s="26"/>
      <c r="Y149" s="37"/>
      <c r="Z149" s="27" t="str">
        <f>IF((ISBLANK(W149)),"",VLOOKUP(W149,'[1](speaker no. source)'!$A$2:$C$8,3,TRUE))</f>
        <v/>
      </c>
      <c r="AA149" s="28" t="s">
        <v>914</v>
      </c>
      <c r="AB149" s="28" t="s">
        <v>914</v>
      </c>
      <c r="AC149" s="28" t="s">
        <v>1430</v>
      </c>
      <c r="AD149" s="30"/>
      <c r="AE149" s="38"/>
      <c r="AF149" s="28" t="s">
        <v>440</v>
      </c>
      <c r="AG149" s="39" t="s">
        <v>429</v>
      </c>
      <c r="AH149" s="28" t="s">
        <v>123</v>
      </c>
      <c r="AI149" s="39" t="s">
        <v>123</v>
      </c>
      <c r="AJ149" s="49" t="s">
        <v>1431</v>
      </c>
      <c r="AK149" s="39" t="s">
        <v>68</v>
      </c>
      <c r="AL149" s="40"/>
      <c r="AM149" s="41"/>
      <c r="AN149" s="41"/>
      <c r="AO149" s="50" t="s">
        <v>1432</v>
      </c>
      <c r="AP149" s="42" t="s">
        <v>918</v>
      </c>
      <c r="AQ149" s="43" t="s">
        <v>313</v>
      </c>
      <c r="AR149" s="39" t="s">
        <v>94</v>
      </c>
      <c r="AS149" s="44"/>
      <c r="AT149" s="45" t="s">
        <v>51</v>
      </c>
      <c r="AU149" s="46"/>
      <c r="AV149" s="46" t="s">
        <v>1433</v>
      </c>
      <c r="AW149" s="46" t="s">
        <v>601</v>
      </c>
    </row>
    <row r="150" spans="1:49" ht="16.5" customHeight="1">
      <c r="A150" s="23">
        <v>1447</v>
      </c>
      <c r="B150" s="24">
        <v>1106</v>
      </c>
      <c r="C150" s="25" t="s">
        <v>1434</v>
      </c>
      <c r="D150" s="25" t="s">
        <v>1434</v>
      </c>
      <c r="E150" s="26"/>
      <c r="F150" s="27" t="s">
        <v>35</v>
      </c>
      <c r="G150" s="27" t="s">
        <v>1434</v>
      </c>
      <c r="H150" s="28" t="s">
        <v>1435</v>
      </c>
      <c r="I150" s="29" t="s">
        <v>1435</v>
      </c>
      <c r="J150" s="30" t="s">
        <v>1436</v>
      </c>
      <c r="K150" s="31" t="s">
        <v>143</v>
      </c>
      <c r="L150" s="31" t="s">
        <v>144</v>
      </c>
      <c r="M150" s="32" t="s">
        <v>272</v>
      </c>
      <c r="N150" s="33">
        <v>1</v>
      </c>
      <c r="O150" s="33">
        <v>0.2</v>
      </c>
      <c r="P150" s="32"/>
      <c r="Q150" s="47"/>
      <c r="R150" s="33" t="str">
        <f t="shared" si="3"/>
        <v/>
      </c>
      <c r="S150" s="48" t="s">
        <v>1437</v>
      </c>
      <c r="T150" s="35">
        <v>443604</v>
      </c>
      <c r="U150" s="26" t="s">
        <v>1438</v>
      </c>
      <c r="V150" s="36" t="str">
        <f>IF((ISBLANK(T150)),"",VLOOKUP(T150,'[1](speaker no. source)'!$A$2:$C$8,3,TRUE))</f>
        <v>G</v>
      </c>
      <c r="W150" s="35"/>
      <c r="X150" s="26"/>
      <c r="Y150" s="37"/>
      <c r="Z150" s="27" t="str">
        <f>IF((ISBLANK(W150)),"",VLOOKUP(W150,'[1](speaker no. source)'!$A$2:$C$8,3,TRUE))</f>
        <v/>
      </c>
      <c r="AA150" s="28" t="s">
        <v>1439</v>
      </c>
      <c r="AB150" s="28" t="s">
        <v>202</v>
      </c>
      <c r="AD150" s="30"/>
      <c r="AE150" s="38"/>
      <c r="AF150" s="28" t="s">
        <v>440</v>
      </c>
      <c r="AG150" s="39" t="s">
        <v>429</v>
      </c>
      <c r="AH150" s="28" t="s">
        <v>123</v>
      </c>
      <c r="AI150" s="39" t="s">
        <v>123</v>
      </c>
      <c r="AJ150" s="49" t="s">
        <v>1440</v>
      </c>
      <c r="AK150" s="39" t="s">
        <v>68</v>
      </c>
      <c r="AL150" s="40"/>
      <c r="AM150" s="41"/>
      <c r="AN150" s="41"/>
      <c r="AO150" s="39" t="s">
        <v>1441</v>
      </c>
      <c r="AP150" s="42" t="s">
        <v>1442</v>
      </c>
      <c r="AQ150" s="43" t="s">
        <v>77</v>
      </c>
      <c r="AR150" s="39" t="s">
        <v>94</v>
      </c>
      <c r="AS150" s="44"/>
      <c r="AT150" s="45" t="s">
        <v>51</v>
      </c>
      <c r="AU150" s="46"/>
      <c r="AV150" s="46" t="s">
        <v>1443</v>
      </c>
      <c r="AW150" s="46"/>
    </row>
    <row r="151" spans="1:49" ht="15" customHeight="1">
      <c r="A151" s="23">
        <v>1465</v>
      </c>
      <c r="B151" s="24">
        <v>1120</v>
      </c>
      <c r="C151" s="25" t="s">
        <v>1444</v>
      </c>
      <c r="D151" s="25" t="s">
        <v>1444</v>
      </c>
      <c r="E151" s="26"/>
      <c r="F151" s="25" t="s">
        <v>35</v>
      </c>
      <c r="G151" s="27" t="s">
        <v>1444</v>
      </c>
      <c r="H151" s="28" t="s">
        <v>1445</v>
      </c>
      <c r="I151" s="51" t="s">
        <v>1446</v>
      </c>
      <c r="J151" s="30" t="s">
        <v>1447</v>
      </c>
      <c r="K151" s="31" t="s">
        <v>271</v>
      </c>
      <c r="L151" s="31" t="s">
        <v>272</v>
      </c>
      <c r="M151" s="32" t="s">
        <v>272</v>
      </c>
      <c r="N151" s="33">
        <v>0.2</v>
      </c>
      <c r="O151" s="33">
        <v>0.2</v>
      </c>
      <c r="P151" s="32"/>
      <c r="Q151" s="47"/>
      <c r="R151" s="33" t="str">
        <f t="shared" si="3"/>
        <v/>
      </c>
      <c r="S151" s="48">
        <v>147623</v>
      </c>
      <c r="T151" s="35">
        <v>147623</v>
      </c>
      <c r="U151" s="26" t="s">
        <v>1448</v>
      </c>
      <c r="V151" s="36" t="str">
        <f>IF((ISBLANK(T151)),"",VLOOKUP(T151,'[1](speaker no. source)'!$A$2:$C$8,3,TRUE))</f>
        <v>G</v>
      </c>
      <c r="W151" s="35"/>
      <c r="X151" s="26"/>
      <c r="Y151" s="37"/>
      <c r="Z151" s="27" t="str">
        <f>IF((ISBLANK(W151)),"",VLOOKUP(W151,'[1](speaker no. source)'!$A$2:$C$8,3,TRUE))</f>
        <v/>
      </c>
      <c r="AA151" s="28" t="s">
        <v>1449</v>
      </c>
      <c r="AB151" s="28" t="s">
        <v>439</v>
      </c>
      <c r="AC151" s="28" t="s">
        <v>1450</v>
      </c>
      <c r="AD151" s="30"/>
      <c r="AE151" s="38"/>
      <c r="AF151" s="28" t="s">
        <v>1451</v>
      </c>
      <c r="AG151" s="39" t="s">
        <v>1452</v>
      </c>
      <c r="AH151" s="28" t="s">
        <v>1453</v>
      </c>
      <c r="AI151" s="39" t="s">
        <v>1220</v>
      </c>
      <c r="AJ151" s="49" t="s">
        <v>1454</v>
      </c>
      <c r="AK151" s="39" t="s">
        <v>68</v>
      </c>
      <c r="AL151" s="40"/>
      <c r="AM151" s="41"/>
      <c r="AN151" s="41"/>
      <c r="AO151" s="39" t="s">
        <v>1455</v>
      </c>
      <c r="AP151" s="42" t="s">
        <v>1456</v>
      </c>
      <c r="AQ151" s="43" t="s">
        <v>50</v>
      </c>
      <c r="AR151" s="39" t="s">
        <v>94</v>
      </c>
      <c r="AS151" s="44"/>
      <c r="AT151" s="45" t="s">
        <v>51</v>
      </c>
      <c r="AU151" s="46"/>
      <c r="AV151" s="46" t="s">
        <v>1457</v>
      </c>
      <c r="AW151" s="46" t="s">
        <v>208</v>
      </c>
    </row>
    <row r="152" spans="1:49" ht="15" customHeight="1">
      <c r="A152" s="23">
        <v>1467</v>
      </c>
      <c r="B152" s="24">
        <v>1122</v>
      </c>
      <c r="C152" s="25" t="s">
        <v>1458</v>
      </c>
      <c r="D152" s="25" t="s">
        <v>1458</v>
      </c>
      <c r="E152" s="26"/>
      <c r="F152" s="25" t="s">
        <v>35</v>
      </c>
      <c r="G152" s="27" t="s">
        <v>1458</v>
      </c>
      <c r="H152" s="28" t="s">
        <v>1459</v>
      </c>
      <c r="I152" s="29" t="s">
        <v>1459</v>
      </c>
      <c r="J152" s="30" t="s">
        <v>1460</v>
      </c>
      <c r="K152" s="31" t="s">
        <v>38</v>
      </c>
      <c r="L152" s="31" t="s">
        <v>39</v>
      </c>
      <c r="M152" s="32" t="s">
        <v>39</v>
      </c>
      <c r="N152" s="31" t="s">
        <v>40</v>
      </c>
      <c r="O152" s="33">
        <v>0</v>
      </c>
      <c r="P152" s="32"/>
      <c r="Q152" s="32"/>
      <c r="R152" s="33" t="str">
        <f t="shared" si="3"/>
        <v/>
      </c>
      <c r="S152" s="34" t="s">
        <v>1461</v>
      </c>
      <c r="T152" s="35">
        <v>0</v>
      </c>
      <c r="U152" s="26">
        <v>2011</v>
      </c>
      <c r="V152" s="36" t="str">
        <f>IF((ISBLANK(T152)),"",VLOOKUP(T152,'[1](speaker no. source)'!$A$2:$C$8,3,TRUE))</f>
        <v>A</v>
      </c>
      <c r="W152" s="35"/>
      <c r="X152" s="26"/>
      <c r="Y152" s="37"/>
      <c r="Z152" s="27" t="str">
        <f>IF((ISBLANK(W152)),"",VLOOKUP(W152,'[1](speaker no. source)'!$A$2:$C$8,3,TRUE))</f>
        <v/>
      </c>
      <c r="AA152" s="28" t="s">
        <v>1462</v>
      </c>
      <c r="AB152" s="28" t="s">
        <v>43</v>
      </c>
      <c r="AD152" s="30" t="s">
        <v>44</v>
      </c>
      <c r="AE152" s="38"/>
      <c r="AF152" s="28" t="s">
        <v>45</v>
      </c>
      <c r="AG152" s="39" t="s">
        <v>46</v>
      </c>
      <c r="AH152" s="28" t="s">
        <v>46</v>
      </c>
      <c r="AI152" s="39" t="s">
        <v>46</v>
      </c>
      <c r="AK152" s="39" t="s">
        <v>68</v>
      </c>
      <c r="AL152" s="40"/>
      <c r="AM152" s="41"/>
      <c r="AN152" s="41"/>
      <c r="AO152" s="39" t="s">
        <v>1463</v>
      </c>
      <c r="AP152" s="42" t="s">
        <v>415</v>
      </c>
      <c r="AQ152" s="43" t="s">
        <v>313</v>
      </c>
      <c r="AR152" s="39"/>
      <c r="AS152" s="44"/>
      <c r="AT152" s="45" t="s">
        <v>51</v>
      </c>
      <c r="AU152" s="46"/>
      <c r="AV152" s="28" t="s">
        <v>1464</v>
      </c>
      <c r="AW152" s="28" t="s">
        <v>1465</v>
      </c>
    </row>
    <row r="153" spans="1:49" ht="15" customHeight="1">
      <c r="A153" s="23">
        <v>1495</v>
      </c>
      <c r="B153" s="24">
        <v>1147</v>
      </c>
      <c r="C153" s="25" t="s">
        <v>1466</v>
      </c>
      <c r="D153" s="25" t="s">
        <v>1466</v>
      </c>
      <c r="E153" s="26"/>
      <c r="F153" s="27" t="s">
        <v>35</v>
      </c>
      <c r="G153" s="27" t="s">
        <v>1466</v>
      </c>
      <c r="H153" s="28" t="s">
        <v>1467</v>
      </c>
      <c r="I153" s="29" t="s">
        <v>1467</v>
      </c>
      <c r="J153" s="30" t="s">
        <v>1468</v>
      </c>
      <c r="K153" s="31" t="s">
        <v>199</v>
      </c>
      <c r="L153" s="31" t="s">
        <v>144</v>
      </c>
      <c r="M153" s="32" t="s">
        <v>144</v>
      </c>
      <c r="N153" s="33">
        <v>0.2</v>
      </c>
      <c r="O153" s="33">
        <v>0.2</v>
      </c>
      <c r="P153" s="32"/>
      <c r="Q153" s="32"/>
      <c r="R153" s="33" t="str">
        <f t="shared" si="3"/>
        <v/>
      </c>
      <c r="S153" s="34" t="s">
        <v>458</v>
      </c>
      <c r="T153" s="35">
        <v>15400</v>
      </c>
      <c r="U153" s="26" t="s">
        <v>459</v>
      </c>
      <c r="V153" s="36" t="str">
        <f>IF((ISBLANK(T153)),"",VLOOKUP(T153,'[1](speaker no. source)'!$A$2:$C$8,3,TRUE))</f>
        <v>F</v>
      </c>
      <c r="W153" s="35"/>
      <c r="X153" s="26"/>
      <c r="Y153" s="37"/>
      <c r="Z153" s="27" t="str">
        <f>IF((ISBLANK(W153)),"",VLOOKUP(W153,'[1](speaker no. source)'!$A$2:$C$8,3,TRUE))</f>
        <v/>
      </c>
      <c r="AA153" s="28" t="s">
        <v>498</v>
      </c>
      <c r="AB153" s="28" t="s">
        <v>102</v>
      </c>
      <c r="AD153" s="30"/>
      <c r="AE153" s="38"/>
      <c r="AF153" s="28" t="s">
        <v>1469</v>
      </c>
      <c r="AG153" s="39" t="s">
        <v>309</v>
      </c>
      <c r="AH153" s="28" t="s">
        <v>105</v>
      </c>
      <c r="AI153" s="39" t="s">
        <v>105</v>
      </c>
      <c r="AK153" s="39" t="s">
        <v>68</v>
      </c>
      <c r="AL153" s="40"/>
      <c r="AM153" s="41"/>
      <c r="AN153" s="41"/>
      <c r="AO153" s="39" t="s">
        <v>1470</v>
      </c>
      <c r="AP153" s="42" t="s">
        <v>49</v>
      </c>
      <c r="AQ153" s="43" t="s">
        <v>50</v>
      </c>
      <c r="AR153" s="39"/>
      <c r="AS153" s="44"/>
      <c r="AT153" s="45" t="s">
        <v>51</v>
      </c>
      <c r="AU153" s="46"/>
      <c r="AV153" s="28" t="s">
        <v>1471</v>
      </c>
      <c r="AW153" s="28" t="s">
        <v>1472</v>
      </c>
    </row>
    <row r="154" spans="1:49" ht="15" customHeight="1">
      <c r="A154" s="23">
        <v>1504</v>
      </c>
      <c r="B154" s="24">
        <v>1155</v>
      </c>
      <c r="C154" s="25" t="s">
        <v>1473</v>
      </c>
      <c r="D154" s="25" t="s">
        <v>1473</v>
      </c>
      <c r="E154" s="26"/>
      <c r="F154" s="25" t="s">
        <v>35</v>
      </c>
      <c r="G154" s="27" t="s">
        <v>1473</v>
      </c>
      <c r="H154" s="28" t="s">
        <v>1474</v>
      </c>
      <c r="I154" s="29" t="s">
        <v>1474</v>
      </c>
      <c r="J154" s="30" t="s">
        <v>1475</v>
      </c>
      <c r="K154" s="31" t="s">
        <v>199</v>
      </c>
      <c r="L154" s="31" t="s">
        <v>144</v>
      </c>
      <c r="M154" s="32" t="s">
        <v>144</v>
      </c>
      <c r="N154" s="33">
        <v>0.2</v>
      </c>
      <c r="O154" s="33">
        <v>0.2</v>
      </c>
      <c r="P154" s="32"/>
      <c r="Q154" s="47"/>
      <c r="R154" s="33" t="str">
        <f t="shared" si="3"/>
        <v/>
      </c>
      <c r="S154" s="48">
        <v>16000</v>
      </c>
      <c r="T154" s="35">
        <v>16000</v>
      </c>
      <c r="U154" s="26" t="s">
        <v>321</v>
      </c>
      <c r="V154" s="36" t="str">
        <f>IF((ISBLANK(T154)),"",VLOOKUP(T154,'[1](speaker no. source)'!$A$2:$C$8,3,TRUE))</f>
        <v>F</v>
      </c>
      <c r="W154" s="35"/>
      <c r="X154" s="26"/>
      <c r="Y154" s="37"/>
      <c r="Z154" s="27" t="str">
        <f>IF((ISBLANK(W154)),"",VLOOKUP(W154,'[1](speaker no. source)'!$A$2:$C$8,3,TRUE))</f>
        <v/>
      </c>
      <c r="AA154" s="28" t="s">
        <v>530</v>
      </c>
      <c r="AB154" s="28" t="s">
        <v>102</v>
      </c>
      <c r="AC154" s="28" t="s">
        <v>1476</v>
      </c>
      <c r="AD154" s="30"/>
      <c r="AE154" s="38" t="s">
        <v>1477</v>
      </c>
      <c r="AF154" s="28" t="s">
        <v>1478</v>
      </c>
      <c r="AG154" s="39" t="s">
        <v>104</v>
      </c>
      <c r="AH154" s="28" t="s">
        <v>105</v>
      </c>
      <c r="AI154" s="39" t="s">
        <v>105</v>
      </c>
      <c r="AJ154" s="49" t="s">
        <v>1479</v>
      </c>
      <c r="AK154" s="39" t="s">
        <v>68</v>
      </c>
      <c r="AL154" s="40"/>
      <c r="AM154" s="41"/>
      <c r="AN154" s="41"/>
      <c r="AO154" s="39" t="s">
        <v>1480</v>
      </c>
      <c r="AP154" s="42" t="s">
        <v>49</v>
      </c>
      <c r="AQ154" s="43" t="s">
        <v>50</v>
      </c>
      <c r="AR154" s="39" t="s">
        <v>94</v>
      </c>
      <c r="AS154" s="44"/>
      <c r="AT154" s="45" t="s">
        <v>51</v>
      </c>
      <c r="AU154" s="46"/>
      <c r="AV154" s="46" t="s">
        <v>1481</v>
      </c>
      <c r="AW154" s="46" t="s">
        <v>1482</v>
      </c>
    </row>
    <row r="155" spans="1:49" ht="15" customHeight="1">
      <c r="A155" s="23">
        <v>1511</v>
      </c>
      <c r="B155" s="24">
        <v>1161</v>
      </c>
      <c r="C155" s="25" t="s">
        <v>1483</v>
      </c>
      <c r="D155" s="25" t="s">
        <v>1483</v>
      </c>
      <c r="E155" s="26"/>
      <c r="F155" s="27" t="s">
        <v>35</v>
      </c>
      <c r="G155" s="27" t="s">
        <v>1483</v>
      </c>
      <c r="H155" s="28" t="s">
        <v>1484</v>
      </c>
      <c r="I155" s="29" t="s">
        <v>1484</v>
      </c>
      <c r="J155" s="30"/>
      <c r="K155" s="31" t="s">
        <v>1008</v>
      </c>
      <c r="L155" s="31" t="s">
        <v>59</v>
      </c>
      <c r="M155" s="32" t="s">
        <v>59</v>
      </c>
      <c r="N155" s="33">
        <v>1</v>
      </c>
      <c r="O155" s="33">
        <v>1</v>
      </c>
      <c r="P155" s="32"/>
      <c r="Q155" s="47"/>
      <c r="R155" s="33" t="str">
        <f t="shared" si="3"/>
        <v/>
      </c>
      <c r="S155" s="48" t="s">
        <v>1485</v>
      </c>
      <c r="T155" s="35">
        <v>350</v>
      </c>
      <c r="U155" s="26" t="s">
        <v>1486</v>
      </c>
      <c r="V155" s="36" t="str">
        <f>IF((ISBLANK(T155)),"",VLOOKUP(T155,'[1](speaker no. source)'!$A$2:$C$8,3,TRUE))</f>
        <v>D</v>
      </c>
      <c r="W155" s="35"/>
      <c r="X155" s="26"/>
      <c r="Y155" s="37"/>
      <c r="Z155" s="27" t="str">
        <f>IF((ISBLANK(W155)),"",VLOOKUP(W155,'[1](speaker no. source)'!$A$2:$C$8,3,TRUE))</f>
        <v/>
      </c>
      <c r="AA155" s="28" t="s">
        <v>1487</v>
      </c>
      <c r="AB155" s="28" t="s">
        <v>62</v>
      </c>
      <c r="AD155" s="30"/>
      <c r="AE155" s="38" t="s">
        <v>1488</v>
      </c>
      <c r="AF155" s="28" t="s">
        <v>1489</v>
      </c>
      <c r="AG155" s="39" t="s">
        <v>1010</v>
      </c>
      <c r="AH155" s="28" t="s">
        <v>248</v>
      </c>
      <c r="AI155" s="39" t="s">
        <v>248</v>
      </c>
      <c r="AJ155" s="49" t="s">
        <v>1490</v>
      </c>
      <c r="AK155" s="39" t="s">
        <v>68</v>
      </c>
      <c r="AL155" s="40"/>
      <c r="AM155" s="41"/>
      <c r="AN155" s="41"/>
      <c r="AO155" s="50" t="s">
        <v>1491</v>
      </c>
      <c r="AP155" s="42" t="s">
        <v>1492</v>
      </c>
      <c r="AQ155" s="43" t="s">
        <v>77</v>
      </c>
      <c r="AR155" s="39" t="s">
        <v>94</v>
      </c>
      <c r="AS155" s="44"/>
      <c r="AT155" s="45" t="s">
        <v>51</v>
      </c>
      <c r="AU155" s="46"/>
      <c r="AV155" s="46" t="s">
        <v>1493</v>
      </c>
      <c r="AW155" s="46"/>
    </row>
    <row r="156" spans="1:49" ht="15" customHeight="1">
      <c r="A156" s="23">
        <v>1515</v>
      </c>
      <c r="B156" s="24">
        <v>1163</v>
      </c>
      <c r="C156" s="25" t="s">
        <v>1494</v>
      </c>
      <c r="D156" s="25" t="s">
        <v>1494</v>
      </c>
      <c r="E156" s="26"/>
      <c r="F156" s="25" t="s">
        <v>35</v>
      </c>
      <c r="G156" s="27" t="s">
        <v>1494</v>
      </c>
      <c r="H156" s="28" t="s">
        <v>1495</v>
      </c>
      <c r="I156" s="29" t="s">
        <v>1495</v>
      </c>
      <c r="J156" s="30" t="s">
        <v>1496</v>
      </c>
      <c r="K156" s="31" t="s">
        <v>800</v>
      </c>
      <c r="L156" s="31" t="s">
        <v>100</v>
      </c>
      <c r="M156" s="32" t="s">
        <v>100</v>
      </c>
      <c r="N156" s="33">
        <v>0.4</v>
      </c>
      <c r="O156" s="33">
        <v>0.4</v>
      </c>
      <c r="P156" s="32"/>
      <c r="Q156" s="47"/>
      <c r="R156" s="33" t="str">
        <f t="shared" si="3"/>
        <v/>
      </c>
      <c r="S156" s="48" t="s">
        <v>1497</v>
      </c>
      <c r="T156" s="35">
        <f>(2200+5000)/2</f>
        <v>3600</v>
      </c>
      <c r="U156" s="26">
        <v>2006</v>
      </c>
      <c r="V156" s="36" t="str">
        <f>IF((ISBLANK(T156)),"",VLOOKUP(T156,'[1](speaker no. source)'!$A$2:$C$8,3,TRUE))</f>
        <v>E</v>
      </c>
      <c r="W156" s="35"/>
      <c r="X156" s="26"/>
      <c r="Y156" s="37"/>
      <c r="Z156" s="27" t="str">
        <f>IF((ISBLANK(W156)),"",VLOOKUP(W156,'[1](speaker no. source)'!$A$2:$C$8,3,TRUE))</f>
        <v/>
      </c>
      <c r="AA156" s="28" t="s">
        <v>450</v>
      </c>
      <c r="AB156" s="28" t="s">
        <v>102</v>
      </c>
      <c r="AD156" s="30"/>
      <c r="AE156" s="38"/>
      <c r="AF156" s="28" t="s">
        <v>1498</v>
      </c>
      <c r="AG156" s="39" t="s">
        <v>1499</v>
      </c>
      <c r="AH156" s="28" t="s">
        <v>105</v>
      </c>
      <c r="AI156" s="39" t="s">
        <v>105</v>
      </c>
      <c r="AJ156" s="49" t="s">
        <v>1500</v>
      </c>
      <c r="AK156" s="39" t="s">
        <v>68</v>
      </c>
      <c r="AL156" s="40"/>
      <c r="AM156" s="41"/>
      <c r="AN156" s="41"/>
      <c r="AO156" s="39" t="s">
        <v>1501</v>
      </c>
      <c r="AP156" s="42" t="s">
        <v>525</v>
      </c>
      <c r="AQ156" s="43" t="s">
        <v>313</v>
      </c>
      <c r="AR156" s="39" t="s">
        <v>94</v>
      </c>
      <c r="AS156" s="44"/>
      <c r="AT156" s="45" t="s">
        <v>51</v>
      </c>
      <c r="AU156" s="55" t="s">
        <v>1502</v>
      </c>
      <c r="AV156" s="46" t="s">
        <v>1503</v>
      </c>
      <c r="AW156" s="46" t="s">
        <v>601</v>
      </c>
    </row>
    <row r="157" spans="1:49" ht="15" customHeight="1">
      <c r="A157" s="23">
        <v>1518</v>
      </c>
      <c r="B157" s="24">
        <v>1166</v>
      </c>
      <c r="C157" s="25"/>
      <c r="D157" s="25" t="s">
        <v>68</v>
      </c>
      <c r="E157" s="26"/>
      <c r="F157" s="25" t="s">
        <v>1504</v>
      </c>
      <c r="G157" s="27" t="s">
        <v>1504</v>
      </c>
      <c r="H157" s="28" t="s">
        <v>1505</v>
      </c>
      <c r="I157" s="29" t="s">
        <v>1505</v>
      </c>
      <c r="J157" s="30" t="s">
        <v>1506</v>
      </c>
      <c r="K157" s="31" t="s">
        <v>1507</v>
      </c>
      <c r="L157" s="31" t="s">
        <v>100</v>
      </c>
      <c r="M157" s="31" t="s">
        <v>100</v>
      </c>
      <c r="N157" s="33">
        <v>1</v>
      </c>
      <c r="O157" s="33">
        <v>1</v>
      </c>
      <c r="P157" s="31"/>
      <c r="Q157" s="52"/>
      <c r="R157" s="33" t="str">
        <f t="shared" si="3"/>
        <v/>
      </c>
      <c r="S157" s="48" t="s">
        <v>1508</v>
      </c>
      <c r="T157" s="35">
        <v>8000</v>
      </c>
      <c r="U157" s="26">
        <v>2014</v>
      </c>
      <c r="V157" s="36" t="str">
        <f>IF((ISBLANK(T157)),"",VLOOKUP(T157,'[1](speaker no. source)'!$A$2:$C$8,3,TRUE))</f>
        <v>E</v>
      </c>
      <c r="W157" s="35"/>
      <c r="X157" s="26"/>
      <c r="Y157" s="37"/>
      <c r="Z157" s="27" t="str">
        <f>IF((ISBLANK(W157)),"",VLOOKUP(W157,'[1](speaker no. source)'!$A$2:$C$8,3,TRUE))</f>
        <v/>
      </c>
      <c r="AA157" s="28" t="s">
        <v>1509</v>
      </c>
      <c r="AB157" s="28" t="s">
        <v>1510</v>
      </c>
      <c r="AC157" s="28" t="s">
        <v>1511</v>
      </c>
      <c r="AD157" s="30"/>
      <c r="AE157" s="38"/>
      <c r="AF157" s="28" t="s">
        <v>1512</v>
      </c>
      <c r="AG157" s="39" t="s">
        <v>1513</v>
      </c>
      <c r="AH157" s="28" t="s">
        <v>66</v>
      </c>
      <c r="AI157" s="39" t="s">
        <v>66</v>
      </c>
      <c r="AJ157" s="49" t="s">
        <v>1514</v>
      </c>
      <c r="AK157" s="39" t="s">
        <v>1515</v>
      </c>
      <c r="AL157" s="40">
        <v>2014</v>
      </c>
      <c r="AM157" s="41"/>
      <c r="AN157" s="41"/>
      <c r="AO157" s="50" t="s">
        <v>1516</v>
      </c>
      <c r="AP157" s="42" t="s">
        <v>49</v>
      </c>
      <c r="AQ157" s="43" t="s">
        <v>50</v>
      </c>
      <c r="AR157" s="39"/>
      <c r="AS157" s="44"/>
      <c r="AT157" s="45" t="s">
        <v>51</v>
      </c>
      <c r="AU157" s="46" t="s">
        <v>52</v>
      </c>
      <c r="AV157" s="46" t="s">
        <v>1517</v>
      </c>
      <c r="AW157" s="46" t="s">
        <v>1518</v>
      </c>
    </row>
    <row r="158" spans="1:49" ht="15" customHeight="1">
      <c r="A158" s="23">
        <v>1529</v>
      </c>
      <c r="B158" s="24">
        <v>1173</v>
      </c>
      <c r="C158" s="25" t="s">
        <v>1519</v>
      </c>
      <c r="D158" s="25" t="s">
        <v>1519</v>
      </c>
      <c r="E158" s="26"/>
      <c r="F158" s="27" t="s">
        <v>35</v>
      </c>
      <c r="G158" s="27" t="s">
        <v>1519</v>
      </c>
      <c r="H158" s="28" t="s">
        <v>1520</v>
      </c>
      <c r="I158" s="29" t="s">
        <v>1520</v>
      </c>
      <c r="J158" s="30" t="s">
        <v>1521</v>
      </c>
      <c r="K158" s="31" t="s">
        <v>241</v>
      </c>
      <c r="L158" s="31" t="s">
        <v>59</v>
      </c>
      <c r="M158" s="32" t="s">
        <v>1522</v>
      </c>
      <c r="N158" s="33">
        <v>0.8</v>
      </c>
      <c r="O158" s="33">
        <v>1</v>
      </c>
      <c r="P158" s="32" t="s">
        <v>242</v>
      </c>
      <c r="Q158" s="47"/>
      <c r="R158" s="33">
        <v>0.8</v>
      </c>
      <c r="S158" s="48"/>
      <c r="T158" s="35">
        <v>125000</v>
      </c>
      <c r="U158" s="26" t="s">
        <v>1523</v>
      </c>
      <c r="V158" s="36" t="str">
        <f>IF((ISBLANK(T158)),"",VLOOKUP(T158,'[1](speaker no. source)'!$A$2:$C$8,3,TRUE))</f>
        <v>G</v>
      </c>
      <c r="W158" s="35"/>
      <c r="X158" s="26"/>
      <c r="Y158" s="65" t="s">
        <v>1524</v>
      </c>
      <c r="Z158" s="27" t="str">
        <f>IF((ISBLANK(W158)),"",VLOOKUP(W158,'[1](speaker no. source)'!$A$2:$C$8,3,TRUE))</f>
        <v/>
      </c>
      <c r="AA158" s="28" t="s">
        <v>486</v>
      </c>
      <c r="AB158" s="28" t="s">
        <v>62</v>
      </c>
      <c r="AC158" s="28" t="s">
        <v>1525</v>
      </c>
      <c r="AD158" s="30"/>
      <c r="AE158" s="38"/>
      <c r="AF158" s="28" t="s">
        <v>1272</v>
      </c>
      <c r="AG158" s="39" t="s">
        <v>366</v>
      </c>
      <c r="AH158" s="28" t="s">
        <v>490</v>
      </c>
      <c r="AI158" s="39" t="s">
        <v>248</v>
      </c>
      <c r="AJ158" s="49" t="s">
        <v>1526</v>
      </c>
      <c r="AK158" s="39" t="s">
        <v>68</v>
      </c>
      <c r="AL158" s="40"/>
      <c r="AM158" s="41"/>
      <c r="AN158" s="41"/>
      <c r="AO158" s="39" t="s">
        <v>1527</v>
      </c>
      <c r="AP158" s="42" t="s">
        <v>49</v>
      </c>
      <c r="AQ158" s="43" t="s">
        <v>50</v>
      </c>
      <c r="AR158" s="39" t="s">
        <v>94</v>
      </c>
      <c r="AS158" s="44"/>
      <c r="AT158" s="45" t="s">
        <v>51</v>
      </c>
      <c r="AU158" s="46"/>
      <c r="AV158" s="46" t="s">
        <v>1528</v>
      </c>
      <c r="AW158" s="46" t="s">
        <v>1528</v>
      </c>
    </row>
    <row r="159" spans="1:49" ht="15" customHeight="1">
      <c r="A159" s="23">
        <v>1531</v>
      </c>
      <c r="B159" s="24">
        <v>1175</v>
      </c>
      <c r="C159" s="25" t="s">
        <v>1529</v>
      </c>
      <c r="D159" s="25" t="s">
        <v>1529</v>
      </c>
      <c r="E159" s="26"/>
      <c r="F159" s="27" t="s">
        <v>35</v>
      </c>
      <c r="G159" s="27" t="s">
        <v>1529</v>
      </c>
      <c r="H159" s="28" t="s">
        <v>1530</v>
      </c>
      <c r="I159" s="51" t="s">
        <v>1531</v>
      </c>
      <c r="J159" s="30" t="s">
        <v>1532</v>
      </c>
      <c r="K159" s="31" t="s">
        <v>99</v>
      </c>
      <c r="L159" s="31" t="s">
        <v>100</v>
      </c>
      <c r="M159" s="32" t="s">
        <v>100</v>
      </c>
      <c r="N159" s="33">
        <v>0.2</v>
      </c>
      <c r="O159" s="33">
        <v>0.2</v>
      </c>
      <c r="P159" s="32"/>
      <c r="Q159" s="47"/>
      <c r="R159" s="33" t="str">
        <f t="shared" ref="R159:R222" si="4">IF((ISBLANK(Q159)),"",((Q159*5)/25))</f>
        <v/>
      </c>
      <c r="S159" s="48">
        <v>285</v>
      </c>
      <c r="T159" s="35">
        <v>285</v>
      </c>
      <c r="U159" s="26" t="s">
        <v>1533</v>
      </c>
      <c r="V159" s="36" t="str">
        <f>IF((ISBLANK(T159)),"",VLOOKUP(T159,'[1](speaker no. source)'!$A$2:$C$8,3,TRUE))</f>
        <v>D</v>
      </c>
      <c r="W159" s="35"/>
      <c r="X159" s="26"/>
      <c r="Y159" s="37"/>
      <c r="Z159" s="27" t="str">
        <f>IF((ISBLANK(W159)),"",VLOOKUP(W159,'[1](speaker no. source)'!$A$2:$C$8,3,TRUE))</f>
        <v/>
      </c>
      <c r="AA159" s="28" t="s">
        <v>1534</v>
      </c>
      <c r="AB159" s="28" t="s">
        <v>1535</v>
      </c>
      <c r="AC159" s="28" t="s">
        <v>1536</v>
      </c>
      <c r="AD159" s="30"/>
      <c r="AE159" s="38"/>
      <c r="AF159" s="28" t="s">
        <v>1537</v>
      </c>
      <c r="AG159" s="39" t="s">
        <v>696</v>
      </c>
      <c r="AH159" s="28" t="s">
        <v>864</v>
      </c>
      <c r="AI159" s="39" t="s">
        <v>864</v>
      </c>
      <c r="AJ159" s="49" t="s">
        <v>1538</v>
      </c>
      <c r="AK159" s="39" t="s">
        <v>68</v>
      </c>
      <c r="AL159" s="40"/>
      <c r="AM159" s="41"/>
      <c r="AN159" s="41"/>
      <c r="AO159" s="39" t="s">
        <v>1539</v>
      </c>
      <c r="AP159" s="42" t="s">
        <v>1540</v>
      </c>
      <c r="AQ159" s="43"/>
      <c r="AR159" s="39" t="s">
        <v>94</v>
      </c>
      <c r="AS159" s="44"/>
      <c r="AT159" s="45" t="s">
        <v>51</v>
      </c>
      <c r="AU159" s="46" t="s">
        <v>1541</v>
      </c>
      <c r="AV159" s="46" t="s">
        <v>1542</v>
      </c>
      <c r="AW159" s="46"/>
    </row>
    <row r="160" spans="1:49" ht="15" customHeight="1">
      <c r="A160" s="23">
        <v>1532</v>
      </c>
      <c r="B160" s="24">
        <v>1176</v>
      </c>
      <c r="C160" s="25" t="s">
        <v>1543</v>
      </c>
      <c r="D160" s="25" t="s">
        <v>1543</v>
      </c>
      <c r="E160" s="26"/>
      <c r="F160" s="27" t="s">
        <v>35</v>
      </c>
      <c r="G160" s="27" t="s">
        <v>1543</v>
      </c>
      <c r="H160" s="28" t="s">
        <v>1544</v>
      </c>
      <c r="I160" s="29" t="s">
        <v>1544</v>
      </c>
      <c r="J160" s="30" t="s">
        <v>1545</v>
      </c>
      <c r="K160" s="31" t="s">
        <v>199</v>
      </c>
      <c r="L160" s="31" t="s">
        <v>144</v>
      </c>
      <c r="M160" s="32" t="s">
        <v>144</v>
      </c>
      <c r="N160" s="33">
        <v>0.2</v>
      </c>
      <c r="O160" s="33">
        <v>0.2</v>
      </c>
      <c r="P160" s="32"/>
      <c r="Q160" s="32"/>
      <c r="R160" s="33" t="str">
        <f t="shared" si="4"/>
        <v/>
      </c>
      <c r="S160" s="56">
        <v>42800</v>
      </c>
      <c r="T160" s="35">
        <v>42800</v>
      </c>
      <c r="U160" s="26" t="s">
        <v>1546</v>
      </c>
      <c r="V160" s="36" t="str">
        <f>IF((ISBLANK(T160)),"",VLOOKUP(T160,'[1](speaker no. source)'!$A$2:$C$8,3,TRUE))</f>
        <v>F</v>
      </c>
      <c r="W160" s="35"/>
      <c r="X160" s="26"/>
      <c r="Y160" s="37"/>
      <c r="Z160" s="27" t="str">
        <f>IF((ISBLANK(W160)),"",VLOOKUP(W160,'[1](speaker no. source)'!$A$2:$C$8,3,TRUE))</f>
        <v/>
      </c>
      <c r="AA160" s="28" t="s">
        <v>1547</v>
      </c>
      <c r="AB160" s="28" t="s">
        <v>215</v>
      </c>
      <c r="AD160" s="30"/>
      <c r="AE160" s="38"/>
      <c r="AF160" s="28" t="s">
        <v>1335</v>
      </c>
      <c r="AG160" s="39" t="s">
        <v>945</v>
      </c>
      <c r="AH160" s="28" t="s">
        <v>105</v>
      </c>
      <c r="AI160" s="39" t="s">
        <v>105</v>
      </c>
      <c r="AK160" s="39" t="s">
        <v>68</v>
      </c>
      <c r="AL160" s="40"/>
      <c r="AM160" s="41"/>
      <c r="AN160" s="41"/>
      <c r="AO160" s="39" t="s">
        <v>1548</v>
      </c>
      <c r="AP160" s="42" t="s">
        <v>49</v>
      </c>
      <c r="AQ160" s="43" t="s">
        <v>50</v>
      </c>
      <c r="AR160" s="39"/>
      <c r="AS160" s="44"/>
      <c r="AT160" s="45" t="s">
        <v>51</v>
      </c>
      <c r="AU160" s="46"/>
      <c r="AV160" s="2" t="s">
        <v>1549</v>
      </c>
      <c r="AW160" s="2" t="s">
        <v>1550</v>
      </c>
    </row>
    <row r="161" spans="1:49" ht="15" customHeight="1">
      <c r="A161" s="23">
        <v>1535</v>
      </c>
      <c r="B161" s="24">
        <v>1179</v>
      </c>
      <c r="C161" s="25" t="s">
        <v>1551</v>
      </c>
      <c r="D161" s="25" t="s">
        <v>1551</v>
      </c>
      <c r="E161" s="26"/>
      <c r="F161" s="27" t="s">
        <v>35</v>
      </c>
      <c r="G161" s="27" t="s">
        <v>1551</v>
      </c>
      <c r="H161" s="28" t="s">
        <v>1552</v>
      </c>
      <c r="I161" s="29" t="s">
        <v>1552</v>
      </c>
      <c r="J161" s="30" t="s">
        <v>1553</v>
      </c>
      <c r="K161" s="31" t="s">
        <v>58</v>
      </c>
      <c r="L161" s="31" t="s">
        <v>59</v>
      </c>
      <c r="M161" s="32" t="s">
        <v>59</v>
      </c>
      <c r="N161" s="33">
        <v>0.2</v>
      </c>
      <c r="O161" s="33">
        <v>0.2</v>
      </c>
      <c r="P161" s="32"/>
      <c r="Q161" s="32"/>
      <c r="R161" s="33" t="str">
        <f t="shared" si="4"/>
        <v/>
      </c>
      <c r="S161" s="56">
        <v>6800</v>
      </c>
      <c r="T161" s="35">
        <v>6800</v>
      </c>
      <c r="U161" s="26" t="s">
        <v>1027</v>
      </c>
      <c r="V161" s="36" t="str">
        <f>IF((ISBLANK(T161)),"",VLOOKUP(T161,'[1](speaker no. source)'!$A$2:$C$8,3,TRUE))</f>
        <v>E</v>
      </c>
      <c r="W161" s="35"/>
      <c r="X161" s="26"/>
      <c r="Y161" s="37"/>
      <c r="Z161" s="27" t="str">
        <f>IF((ISBLANK(W161)),"",VLOOKUP(W161,'[1](speaker no. source)'!$A$2:$C$8,3,TRUE))</f>
        <v/>
      </c>
      <c r="AA161" s="28" t="s">
        <v>322</v>
      </c>
      <c r="AB161" s="28" t="s">
        <v>102</v>
      </c>
      <c r="AC161" s="28" t="s">
        <v>1554</v>
      </c>
      <c r="AD161" s="30"/>
      <c r="AE161" s="38"/>
      <c r="AF161" s="28" t="s">
        <v>781</v>
      </c>
      <c r="AG161" s="39" t="s">
        <v>782</v>
      </c>
      <c r="AH161" s="28" t="s">
        <v>105</v>
      </c>
      <c r="AI161" s="39" t="s">
        <v>105</v>
      </c>
      <c r="AK161" s="39" t="s">
        <v>68</v>
      </c>
      <c r="AL161" s="40"/>
      <c r="AM161" s="41"/>
      <c r="AN161" s="41"/>
      <c r="AO161" s="39" t="s">
        <v>1555</v>
      </c>
      <c r="AP161" s="42" t="s">
        <v>49</v>
      </c>
      <c r="AQ161" s="43" t="s">
        <v>50</v>
      </c>
      <c r="AR161" s="39"/>
      <c r="AS161" s="44"/>
      <c r="AT161" s="45" t="s">
        <v>51</v>
      </c>
      <c r="AU161" s="46"/>
      <c r="AV161" s="28" t="s">
        <v>1556</v>
      </c>
      <c r="AW161" s="28" t="s">
        <v>1557</v>
      </c>
    </row>
    <row r="162" spans="1:49" ht="15" customHeight="1">
      <c r="A162" s="23">
        <v>1557</v>
      </c>
      <c r="B162" s="24">
        <v>1195</v>
      </c>
      <c r="C162" s="25" t="s">
        <v>1558</v>
      </c>
      <c r="D162" s="25" t="s">
        <v>1558</v>
      </c>
      <c r="E162" s="26"/>
      <c r="F162" s="27" t="s">
        <v>35</v>
      </c>
      <c r="G162" s="27" t="s">
        <v>1558</v>
      </c>
      <c r="H162" s="28" t="s">
        <v>1559</v>
      </c>
      <c r="I162" s="29" t="s">
        <v>1559</v>
      </c>
      <c r="J162" s="30" t="s">
        <v>1560</v>
      </c>
      <c r="K162" s="31" t="s">
        <v>199</v>
      </c>
      <c r="L162" s="31" t="s">
        <v>144</v>
      </c>
      <c r="M162" s="32" t="s">
        <v>59</v>
      </c>
      <c r="N162" s="33">
        <v>0.2</v>
      </c>
      <c r="O162" s="33">
        <v>0.4</v>
      </c>
      <c r="P162" s="32"/>
      <c r="Q162" s="32"/>
      <c r="R162" s="33" t="str">
        <f t="shared" si="4"/>
        <v/>
      </c>
      <c r="S162" s="56">
        <v>14000</v>
      </c>
      <c r="T162" s="35">
        <v>9000</v>
      </c>
      <c r="U162" s="26" t="s">
        <v>1561</v>
      </c>
      <c r="V162" s="36" t="str">
        <f>IF((ISBLANK(T162)),"",VLOOKUP(T162,'[1](speaker no. source)'!$A$2:$C$8,3,TRUE))</f>
        <v>E</v>
      </c>
      <c r="W162" s="35"/>
      <c r="X162" s="26"/>
      <c r="Y162" s="37"/>
      <c r="Z162" s="27" t="str">
        <f>IF((ISBLANK(W162)),"",VLOOKUP(W162,'[1](speaker no. source)'!$A$2:$C$8,3,TRUE))</f>
        <v/>
      </c>
      <c r="AA162" s="28" t="s">
        <v>1322</v>
      </c>
      <c r="AB162" s="28" t="s">
        <v>160</v>
      </c>
      <c r="AC162" s="28" t="s">
        <v>1562</v>
      </c>
      <c r="AD162" s="30"/>
      <c r="AE162" s="38"/>
      <c r="AF162" s="28" t="s">
        <v>588</v>
      </c>
      <c r="AG162" s="39" t="s">
        <v>589</v>
      </c>
      <c r="AH162" s="28" t="s">
        <v>74</v>
      </c>
      <c r="AI162" s="39" t="s">
        <v>74</v>
      </c>
      <c r="AJ162" s="28" t="s">
        <v>1563</v>
      </c>
      <c r="AK162" s="39" t="s">
        <v>1564</v>
      </c>
      <c r="AL162" s="40">
        <v>2010</v>
      </c>
      <c r="AM162" s="41"/>
      <c r="AN162" s="41"/>
      <c r="AO162" s="39" t="s">
        <v>1565</v>
      </c>
      <c r="AP162" s="42" t="s">
        <v>49</v>
      </c>
      <c r="AQ162" s="43" t="s">
        <v>50</v>
      </c>
      <c r="AR162" s="39"/>
      <c r="AS162" s="44"/>
      <c r="AT162" s="45" t="s">
        <v>51</v>
      </c>
      <c r="AU162" s="46" t="s">
        <v>52</v>
      </c>
      <c r="AV162" s="28" t="s">
        <v>1566</v>
      </c>
      <c r="AW162" s="28" t="s">
        <v>1567</v>
      </c>
    </row>
    <row r="163" spans="1:49" ht="15" customHeight="1">
      <c r="A163" s="23">
        <v>1559</v>
      </c>
      <c r="B163" s="24">
        <v>1197</v>
      </c>
      <c r="C163" s="25" t="s">
        <v>1568</v>
      </c>
      <c r="D163" s="25" t="s">
        <v>1568</v>
      </c>
      <c r="E163" s="26"/>
      <c r="F163" s="25" t="s">
        <v>35</v>
      </c>
      <c r="G163" s="27" t="s">
        <v>1568</v>
      </c>
      <c r="H163" s="28" t="s">
        <v>1569</v>
      </c>
      <c r="I163" s="29" t="s">
        <v>1569</v>
      </c>
      <c r="J163" s="30" t="s">
        <v>1570</v>
      </c>
      <c r="K163" s="31" t="s">
        <v>199</v>
      </c>
      <c r="L163" s="31" t="s">
        <v>144</v>
      </c>
      <c r="M163" s="32" t="s">
        <v>272</v>
      </c>
      <c r="N163" s="33">
        <v>0.2</v>
      </c>
      <c r="O163" s="33">
        <v>0.2</v>
      </c>
      <c r="P163" s="32"/>
      <c r="Q163" s="47"/>
      <c r="R163" s="33" t="str">
        <f t="shared" si="4"/>
        <v/>
      </c>
      <c r="S163" s="48" t="s">
        <v>1571</v>
      </c>
      <c r="T163" s="35">
        <v>113000</v>
      </c>
      <c r="U163" s="26" t="s">
        <v>1572</v>
      </c>
      <c r="V163" s="36" t="str">
        <f>IF((ISBLANK(T163)),"",VLOOKUP(T163,'[1](speaker no. source)'!$A$2:$C$8,3,TRUE))</f>
        <v>G</v>
      </c>
      <c r="W163" s="35"/>
      <c r="X163" s="26"/>
      <c r="Y163" s="37"/>
      <c r="Z163" s="27" t="str">
        <f>IF((ISBLANK(W163)),"",VLOOKUP(W163,'[1](speaker no. source)'!$A$2:$C$8,3,TRUE))</f>
        <v/>
      </c>
      <c r="AA163" s="28" t="s">
        <v>450</v>
      </c>
      <c r="AB163" s="28" t="s">
        <v>102</v>
      </c>
      <c r="AC163" s="28" t="s">
        <v>1573</v>
      </c>
      <c r="AD163" s="30"/>
      <c r="AE163" s="38"/>
      <c r="AF163" s="28" t="s">
        <v>1574</v>
      </c>
      <c r="AG163" s="39" t="s">
        <v>1575</v>
      </c>
      <c r="AH163" s="28" t="s">
        <v>105</v>
      </c>
      <c r="AI163" s="39" t="s">
        <v>105</v>
      </c>
      <c r="AJ163" s="49" t="s">
        <v>1576</v>
      </c>
      <c r="AK163" s="39" t="s">
        <v>68</v>
      </c>
      <c r="AL163" s="40"/>
      <c r="AM163" s="41"/>
      <c r="AN163" s="41"/>
      <c r="AO163" s="39" t="s">
        <v>1577</v>
      </c>
      <c r="AP163" s="42" t="s">
        <v>1578</v>
      </c>
      <c r="AQ163" s="43" t="s">
        <v>77</v>
      </c>
      <c r="AR163" s="39" t="s">
        <v>94</v>
      </c>
      <c r="AS163" s="44"/>
      <c r="AT163" s="45" t="s">
        <v>51</v>
      </c>
      <c r="AU163" s="46"/>
      <c r="AV163" s="46" t="s">
        <v>1579</v>
      </c>
      <c r="AW163" s="46"/>
    </row>
    <row r="164" spans="1:49" ht="15" customHeight="1">
      <c r="A164" s="23">
        <v>1560</v>
      </c>
      <c r="B164" s="24">
        <v>1198</v>
      </c>
      <c r="C164" s="25" t="s">
        <v>1568</v>
      </c>
      <c r="D164" s="25" t="s">
        <v>1568</v>
      </c>
      <c r="E164" s="26"/>
      <c r="F164" s="25" t="s">
        <v>35</v>
      </c>
      <c r="G164" s="27" t="s">
        <v>1568</v>
      </c>
      <c r="H164" s="28" t="s">
        <v>1569</v>
      </c>
      <c r="I164" s="29" t="s">
        <v>1569</v>
      </c>
      <c r="J164" s="30" t="s">
        <v>1570</v>
      </c>
      <c r="K164" s="31" t="s">
        <v>199</v>
      </c>
      <c r="L164" s="31" t="s">
        <v>144</v>
      </c>
      <c r="M164" s="32" t="s">
        <v>272</v>
      </c>
      <c r="N164" s="33">
        <v>0.2</v>
      </c>
      <c r="O164" s="33">
        <v>0.2</v>
      </c>
      <c r="P164" s="32"/>
      <c r="Q164" s="47"/>
      <c r="R164" s="33" t="str">
        <f t="shared" si="4"/>
        <v/>
      </c>
      <c r="S164" s="48" t="s">
        <v>1571</v>
      </c>
      <c r="T164" s="35">
        <v>113000</v>
      </c>
      <c r="U164" s="26" t="s">
        <v>1572</v>
      </c>
      <c r="V164" s="36" t="str">
        <f>IF((ISBLANK(T164)),"",VLOOKUP(T164,'[1](speaker no. source)'!$A$2:$C$8,3,TRUE))</f>
        <v>G</v>
      </c>
      <c r="W164" s="35"/>
      <c r="X164" s="26"/>
      <c r="Y164" s="37"/>
      <c r="Z164" s="27" t="str">
        <f>IF((ISBLANK(W164)),"",VLOOKUP(W164,'[1](speaker no. source)'!$A$2:$C$8,3,TRUE))</f>
        <v/>
      </c>
      <c r="AA164" s="28" t="s">
        <v>450</v>
      </c>
      <c r="AB164" s="28" t="s">
        <v>102</v>
      </c>
      <c r="AC164" s="28" t="s">
        <v>1573</v>
      </c>
      <c r="AD164" s="30"/>
      <c r="AE164" s="38"/>
      <c r="AF164" s="28" t="s">
        <v>1574</v>
      </c>
      <c r="AG164" s="39" t="s">
        <v>539</v>
      </c>
      <c r="AH164" s="28" t="s">
        <v>105</v>
      </c>
      <c r="AI164" s="39" t="s">
        <v>105</v>
      </c>
      <c r="AJ164" s="49" t="s">
        <v>1576</v>
      </c>
      <c r="AK164" s="39" t="s">
        <v>68</v>
      </c>
      <c r="AL164" s="40"/>
      <c r="AM164" s="41"/>
      <c r="AN164" s="41"/>
      <c r="AO164" s="39" t="s">
        <v>1580</v>
      </c>
      <c r="AP164" s="42" t="s">
        <v>1581</v>
      </c>
      <c r="AQ164" s="43" t="s">
        <v>313</v>
      </c>
      <c r="AR164" s="39" t="s">
        <v>78</v>
      </c>
      <c r="AS164" s="44"/>
      <c r="AT164" s="45" t="s">
        <v>51</v>
      </c>
      <c r="AU164" s="46"/>
      <c r="AV164" s="46" t="s">
        <v>1579</v>
      </c>
      <c r="AW164" s="46" t="s">
        <v>601</v>
      </c>
    </row>
    <row r="165" spans="1:49" ht="15" customHeight="1">
      <c r="A165" s="23">
        <v>1568</v>
      </c>
      <c r="B165" s="24">
        <v>1203</v>
      </c>
      <c r="C165" s="25" t="s">
        <v>1582</v>
      </c>
      <c r="D165" s="25" t="s">
        <v>1583</v>
      </c>
      <c r="E165" s="26"/>
      <c r="F165" s="27" t="s">
        <v>1584</v>
      </c>
      <c r="G165" s="27" t="s">
        <v>1584</v>
      </c>
      <c r="H165" s="28" t="s">
        <v>1585</v>
      </c>
      <c r="I165" s="29" t="s">
        <v>1585</v>
      </c>
      <c r="J165" s="30"/>
      <c r="K165" s="31" t="s">
        <v>436</v>
      </c>
      <c r="L165" s="31" t="s">
        <v>144</v>
      </c>
      <c r="M165" s="31" t="s">
        <v>144</v>
      </c>
      <c r="N165" s="33">
        <v>0.8</v>
      </c>
      <c r="O165" s="33">
        <v>0.8</v>
      </c>
      <c r="P165" s="31"/>
      <c r="Q165" s="52"/>
      <c r="R165" s="33" t="str">
        <f t="shared" si="4"/>
        <v/>
      </c>
      <c r="S165" s="48">
        <v>1153800</v>
      </c>
      <c r="T165" s="35">
        <v>1153800</v>
      </c>
      <c r="U165" s="26">
        <v>2017</v>
      </c>
      <c r="V165" s="36" t="str">
        <f>IF((ISBLANK(T165)),"",VLOOKUP(T165,'[1](speaker no. source)'!$A$2:$C$8,3,TRUE))</f>
        <v>G</v>
      </c>
      <c r="W165" s="35"/>
      <c r="X165" s="26"/>
      <c r="Y165" s="37"/>
      <c r="Z165" s="27" t="str">
        <f>IF((ISBLANK(W165)),"",VLOOKUP(W165,'[1](speaker no. source)'!$A$2:$C$8,3,TRUE))</f>
        <v/>
      </c>
      <c r="AA165" s="28" t="s">
        <v>1586</v>
      </c>
      <c r="AB165" s="28" t="s">
        <v>630</v>
      </c>
      <c r="AC165" s="28" t="s">
        <v>1587</v>
      </c>
      <c r="AD165" s="30"/>
      <c r="AE165" s="54" t="s">
        <v>1588</v>
      </c>
      <c r="AF165" s="28" t="s">
        <v>1589</v>
      </c>
      <c r="AG165" s="39" t="s">
        <v>263</v>
      </c>
      <c r="AH165" s="28" t="s">
        <v>123</v>
      </c>
      <c r="AI165" s="39" t="s">
        <v>123</v>
      </c>
      <c r="AJ165" s="49"/>
      <c r="AK165" s="39" t="s">
        <v>68</v>
      </c>
      <c r="AL165" s="40"/>
      <c r="AM165" s="41"/>
      <c r="AN165" s="41"/>
      <c r="AO165" s="50" t="s">
        <v>1590</v>
      </c>
      <c r="AP165" s="42" t="s">
        <v>1591</v>
      </c>
      <c r="AQ165" s="43" t="s">
        <v>50</v>
      </c>
      <c r="AR165" s="39"/>
      <c r="AS165" s="44" t="s">
        <v>1592</v>
      </c>
      <c r="AT165" s="45" t="s">
        <v>51</v>
      </c>
      <c r="AU165" s="46" t="s">
        <v>1593</v>
      </c>
      <c r="AV165" s="46" t="s">
        <v>1594</v>
      </c>
      <c r="AW165" s="46"/>
    </row>
    <row r="166" spans="1:49" ht="15" customHeight="1">
      <c r="A166" s="23">
        <v>1578</v>
      </c>
      <c r="B166" s="24">
        <v>1208</v>
      </c>
      <c r="C166" s="25" t="s">
        <v>1595</v>
      </c>
      <c r="D166" s="25" t="s">
        <v>1595</v>
      </c>
      <c r="E166" s="26"/>
      <c r="F166" s="25" t="s">
        <v>35</v>
      </c>
      <c r="G166" s="27" t="s">
        <v>1595</v>
      </c>
      <c r="H166" s="28" t="s">
        <v>1596</v>
      </c>
      <c r="I166" s="29" t="s">
        <v>1596</v>
      </c>
      <c r="J166" s="30" t="s">
        <v>1597</v>
      </c>
      <c r="K166" s="31" t="s">
        <v>1598</v>
      </c>
      <c r="L166" s="31" t="s">
        <v>144</v>
      </c>
      <c r="M166" s="32" t="s">
        <v>144</v>
      </c>
      <c r="N166" s="33">
        <v>0.6</v>
      </c>
      <c r="O166" s="33">
        <v>0.6</v>
      </c>
      <c r="P166" s="32"/>
      <c r="Q166" s="47"/>
      <c r="R166" s="33" t="str">
        <f t="shared" si="4"/>
        <v/>
      </c>
      <c r="S166" s="48" t="s">
        <v>1599</v>
      </c>
      <c r="T166" s="35">
        <v>32500</v>
      </c>
      <c r="U166" s="26">
        <v>2002</v>
      </c>
      <c r="V166" s="36" t="str">
        <f>IF((ISBLANK(T166)),"",VLOOKUP(T166,'[1](speaker no. source)'!$A$2:$C$8,3,TRUE))</f>
        <v>F</v>
      </c>
      <c r="W166" s="35"/>
      <c r="X166" s="26"/>
      <c r="Y166" s="37"/>
      <c r="Z166" s="27" t="str">
        <f>IF((ISBLANK(W166)),"",VLOOKUP(W166,'[1](speaker no. source)'!$A$2:$C$8,3,TRUE))</f>
        <v/>
      </c>
      <c r="AA166" s="28" t="s">
        <v>450</v>
      </c>
      <c r="AB166" s="28" t="s">
        <v>102</v>
      </c>
      <c r="AD166" s="30"/>
      <c r="AE166" s="38"/>
      <c r="AF166" s="28" t="s">
        <v>1600</v>
      </c>
      <c r="AG166" s="39" t="s">
        <v>1575</v>
      </c>
      <c r="AH166" s="28" t="s">
        <v>105</v>
      </c>
      <c r="AI166" s="39" t="s">
        <v>105</v>
      </c>
      <c r="AJ166" s="49" t="s">
        <v>1601</v>
      </c>
      <c r="AK166" s="39" t="s">
        <v>68</v>
      </c>
      <c r="AL166" s="40"/>
      <c r="AM166" s="41"/>
      <c r="AN166" s="41"/>
      <c r="AO166" s="39" t="s">
        <v>1602</v>
      </c>
      <c r="AP166" s="42" t="s">
        <v>1603</v>
      </c>
      <c r="AQ166" s="43" t="s">
        <v>313</v>
      </c>
      <c r="AR166" s="39" t="s">
        <v>94</v>
      </c>
      <c r="AS166" s="44"/>
      <c r="AT166" s="45" t="s">
        <v>51</v>
      </c>
      <c r="AU166" s="46"/>
      <c r="AV166" s="46" t="s">
        <v>1604</v>
      </c>
      <c r="AW166" s="46"/>
    </row>
    <row r="167" spans="1:49" ht="15" customHeight="1">
      <c r="A167" s="23">
        <v>1594</v>
      </c>
      <c r="B167" s="24">
        <v>1219</v>
      </c>
      <c r="C167" s="25" t="s">
        <v>1605</v>
      </c>
      <c r="D167" s="25" t="s">
        <v>1605</v>
      </c>
      <c r="E167" s="26"/>
      <c r="F167" s="25" t="s">
        <v>35</v>
      </c>
      <c r="G167" s="27" t="s">
        <v>1605</v>
      </c>
      <c r="H167" s="28" t="s">
        <v>1606</v>
      </c>
      <c r="I167" s="29" t="s">
        <v>1606</v>
      </c>
      <c r="J167" s="30" t="s">
        <v>1607</v>
      </c>
      <c r="K167" s="31" t="s">
        <v>99</v>
      </c>
      <c r="L167" s="31" t="s">
        <v>100</v>
      </c>
      <c r="M167" s="32" t="s">
        <v>100</v>
      </c>
      <c r="N167" s="33">
        <v>0.2</v>
      </c>
      <c r="O167" s="33">
        <v>0.2</v>
      </c>
      <c r="P167" s="32"/>
      <c r="Q167" s="47"/>
      <c r="R167" s="33" t="str">
        <f t="shared" si="4"/>
        <v/>
      </c>
      <c r="S167" s="48">
        <v>400</v>
      </c>
      <c r="T167" s="35">
        <v>400</v>
      </c>
      <c r="U167" s="26">
        <v>2011</v>
      </c>
      <c r="V167" s="36" t="str">
        <f>IF((ISBLANK(T167)),"",VLOOKUP(T167,'[1](speaker no. source)'!$A$2:$C$8,3,TRUE))</f>
        <v>D</v>
      </c>
      <c r="W167" s="35"/>
      <c r="X167" s="26"/>
      <c r="Y167" s="37"/>
      <c r="Z167" s="27" t="str">
        <f>IF((ISBLANK(W167)),"",VLOOKUP(W167,'[1](speaker no. source)'!$A$2:$C$8,3,TRUE))</f>
        <v/>
      </c>
      <c r="AA167" s="28" t="s">
        <v>1608</v>
      </c>
      <c r="AB167" s="28" t="s">
        <v>215</v>
      </c>
      <c r="AD167" s="30"/>
      <c r="AE167" s="38"/>
      <c r="AF167" s="28" t="s">
        <v>1609</v>
      </c>
      <c r="AG167" s="39" t="s">
        <v>1610</v>
      </c>
      <c r="AH167" s="28" t="s">
        <v>220</v>
      </c>
      <c r="AI167" s="39" t="s">
        <v>220</v>
      </c>
      <c r="AJ167" s="49" t="s">
        <v>1611</v>
      </c>
      <c r="AK167" s="39" t="s">
        <v>68</v>
      </c>
      <c r="AL167" s="40">
        <v>2017</v>
      </c>
      <c r="AM167" s="41"/>
      <c r="AN167" s="41"/>
      <c r="AO167" s="50" t="s">
        <v>1612</v>
      </c>
      <c r="AP167" s="42" t="s">
        <v>1613</v>
      </c>
      <c r="AQ167" s="43" t="s">
        <v>313</v>
      </c>
      <c r="AR167" s="39" t="s">
        <v>94</v>
      </c>
      <c r="AS167" s="44"/>
      <c r="AT167" s="45" t="s">
        <v>51</v>
      </c>
      <c r="AU167" s="46"/>
      <c r="AV167" s="46" t="s">
        <v>1614</v>
      </c>
      <c r="AW167" s="46" t="s">
        <v>254</v>
      </c>
    </row>
    <row r="168" spans="1:49" ht="15" customHeight="1">
      <c r="A168" s="23">
        <v>1601</v>
      </c>
      <c r="B168" s="24">
        <v>1224</v>
      </c>
      <c r="C168" s="25" t="s">
        <v>1615</v>
      </c>
      <c r="D168" s="25" t="s">
        <v>1615</v>
      </c>
      <c r="E168" s="26"/>
      <c r="F168" s="27" t="s">
        <v>35</v>
      </c>
      <c r="G168" s="27" t="s">
        <v>1615</v>
      </c>
      <c r="H168" s="28" t="s">
        <v>1616</v>
      </c>
      <c r="I168" s="29" t="s">
        <v>1616</v>
      </c>
      <c r="J168" s="30" t="s">
        <v>1617</v>
      </c>
      <c r="K168" s="31" t="s">
        <v>143</v>
      </c>
      <c r="L168" s="31" t="s">
        <v>144</v>
      </c>
      <c r="M168" s="32" t="s">
        <v>144</v>
      </c>
      <c r="N168" s="33">
        <v>1</v>
      </c>
      <c r="O168" s="33">
        <v>0.2</v>
      </c>
      <c r="P168" s="32"/>
      <c r="Q168" s="47"/>
      <c r="R168" s="33" t="str">
        <f t="shared" si="4"/>
        <v/>
      </c>
      <c r="S168" s="48"/>
      <c r="T168" s="35">
        <v>15500</v>
      </c>
      <c r="U168" s="26" t="s">
        <v>760</v>
      </c>
      <c r="V168" s="36" t="str">
        <f>IF((ISBLANK(T168)),"",VLOOKUP(T168,'[1](speaker no. source)'!$A$2:$C$8,3,TRUE))</f>
        <v>F</v>
      </c>
      <c r="W168" s="35"/>
      <c r="X168" s="26"/>
      <c r="Y168" s="37"/>
      <c r="Z168" s="27" t="str">
        <f>IF((ISBLANK(W168)),"",VLOOKUP(W168,'[1](speaker no. source)'!$A$2:$C$8,3,TRUE))</f>
        <v/>
      </c>
      <c r="AA168" s="28" t="s">
        <v>450</v>
      </c>
      <c r="AB168" s="28" t="s">
        <v>102</v>
      </c>
      <c r="AD168" s="30"/>
      <c r="AE168" s="38"/>
      <c r="AF168" s="28" t="s">
        <v>1618</v>
      </c>
      <c r="AG168" s="39" t="s">
        <v>608</v>
      </c>
      <c r="AH168" s="28" t="s">
        <v>105</v>
      </c>
      <c r="AI168" s="39" t="s">
        <v>105</v>
      </c>
      <c r="AJ168" s="49" t="s">
        <v>1619</v>
      </c>
      <c r="AK168" s="39" t="s">
        <v>1620</v>
      </c>
      <c r="AL168" s="40">
        <v>1987</v>
      </c>
      <c r="AM168" s="41"/>
      <c r="AN168" s="41"/>
      <c r="AO168" s="50" t="s">
        <v>1621</v>
      </c>
      <c r="AP168" s="42" t="s">
        <v>49</v>
      </c>
      <c r="AQ168" s="43" t="s">
        <v>50</v>
      </c>
      <c r="AR168" s="39" t="s">
        <v>290</v>
      </c>
      <c r="AS168" s="44"/>
      <c r="AT168" s="45" t="s">
        <v>51</v>
      </c>
      <c r="AU168" s="46" t="s">
        <v>52</v>
      </c>
      <c r="AV168" s="46" t="s">
        <v>1622</v>
      </c>
      <c r="AW168" s="46" t="s">
        <v>1623</v>
      </c>
    </row>
    <row r="169" spans="1:49" ht="15" customHeight="1">
      <c r="A169" s="23">
        <v>1603</v>
      </c>
      <c r="B169" s="24">
        <v>1226</v>
      </c>
      <c r="C169" s="25" t="s">
        <v>1624</v>
      </c>
      <c r="D169" s="25" t="s">
        <v>68</v>
      </c>
      <c r="E169" s="26" t="s">
        <v>1624</v>
      </c>
      <c r="F169" s="25" t="s">
        <v>1625</v>
      </c>
      <c r="G169" s="27" t="s">
        <v>1625</v>
      </c>
      <c r="H169" s="28" t="s">
        <v>1626</v>
      </c>
      <c r="I169" s="29" t="s">
        <v>1626</v>
      </c>
      <c r="J169" s="30" t="s">
        <v>1627</v>
      </c>
      <c r="K169" s="31" t="s">
        <v>199</v>
      </c>
      <c r="L169" s="31" t="s">
        <v>144</v>
      </c>
      <c r="M169" s="32" t="s">
        <v>144</v>
      </c>
      <c r="N169" s="33">
        <v>0.2</v>
      </c>
      <c r="O169" s="33">
        <v>0.2</v>
      </c>
      <c r="P169" s="32"/>
      <c r="Q169" s="47"/>
      <c r="R169" s="33" t="str">
        <f t="shared" si="4"/>
        <v/>
      </c>
      <c r="S169" s="48" t="s">
        <v>1628</v>
      </c>
      <c r="T169" s="35" t="s">
        <v>68</v>
      </c>
      <c r="U169" s="26"/>
      <c r="V169" s="36" t="e">
        <f>IF((ISBLANK(T169)),"",VLOOKUP(T169,'[1](speaker no. source)'!$A$2:$C$8,3,TRUE))</f>
        <v>#N/A</v>
      </c>
      <c r="W169" s="35"/>
      <c r="X169" s="26"/>
      <c r="Y169" s="37"/>
      <c r="Z169" s="27" t="str">
        <f>IF((ISBLANK(W169)),"",VLOOKUP(W169,'[1](speaker no. source)'!$A$2:$C$8,3,TRUE))</f>
        <v/>
      </c>
      <c r="AA169" s="28" t="s">
        <v>1629</v>
      </c>
      <c r="AB169" s="28" t="s">
        <v>473</v>
      </c>
      <c r="AD169" s="30"/>
      <c r="AE169" s="38"/>
      <c r="AF169" s="28" t="s">
        <v>1630</v>
      </c>
      <c r="AG169" s="39" t="s">
        <v>1261</v>
      </c>
      <c r="AH169" s="28" t="s">
        <v>1631</v>
      </c>
      <c r="AI169" s="39" t="s">
        <v>90</v>
      </c>
      <c r="AJ169" s="49"/>
      <c r="AK169" s="39" t="s">
        <v>68</v>
      </c>
      <c r="AL169" s="40">
        <v>2007</v>
      </c>
      <c r="AM169" s="41"/>
      <c r="AN169" s="41"/>
      <c r="AO169" s="39" t="s">
        <v>1632</v>
      </c>
      <c r="AP169" s="42" t="s">
        <v>1633</v>
      </c>
      <c r="AQ169" s="43" t="s">
        <v>77</v>
      </c>
      <c r="AR169" s="39" t="s">
        <v>94</v>
      </c>
      <c r="AS169" s="44"/>
      <c r="AT169" s="45" t="s">
        <v>51</v>
      </c>
      <c r="AU169" s="46" t="s">
        <v>1634</v>
      </c>
      <c r="AV169" s="46" t="s">
        <v>1635</v>
      </c>
      <c r="AW169" s="46"/>
    </row>
    <row r="170" spans="1:49" ht="15" customHeight="1">
      <c r="A170" s="23">
        <v>1604</v>
      </c>
      <c r="B170" s="24">
        <v>1227</v>
      </c>
      <c r="C170" s="25" t="s">
        <v>1624</v>
      </c>
      <c r="D170" s="25" t="s">
        <v>68</v>
      </c>
      <c r="E170" s="26" t="s">
        <v>1624</v>
      </c>
      <c r="F170" s="25" t="s">
        <v>1625</v>
      </c>
      <c r="G170" s="27" t="s">
        <v>1625</v>
      </c>
      <c r="H170" s="28" t="s">
        <v>1626</v>
      </c>
      <c r="I170" s="29" t="s">
        <v>1626</v>
      </c>
      <c r="J170" s="30" t="s">
        <v>1627</v>
      </c>
      <c r="K170" s="31" t="s">
        <v>199</v>
      </c>
      <c r="L170" s="31" t="s">
        <v>144</v>
      </c>
      <c r="M170" s="32" t="s">
        <v>144</v>
      </c>
      <c r="N170" s="33">
        <v>0.2</v>
      </c>
      <c r="O170" s="33">
        <v>0.2</v>
      </c>
      <c r="P170" s="32"/>
      <c r="Q170" s="47"/>
      <c r="R170" s="33" t="str">
        <f t="shared" si="4"/>
        <v/>
      </c>
      <c r="S170" s="48" t="s">
        <v>1628</v>
      </c>
      <c r="T170" s="35" t="s">
        <v>68</v>
      </c>
      <c r="U170" s="26"/>
      <c r="V170" s="36" t="e">
        <f>IF((ISBLANK(T170)),"",VLOOKUP(T170,'[1](speaker no. source)'!$A$2:$C$8,3,TRUE))</f>
        <v>#N/A</v>
      </c>
      <c r="W170" s="35"/>
      <c r="X170" s="26"/>
      <c r="Y170" s="37"/>
      <c r="Z170" s="27" t="str">
        <f>IF((ISBLANK(W170)),"",VLOOKUP(W170,'[1](speaker no. source)'!$A$2:$C$8,3,TRUE))</f>
        <v/>
      </c>
      <c r="AA170" s="28" t="s">
        <v>1629</v>
      </c>
      <c r="AB170" s="28" t="s">
        <v>473</v>
      </c>
      <c r="AD170" s="30"/>
      <c r="AE170" s="38"/>
      <c r="AF170" s="28" t="s">
        <v>1630</v>
      </c>
      <c r="AG170" s="39" t="s">
        <v>1636</v>
      </c>
      <c r="AH170" s="28" t="s">
        <v>1631</v>
      </c>
      <c r="AI170" s="39" t="s">
        <v>90</v>
      </c>
      <c r="AJ170" s="49"/>
      <c r="AK170" s="39" t="s">
        <v>68</v>
      </c>
      <c r="AL170" s="40" t="s">
        <v>1637</v>
      </c>
      <c r="AM170" s="41"/>
      <c r="AN170" s="41"/>
      <c r="AO170" s="39" t="s">
        <v>1638</v>
      </c>
      <c r="AP170" s="42" t="s">
        <v>1639</v>
      </c>
      <c r="AQ170" s="43" t="s">
        <v>50</v>
      </c>
      <c r="AR170" s="39" t="s">
        <v>78</v>
      </c>
      <c r="AS170" s="44"/>
      <c r="AT170" s="45" t="s">
        <v>51</v>
      </c>
      <c r="AU170" s="46" t="s">
        <v>1634</v>
      </c>
      <c r="AV170" s="46" t="s">
        <v>1635</v>
      </c>
      <c r="AW170" s="46"/>
    </row>
    <row r="171" spans="1:49" ht="15" customHeight="1">
      <c r="A171" s="23">
        <v>1638</v>
      </c>
      <c r="B171" s="24">
        <v>1253</v>
      </c>
      <c r="C171" s="25" t="s">
        <v>1640</v>
      </c>
      <c r="D171" s="25" t="s">
        <v>1640</v>
      </c>
      <c r="E171" s="26"/>
      <c r="F171" s="27" t="s">
        <v>35</v>
      </c>
      <c r="G171" s="27" t="s">
        <v>1640</v>
      </c>
      <c r="H171" s="28" t="s">
        <v>1641</v>
      </c>
      <c r="I171" s="29" t="s">
        <v>1641</v>
      </c>
      <c r="J171" s="30" t="s">
        <v>1642</v>
      </c>
      <c r="K171" s="31" t="s">
        <v>800</v>
      </c>
      <c r="L171" s="31" t="s">
        <v>100</v>
      </c>
      <c r="M171" s="32" t="s">
        <v>100</v>
      </c>
      <c r="N171" s="33">
        <v>0.4</v>
      </c>
      <c r="O171" s="33">
        <v>0.4</v>
      </c>
      <c r="P171" s="32"/>
      <c r="Q171" s="47"/>
      <c r="R171" s="33" t="str">
        <f t="shared" si="4"/>
        <v/>
      </c>
      <c r="S171" s="48" t="s">
        <v>605</v>
      </c>
      <c r="T171" s="35">
        <v>500</v>
      </c>
      <c r="U171" s="26">
        <v>2007</v>
      </c>
      <c r="V171" s="36" t="str">
        <f>IF((ISBLANK(T171)),"",VLOOKUP(T171,'[1](speaker no. source)'!$A$2:$C$8,3,TRUE))</f>
        <v>D</v>
      </c>
      <c r="W171" s="35"/>
      <c r="X171" s="26"/>
      <c r="Y171" s="37"/>
      <c r="Z171" s="27" t="str">
        <f>IF((ISBLANK(W171)),"",VLOOKUP(W171,'[1](speaker no. source)'!$A$2:$C$8,3,TRUE))</f>
        <v/>
      </c>
      <c r="AA171" s="28" t="s">
        <v>185</v>
      </c>
      <c r="AB171" s="28" t="s">
        <v>186</v>
      </c>
      <c r="AC171" s="28" t="s">
        <v>1643</v>
      </c>
      <c r="AD171" s="30"/>
      <c r="AE171" s="38" t="s">
        <v>1644</v>
      </c>
      <c r="AF171" s="28" t="s">
        <v>188</v>
      </c>
      <c r="AG171" s="39" t="s">
        <v>1645</v>
      </c>
      <c r="AH171" s="28" t="s">
        <v>74</v>
      </c>
      <c r="AI171" s="39" t="s">
        <v>74</v>
      </c>
      <c r="AJ171" s="49" t="s">
        <v>1646</v>
      </c>
      <c r="AK171" s="39" t="s">
        <v>1646</v>
      </c>
      <c r="AL171" s="40">
        <v>2010</v>
      </c>
      <c r="AM171" s="41"/>
      <c r="AN171" s="41"/>
      <c r="AO171" s="50"/>
      <c r="AP171" s="42"/>
      <c r="AQ171" s="43"/>
      <c r="AR171" s="39" t="s">
        <v>70</v>
      </c>
      <c r="AS171" s="44"/>
      <c r="AT171" s="45" t="s">
        <v>51</v>
      </c>
      <c r="AU171" s="46" t="s">
        <v>1647</v>
      </c>
      <c r="AV171" s="46" t="s">
        <v>1648</v>
      </c>
      <c r="AW171" s="46"/>
    </row>
    <row r="172" spans="1:49" ht="15" customHeight="1">
      <c r="A172" s="23">
        <v>1639</v>
      </c>
      <c r="B172" s="24">
        <v>1254</v>
      </c>
      <c r="C172" s="25" t="s">
        <v>1640</v>
      </c>
      <c r="D172" s="25" t="s">
        <v>1640</v>
      </c>
      <c r="E172" s="26"/>
      <c r="F172" s="27" t="s">
        <v>35</v>
      </c>
      <c r="G172" s="27" t="s">
        <v>1640</v>
      </c>
      <c r="H172" s="28" t="s">
        <v>1641</v>
      </c>
      <c r="I172" s="29" t="s">
        <v>1641</v>
      </c>
      <c r="J172" s="30" t="s">
        <v>1642</v>
      </c>
      <c r="K172" s="31" t="s">
        <v>800</v>
      </c>
      <c r="L172" s="31" t="s">
        <v>100</v>
      </c>
      <c r="M172" s="32" t="s">
        <v>100</v>
      </c>
      <c r="N172" s="33">
        <v>0.4</v>
      </c>
      <c r="O172" s="33">
        <v>0.4</v>
      </c>
      <c r="P172" s="32"/>
      <c r="Q172" s="47"/>
      <c r="R172" s="33" t="str">
        <f t="shared" si="4"/>
        <v/>
      </c>
      <c r="S172" s="48" t="s">
        <v>605</v>
      </c>
      <c r="T172" s="35">
        <v>500</v>
      </c>
      <c r="U172" s="26">
        <v>2007</v>
      </c>
      <c r="V172" s="36" t="str">
        <f>IF((ISBLANK(T172)),"",VLOOKUP(T172,'[1](speaker no. source)'!$A$2:$C$8,3,TRUE))</f>
        <v>D</v>
      </c>
      <c r="W172" s="35"/>
      <c r="X172" s="26"/>
      <c r="Y172" s="37"/>
      <c r="Z172" s="27" t="str">
        <f>IF((ISBLANK(W172)),"",VLOOKUP(W172,'[1](speaker no. source)'!$A$2:$C$8,3,TRUE))</f>
        <v/>
      </c>
      <c r="AA172" s="28" t="s">
        <v>185</v>
      </c>
      <c r="AB172" s="28" t="s">
        <v>186</v>
      </c>
      <c r="AC172" s="28" t="s">
        <v>1643</v>
      </c>
      <c r="AD172" s="30"/>
      <c r="AE172" s="38" t="s">
        <v>1644</v>
      </c>
      <c r="AF172" s="28" t="s">
        <v>188</v>
      </c>
      <c r="AG172" s="39" t="s">
        <v>189</v>
      </c>
      <c r="AH172" s="28" t="s">
        <v>74</v>
      </c>
      <c r="AI172" s="39" t="s">
        <v>74</v>
      </c>
      <c r="AJ172" s="49" t="s">
        <v>1646</v>
      </c>
      <c r="AK172" s="39" t="s">
        <v>68</v>
      </c>
      <c r="AL172" s="40"/>
      <c r="AM172" s="41"/>
      <c r="AN172" s="41"/>
      <c r="AO172" s="39" t="s">
        <v>1649</v>
      </c>
      <c r="AP172" s="42" t="s">
        <v>1650</v>
      </c>
      <c r="AQ172" s="43"/>
      <c r="AR172" s="39" t="s">
        <v>94</v>
      </c>
      <c r="AS172" s="44"/>
      <c r="AT172" s="45" t="s">
        <v>51</v>
      </c>
      <c r="AU172" s="46"/>
      <c r="AV172" s="46" t="s">
        <v>1648</v>
      </c>
      <c r="AW172" s="46"/>
    </row>
    <row r="173" spans="1:49" ht="15" customHeight="1">
      <c r="A173" s="23">
        <v>1648</v>
      </c>
      <c r="B173" s="24">
        <v>1261</v>
      </c>
      <c r="C173" s="25" t="s">
        <v>1651</v>
      </c>
      <c r="D173" s="25" t="s">
        <v>68</v>
      </c>
      <c r="E173" s="26" t="s">
        <v>1651</v>
      </c>
      <c r="F173" s="25" t="s">
        <v>1652</v>
      </c>
      <c r="G173" s="27" t="s">
        <v>1652</v>
      </c>
      <c r="H173" s="28" t="s">
        <v>1653</v>
      </c>
      <c r="I173" s="29" t="s">
        <v>1653</v>
      </c>
      <c r="J173" s="30" t="s">
        <v>1654</v>
      </c>
      <c r="K173" s="31" t="s">
        <v>749</v>
      </c>
      <c r="L173" s="31" t="s">
        <v>182</v>
      </c>
      <c r="M173" s="32" t="s">
        <v>182</v>
      </c>
      <c r="N173" s="33">
        <v>0.6</v>
      </c>
      <c r="O173" s="33">
        <v>1</v>
      </c>
      <c r="P173" s="32"/>
      <c r="Q173" s="47"/>
      <c r="R173" s="33" t="str">
        <f t="shared" si="4"/>
        <v/>
      </c>
      <c r="S173" s="48" t="s">
        <v>1655</v>
      </c>
      <c r="T173" s="35">
        <v>6</v>
      </c>
      <c r="U173" s="26" t="s">
        <v>1656</v>
      </c>
      <c r="V173" s="36" t="str">
        <f>IF((ISBLANK(T173)),"",VLOOKUP(T173,'[1](speaker no. source)'!$A$2:$C$8,3,TRUE))</f>
        <v>B</v>
      </c>
      <c r="W173" s="35"/>
      <c r="X173" s="26"/>
      <c r="Y173" s="37"/>
      <c r="Z173" s="27" t="str">
        <f>IF((ISBLANK(W173)),"",VLOOKUP(W173,'[1](speaker no. source)'!$A$2:$C$8,3,TRUE))</f>
        <v/>
      </c>
      <c r="AA173" s="28" t="s">
        <v>1657</v>
      </c>
      <c r="AB173" s="28" t="s">
        <v>215</v>
      </c>
      <c r="AD173" s="30"/>
      <c r="AE173" s="38"/>
      <c r="AF173" s="28" t="s">
        <v>1335</v>
      </c>
      <c r="AG173" s="39" t="s">
        <v>945</v>
      </c>
      <c r="AH173" s="28" t="s">
        <v>105</v>
      </c>
      <c r="AI173" s="39" t="s">
        <v>105</v>
      </c>
      <c r="AJ173" s="49"/>
      <c r="AK173" s="39" t="s">
        <v>68</v>
      </c>
      <c r="AL173" s="40"/>
      <c r="AM173" s="41"/>
      <c r="AN173" s="41"/>
      <c r="AO173" s="50" t="s">
        <v>1658</v>
      </c>
      <c r="AP173" s="42" t="s">
        <v>1659</v>
      </c>
      <c r="AQ173" s="43" t="s">
        <v>50</v>
      </c>
      <c r="AR173" s="39" t="s">
        <v>70</v>
      </c>
      <c r="AS173" s="44"/>
      <c r="AT173" s="45" t="s">
        <v>51</v>
      </c>
      <c r="AU173" s="55"/>
      <c r="AV173" s="1" t="s">
        <v>1660</v>
      </c>
      <c r="AW173" s="1" t="s">
        <v>208</v>
      </c>
    </row>
    <row r="174" spans="1:49" ht="83.15" customHeight="1">
      <c r="A174" s="23">
        <v>1649</v>
      </c>
      <c r="B174" s="24">
        <v>1262</v>
      </c>
      <c r="C174" s="25" t="s">
        <v>1651</v>
      </c>
      <c r="D174" s="25" t="s">
        <v>68</v>
      </c>
      <c r="E174" s="26" t="s">
        <v>1651</v>
      </c>
      <c r="F174" s="27" t="s">
        <v>1652</v>
      </c>
      <c r="G174" s="27" t="s">
        <v>1652</v>
      </c>
      <c r="H174" s="28" t="s">
        <v>1653</v>
      </c>
      <c r="I174" s="29" t="s">
        <v>1653</v>
      </c>
      <c r="J174" s="30" t="s">
        <v>1654</v>
      </c>
      <c r="K174" s="31" t="s">
        <v>749</v>
      </c>
      <c r="L174" s="31" t="s">
        <v>182</v>
      </c>
      <c r="M174" s="32" t="s">
        <v>182</v>
      </c>
      <c r="N174" s="33">
        <v>0.6</v>
      </c>
      <c r="O174" s="33">
        <v>1</v>
      </c>
      <c r="P174" s="32"/>
      <c r="Q174" s="47"/>
      <c r="R174" s="33" t="str">
        <f t="shared" si="4"/>
        <v/>
      </c>
      <c r="S174" s="48" t="s">
        <v>1655</v>
      </c>
      <c r="T174" s="35">
        <v>6</v>
      </c>
      <c r="U174" s="26" t="s">
        <v>1656</v>
      </c>
      <c r="V174" s="36" t="str">
        <f>IF((ISBLANK(T174)),"",VLOOKUP(T174,'[1](speaker no. source)'!$A$2:$C$8,3,TRUE))</f>
        <v>B</v>
      </c>
      <c r="W174" s="35"/>
      <c r="X174" s="26"/>
      <c r="Y174" s="37"/>
      <c r="Z174" s="27" t="str">
        <f>IF((ISBLANK(W174)),"",VLOOKUP(W174,'[1](speaker no. source)'!$A$2:$C$8,3,TRUE))</f>
        <v/>
      </c>
      <c r="AA174" s="28" t="s">
        <v>1657</v>
      </c>
      <c r="AB174" s="28" t="s">
        <v>215</v>
      </c>
      <c r="AD174" s="30"/>
      <c r="AE174" s="38"/>
      <c r="AF174" s="28" t="s">
        <v>1335</v>
      </c>
      <c r="AG174" s="39" t="s">
        <v>692</v>
      </c>
      <c r="AH174" s="28" t="s">
        <v>105</v>
      </c>
      <c r="AI174" s="39" t="s">
        <v>220</v>
      </c>
      <c r="AJ174" s="49"/>
      <c r="AK174" s="39" t="s">
        <v>68</v>
      </c>
      <c r="AL174" s="40"/>
      <c r="AM174" s="41"/>
      <c r="AN174" s="41"/>
      <c r="AO174" s="50" t="s">
        <v>1661</v>
      </c>
      <c r="AP174" s="42"/>
      <c r="AQ174" s="43"/>
      <c r="AR174" s="39" t="s">
        <v>94</v>
      </c>
      <c r="AS174" s="44"/>
      <c r="AT174" s="45" t="s">
        <v>51</v>
      </c>
      <c r="AU174" s="55"/>
      <c r="AV174" s="1" t="s">
        <v>1660</v>
      </c>
      <c r="AW174" s="1" t="s">
        <v>208</v>
      </c>
    </row>
    <row r="175" spans="1:49" ht="15" customHeight="1">
      <c r="A175" s="23">
        <v>1652</v>
      </c>
      <c r="B175" s="24">
        <v>1265</v>
      </c>
      <c r="C175" s="25" t="s">
        <v>1662</v>
      </c>
      <c r="D175" s="25" t="s">
        <v>1662</v>
      </c>
      <c r="E175" s="26"/>
      <c r="F175" s="25" t="s">
        <v>35</v>
      </c>
      <c r="G175" s="27" t="s">
        <v>1662</v>
      </c>
      <c r="H175" s="28" t="s">
        <v>1663</v>
      </c>
      <c r="I175" s="29" t="s">
        <v>1663</v>
      </c>
      <c r="J175" s="30" t="s">
        <v>1664</v>
      </c>
      <c r="K175" s="31" t="s">
        <v>199</v>
      </c>
      <c r="L175" s="31" t="s">
        <v>144</v>
      </c>
      <c r="M175" s="32" t="s">
        <v>144</v>
      </c>
      <c r="N175" s="33">
        <v>0.2</v>
      </c>
      <c r="O175" s="33">
        <v>0.2</v>
      </c>
      <c r="P175" s="32"/>
      <c r="Q175" s="32"/>
      <c r="R175" s="33" t="str">
        <f t="shared" si="4"/>
        <v/>
      </c>
      <c r="S175" s="56">
        <v>60000</v>
      </c>
      <c r="T175" s="35">
        <v>60000</v>
      </c>
      <c r="U175" s="26" t="s">
        <v>1665</v>
      </c>
      <c r="V175" s="36" t="str">
        <f>IF((ISBLANK(T175)),"",VLOOKUP(T175,'[1](speaker no. source)'!$A$2:$C$8,3,TRUE))</f>
        <v>F</v>
      </c>
      <c r="W175" s="35"/>
      <c r="X175" s="26"/>
      <c r="Y175" s="37"/>
      <c r="Z175" s="27" t="str">
        <f>IF((ISBLANK(W175)),"",VLOOKUP(W175,'[1](speaker no. source)'!$A$2:$C$8,3,TRUE))</f>
        <v/>
      </c>
      <c r="AA175" s="28" t="s">
        <v>1666</v>
      </c>
      <c r="AB175" s="28" t="s">
        <v>102</v>
      </c>
      <c r="AD175" s="30"/>
      <c r="AE175" s="38"/>
      <c r="AF175" s="28" t="s">
        <v>531</v>
      </c>
      <c r="AG175" s="39" t="s">
        <v>104</v>
      </c>
      <c r="AH175" s="28" t="s">
        <v>105</v>
      </c>
      <c r="AI175" s="39" t="s">
        <v>105</v>
      </c>
      <c r="AK175" s="39" t="s">
        <v>68</v>
      </c>
      <c r="AL175" s="40"/>
      <c r="AM175" s="41"/>
      <c r="AN175" s="41"/>
      <c r="AO175" s="39" t="s">
        <v>1667</v>
      </c>
      <c r="AP175" s="42" t="s">
        <v>49</v>
      </c>
      <c r="AQ175" s="43" t="s">
        <v>50</v>
      </c>
      <c r="AR175" s="39"/>
      <c r="AS175" s="44"/>
      <c r="AT175" s="45" t="s">
        <v>51</v>
      </c>
      <c r="AU175" s="46"/>
      <c r="AV175" s="28" t="s">
        <v>1668</v>
      </c>
      <c r="AW175" s="28" t="s">
        <v>1669</v>
      </c>
    </row>
    <row r="176" spans="1:49" ht="15" customHeight="1">
      <c r="A176" s="23">
        <v>1654</v>
      </c>
      <c r="B176" s="24">
        <v>1267</v>
      </c>
      <c r="C176" s="25" t="s">
        <v>1670</v>
      </c>
      <c r="D176" s="25" t="s">
        <v>1670</v>
      </c>
      <c r="E176" s="26"/>
      <c r="F176" s="27" t="s">
        <v>35</v>
      </c>
      <c r="G176" s="27" t="s">
        <v>1670</v>
      </c>
      <c r="H176" s="28" t="s">
        <v>1671</v>
      </c>
      <c r="I176" s="29" t="s">
        <v>1671</v>
      </c>
      <c r="J176" s="30"/>
      <c r="K176" s="31" t="s">
        <v>113</v>
      </c>
      <c r="L176" s="31" t="s">
        <v>114</v>
      </c>
      <c r="M176" s="32" t="s">
        <v>114</v>
      </c>
      <c r="N176" s="33">
        <v>0.2</v>
      </c>
      <c r="O176" s="33">
        <v>0.2</v>
      </c>
      <c r="P176" s="32"/>
      <c r="Q176" s="32"/>
      <c r="R176" s="33" t="str">
        <f t="shared" si="4"/>
        <v/>
      </c>
      <c r="S176" s="34">
        <v>35</v>
      </c>
      <c r="T176" s="35">
        <v>35</v>
      </c>
      <c r="U176" s="26" t="s">
        <v>657</v>
      </c>
      <c r="V176" s="36" t="str">
        <f>IF((ISBLANK(T176)),"",VLOOKUP(T176,'[1](speaker no. source)'!$A$2:$C$8,3,TRUE))</f>
        <v>C</v>
      </c>
      <c r="W176" s="35"/>
      <c r="X176" s="26"/>
      <c r="Y176" s="37"/>
      <c r="Z176" s="27" t="str">
        <f>IF((ISBLANK(W176)),"",VLOOKUP(W176,'[1](speaker no. source)'!$A$2:$C$8,3,TRUE))</f>
        <v/>
      </c>
      <c r="AA176" s="28" t="s">
        <v>1672</v>
      </c>
      <c r="AB176" s="28" t="s">
        <v>1672</v>
      </c>
      <c r="AD176" s="30"/>
      <c r="AE176" s="38"/>
      <c r="AF176" s="28" t="s">
        <v>588</v>
      </c>
      <c r="AG176" s="39" t="s">
        <v>589</v>
      </c>
      <c r="AH176" s="28" t="s">
        <v>74</v>
      </c>
      <c r="AI176" s="39" t="s">
        <v>74</v>
      </c>
      <c r="AJ176" s="28" t="s">
        <v>1673</v>
      </c>
      <c r="AK176" s="39" t="s">
        <v>1674</v>
      </c>
      <c r="AL176" s="40">
        <v>2010</v>
      </c>
      <c r="AM176" s="41"/>
      <c r="AN176" s="41"/>
      <c r="AO176" s="39" t="s">
        <v>1675</v>
      </c>
      <c r="AP176" s="42" t="s">
        <v>49</v>
      </c>
      <c r="AQ176" s="43" t="s">
        <v>50</v>
      </c>
      <c r="AR176" s="39"/>
      <c r="AS176" s="44"/>
      <c r="AT176" s="45" t="s">
        <v>51</v>
      </c>
      <c r="AU176" s="46" t="s">
        <v>52</v>
      </c>
      <c r="AV176" s="28" t="s">
        <v>1676</v>
      </c>
      <c r="AW176" s="28" t="s">
        <v>1677</v>
      </c>
    </row>
    <row r="177" spans="1:50" ht="15" customHeight="1">
      <c r="A177" s="23">
        <v>1658</v>
      </c>
      <c r="B177" s="24">
        <v>1270</v>
      </c>
      <c r="C177" s="25" t="s">
        <v>1678</v>
      </c>
      <c r="D177" s="25" t="s">
        <v>1678</v>
      </c>
      <c r="E177" s="26"/>
      <c r="F177" s="25" t="s">
        <v>35</v>
      </c>
      <c r="G177" s="27" t="s">
        <v>1678</v>
      </c>
      <c r="H177" s="28" t="s">
        <v>1679</v>
      </c>
      <c r="I177" s="29" t="s">
        <v>1679</v>
      </c>
      <c r="J177" s="30" t="s">
        <v>1680</v>
      </c>
      <c r="K177" s="31" t="s">
        <v>58</v>
      </c>
      <c r="L177" s="31" t="s">
        <v>59</v>
      </c>
      <c r="M177" s="32" t="s">
        <v>59</v>
      </c>
      <c r="N177" s="33">
        <v>0.2</v>
      </c>
      <c r="O177" s="33">
        <v>0.2</v>
      </c>
      <c r="P177" s="32"/>
      <c r="Q177" s="32"/>
      <c r="R177" s="33" t="str">
        <f t="shared" si="4"/>
        <v/>
      </c>
      <c r="S177" s="56">
        <v>5000</v>
      </c>
      <c r="T177" s="35">
        <v>5000</v>
      </c>
      <c r="U177" s="26">
        <v>2009</v>
      </c>
      <c r="V177" s="36" t="str">
        <f>IF((ISBLANK(T177)),"",VLOOKUP(T177,'[1](speaker no. source)'!$A$2:$C$8,3,TRUE))</f>
        <v>E</v>
      </c>
      <c r="W177" s="35"/>
      <c r="X177" s="26"/>
      <c r="Y177" s="37"/>
      <c r="Z177" s="27" t="str">
        <f>IF((ISBLANK(W177)),"",VLOOKUP(W177,'[1](speaker no. source)'!$A$2:$C$8,3,TRUE))</f>
        <v/>
      </c>
      <c r="AA177" s="28" t="s">
        <v>1681</v>
      </c>
      <c r="AB177" s="28" t="s">
        <v>102</v>
      </c>
      <c r="AD177" s="30"/>
      <c r="AE177" s="38"/>
      <c r="AF177" s="28" t="s">
        <v>531</v>
      </c>
      <c r="AG177" s="39" t="s">
        <v>104</v>
      </c>
      <c r="AH177" s="28" t="s">
        <v>105</v>
      </c>
      <c r="AI177" s="39" t="s">
        <v>105</v>
      </c>
      <c r="AK177" s="39" t="s">
        <v>68</v>
      </c>
      <c r="AL177" s="40"/>
      <c r="AM177" s="41"/>
      <c r="AN177" s="41"/>
      <c r="AO177" s="39" t="s">
        <v>1682</v>
      </c>
      <c r="AP177" s="42" t="s">
        <v>49</v>
      </c>
      <c r="AQ177" s="43" t="s">
        <v>50</v>
      </c>
      <c r="AR177" s="39"/>
      <c r="AS177" s="44"/>
      <c r="AT177" s="45" t="s">
        <v>51</v>
      </c>
      <c r="AU177" s="46"/>
      <c r="AV177" s="28" t="s">
        <v>1683</v>
      </c>
      <c r="AW177" s="28" t="s">
        <v>1684</v>
      </c>
    </row>
    <row r="178" spans="1:50" ht="15" customHeight="1">
      <c r="A178" s="23">
        <v>1660</v>
      </c>
      <c r="B178" s="24">
        <v>1272</v>
      </c>
      <c r="C178" s="25" t="s">
        <v>1685</v>
      </c>
      <c r="D178" s="25" t="s">
        <v>1685</v>
      </c>
      <c r="E178" s="26"/>
      <c r="F178" s="25" t="s">
        <v>35</v>
      </c>
      <c r="G178" s="27" t="s">
        <v>1685</v>
      </c>
      <c r="H178" s="28" t="s">
        <v>1686</v>
      </c>
      <c r="I178" s="29" t="s">
        <v>1686</v>
      </c>
      <c r="J178" s="30" t="s">
        <v>1687</v>
      </c>
      <c r="K178" s="31" t="s">
        <v>812</v>
      </c>
      <c r="L178" s="31" t="s">
        <v>114</v>
      </c>
      <c r="M178" s="31" t="s">
        <v>114</v>
      </c>
      <c r="N178" s="33">
        <v>0.8</v>
      </c>
      <c r="O178" s="33">
        <v>0.8</v>
      </c>
      <c r="P178" s="31"/>
      <c r="Q178" s="52"/>
      <c r="R178" s="33" t="str">
        <f t="shared" si="4"/>
        <v/>
      </c>
      <c r="S178" s="48" t="s">
        <v>1688</v>
      </c>
      <c r="T178" s="35">
        <v>30</v>
      </c>
      <c r="U178" s="26">
        <v>2007</v>
      </c>
      <c r="V178" s="36" t="str">
        <f>IF((ISBLANK(T178)),"",VLOOKUP(T178,'[1](speaker no. source)'!$A$2:$C$8,3,TRUE))</f>
        <v>C</v>
      </c>
      <c r="W178" s="35"/>
      <c r="X178" s="26"/>
      <c r="Y178" s="37"/>
      <c r="Z178" s="27" t="str">
        <f>IF((ISBLANK(W178)),"",VLOOKUP(W178,'[1](speaker no. source)'!$A$2:$C$8,3,TRUE))</f>
        <v/>
      </c>
      <c r="AA178" s="28" t="s">
        <v>1689</v>
      </c>
      <c r="AB178" s="28" t="s">
        <v>186</v>
      </c>
      <c r="AD178" s="30"/>
      <c r="AE178" s="38" t="s">
        <v>1690</v>
      </c>
      <c r="AF178" s="28" t="s">
        <v>188</v>
      </c>
      <c r="AG178" s="39" t="s">
        <v>1645</v>
      </c>
      <c r="AH178" s="28" t="s">
        <v>74</v>
      </c>
      <c r="AI178" s="39" t="s">
        <v>74</v>
      </c>
      <c r="AJ178" s="49" t="s">
        <v>1691</v>
      </c>
      <c r="AK178" s="39" t="s">
        <v>68</v>
      </c>
      <c r="AL178" s="40"/>
      <c r="AM178" s="41"/>
      <c r="AN178" s="41"/>
      <c r="AO178" s="50" t="s">
        <v>1692</v>
      </c>
      <c r="AP178" s="42" t="s">
        <v>1693</v>
      </c>
      <c r="AQ178" s="43" t="s">
        <v>313</v>
      </c>
      <c r="AR178" s="39" t="s">
        <v>94</v>
      </c>
      <c r="AS178" s="44"/>
      <c r="AT178" s="45" t="s">
        <v>51</v>
      </c>
      <c r="AU178" s="46"/>
      <c r="AV178" s="46" t="s">
        <v>1694</v>
      </c>
      <c r="AW178" s="46"/>
    </row>
    <row r="179" spans="1:50" ht="15" customHeight="1">
      <c r="A179" s="23">
        <v>1663</v>
      </c>
      <c r="B179" s="24">
        <v>1274</v>
      </c>
      <c r="C179" s="25" t="s">
        <v>1695</v>
      </c>
      <c r="D179" s="25" t="s">
        <v>1695</v>
      </c>
      <c r="E179" s="26"/>
      <c r="F179" s="25" t="s">
        <v>35</v>
      </c>
      <c r="G179" s="27" t="s">
        <v>1695</v>
      </c>
      <c r="H179" s="28" t="s">
        <v>1696</v>
      </c>
      <c r="I179" s="29" t="s">
        <v>1696</v>
      </c>
      <c r="J179" s="30" t="s">
        <v>1697</v>
      </c>
      <c r="K179" s="31" t="s">
        <v>436</v>
      </c>
      <c r="L179" s="31" t="s">
        <v>144</v>
      </c>
      <c r="M179" s="32" t="s">
        <v>144</v>
      </c>
      <c r="N179" s="33">
        <v>0.8</v>
      </c>
      <c r="O179" s="33">
        <v>0.8</v>
      </c>
      <c r="P179" s="32"/>
      <c r="Q179" s="47"/>
      <c r="R179" s="33" t="str">
        <f t="shared" si="4"/>
        <v/>
      </c>
      <c r="S179" s="48">
        <v>11080</v>
      </c>
      <c r="T179" s="35">
        <v>11080</v>
      </c>
      <c r="U179" s="26" t="s">
        <v>1698</v>
      </c>
      <c r="V179" s="36" t="str">
        <f>IF((ISBLANK(T179)),"",VLOOKUP(T179,'[1](speaker no. source)'!$A$2:$C$8,3,TRUE))</f>
        <v>F</v>
      </c>
      <c r="W179" s="35"/>
      <c r="X179" s="26"/>
      <c r="Y179" s="37"/>
      <c r="Z179" s="27" t="str">
        <f>IF((ISBLANK(W179)),"",VLOOKUP(W179,'[1](speaker no. source)'!$A$2:$C$8,3,TRUE))</f>
        <v/>
      </c>
      <c r="AA179" s="28" t="s">
        <v>1699</v>
      </c>
      <c r="AB179" s="28" t="s">
        <v>62</v>
      </c>
      <c r="AD179" s="30"/>
      <c r="AE179" s="38"/>
      <c r="AF179" s="28" t="s">
        <v>1700</v>
      </c>
      <c r="AG179" s="39" t="s">
        <v>64</v>
      </c>
      <c r="AH179" s="28" t="s">
        <v>1701</v>
      </c>
      <c r="AI179" s="39" t="s">
        <v>66</v>
      </c>
      <c r="AJ179" s="49" t="s">
        <v>1702</v>
      </c>
      <c r="AK179" s="39" t="s">
        <v>68</v>
      </c>
      <c r="AL179" s="40"/>
      <c r="AM179" s="41"/>
      <c r="AN179" s="41"/>
      <c r="AO179" s="39" t="s">
        <v>1703</v>
      </c>
      <c r="AP179" s="42" t="s">
        <v>49</v>
      </c>
      <c r="AQ179" s="43" t="s">
        <v>50</v>
      </c>
      <c r="AR179" s="39" t="s">
        <v>94</v>
      </c>
      <c r="AS179" s="44"/>
      <c r="AT179" s="45" t="s">
        <v>51</v>
      </c>
      <c r="AU179" s="46"/>
      <c r="AV179" s="46" t="s">
        <v>1704</v>
      </c>
      <c r="AW179" s="46" t="s">
        <v>1705</v>
      </c>
    </row>
    <row r="180" spans="1:50" ht="15" customHeight="1">
      <c r="A180" s="23">
        <v>1667</v>
      </c>
      <c r="B180" s="24">
        <v>1278</v>
      </c>
      <c r="C180" s="25" t="s">
        <v>1706</v>
      </c>
      <c r="D180" s="25" t="s">
        <v>1706</v>
      </c>
      <c r="E180" s="26"/>
      <c r="F180" s="25" t="s">
        <v>35</v>
      </c>
      <c r="G180" s="27" t="s">
        <v>1706</v>
      </c>
      <c r="H180" s="28" t="s">
        <v>1707</v>
      </c>
      <c r="I180" s="29" t="s">
        <v>1707</v>
      </c>
      <c r="J180" s="30"/>
      <c r="K180" s="31"/>
      <c r="L180" s="31"/>
      <c r="M180" s="31" t="s">
        <v>68</v>
      </c>
      <c r="N180" s="31"/>
      <c r="O180" s="33" t="s">
        <v>68</v>
      </c>
      <c r="P180" s="32"/>
      <c r="Q180" s="32"/>
      <c r="R180" s="33" t="str">
        <f t="shared" si="4"/>
        <v/>
      </c>
      <c r="S180" s="34" t="s">
        <v>1708</v>
      </c>
      <c r="T180" s="35" t="s">
        <v>68</v>
      </c>
      <c r="U180" s="26">
        <v>2015</v>
      </c>
      <c r="V180" s="36" t="e">
        <f>IF((ISBLANK(T180)),"",VLOOKUP(T180,'[1](speaker no. source)'!$A$2:$C$8,3,TRUE))</f>
        <v>#N/A</v>
      </c>
      <c r="W180" s="35"/>
      <c r="X180" s="26"/>
      <c r="Y180" s="37"/>
      <c r="Z180" s="27" t="str">
        <f>IF((ISBLANK(W180)),"",VLOOKUP(W180,'[1](speaker no. source)'!$A$2:$C$8,3,TRUE))</f>
        <v/>
      </c>
      <c r="AA180" s="28" t="s">
        <v>1709</v>
      </c>
      <c r="AB180" s="28" t="s">
        <v>1710</v>
      </c>
      <c r="AD180" s="30"/>
      <c r="AE180" s="38"/>
      <c r="AF180" s="28" t="s">
        <v>588</v>
      </c>
      <c r="AG180" s="39" t="s">
        <v>589</v>
      </c>
      <c r="AH180" s="28" t="s">
        <v>74</v>
      </c>
      <c r="AI180" s="39" t="s">
        <v>74</v>
      </c>
      <c r="AJ180" s="28" t="s">
        <v>1711</v>
      </c>
      <c r="AK180" s="39" t="s">
        <v>1711</v>
      </c>
      <c r="AL180" s="40" t="s">
        <v>68</v>
      </c>
      <c r="AM180" s="41"/>
      <c r="AN180" s="41"/>
      <c r="AO180" s="50"/>
      <c r="AP180" s="42"/>
      <c r="AQ180" s="43"/>
      <c r="AR180" s="39"/>
      <c r="AS180" s="44"/>
      <c r="AT180" s="45" t="s">
        <v>51</v>
      </c>
      <c r="AU180" s="55" t="s">
        <v>1712</v>
      </c>
      <c r="AV180" s="28" t="s">
        <v>1713</v>
      </c>
    </row>
    <row r="181" spans="1:50" ht="30" customHeight="1">
      <c r="A181" s="23">
        <v>1671</v>
      </c>
      <c r="B181" s="24">
        <v>1281</v>
      </c>
      <c r="C181" s="25" t="s">
        <v>1714</v>
      </c>
      <c r="D181" s="25" t="s">
        <v>1714</v>
      </c>
      <c r="E181" s="26"/>
      <c r="F181" s="27" t="s">
        <v>35</v>
      </c>
      <c r="G181" s="27" t="s">
        <v>1714</v>
      </c>
      <c r="H181" s="28" t="s">
        <v>1715</v>
      </c>
      <c r="I181" s="29" t="s">
        <v>1715</v>
      </c>
      <c r="J181" s="30" t="s">
        <v>1716</v>
      </c>
      <c r="K181" s="31" t="s">
        <v>271</v>
      </c>
      <c r="L181" s="31" t="s">
        <v>272</v>
      </c>
      <c r="M181" s="32" t="s">
        <v>272</v>
      </c>
      <c r="N181" s="33">
        <v>0.2</v>
      </c>
      <c r="O181" s="33">
        <v>0.2</v>
      </c>
      <c r="P181" s="32"/>
      <c r="Q181" s="32"/>
      <c r="R181" s="33" t="str">
        <f t="shared" si="4"/>
        <v/>
      </c>
      <c r="S181" s="56">
        <v>132000</v>
      </c>
      <c r="T181" s="35">
        <v>132000</v>
      </c>
      <c r="U181" s="26" t="s">
        <v>1717</v>
      </c>
      <c r="V181" s="36" t="str">
        <f>IF((ISBLANK(T181)),"",VLOOKUP(T181,'[1](speaker no. source)'!$A$2:$C$8,3,TRUE))</f>
        <v>G</v>
      </c>
      <c r="W181" s="35"/>
      <c r="X181" s="26"/>
      <c r="Y181" s="37"/>
      <c r="Z181" s="27" t="str">
        <f>IF((ISBLANK(W181)),"",VLOOKUP(W181,'[1](speaker no. source)'!$A$2:$C$8,3,TRUE))</f>
        <v/>
      </c>
      <c r="AA181" s="28" t="s">
        <v>450</v>
      </c>
      <c r="AB181" s="28" t="s">
        <v>102</v>
      </c>
      <c r="AC181" s="28" t="s">
        <v>1718</v>
      </c>
      <c r="AD181" s="30"/>
      <c r="AE181" s="38"/>
      <c r="AF181" s="28" t="s">
        <v>658</v>
      </c>
      <c r="AG181" s="39" t="s">
        <v>659</v>
      </c>
      <c r="AH181" s="28" t="s">
        <v>105</v>
      </c>
      <c r="AI181" s="39" t="s">
        <v>105</v>
      </c>
      <c r="AK181" s="39" t="s">
        <v>68</v>
      </c>
      <c r="AL181" s="40"/>
      <c r="AM181" s="41"/>
      <c r="AN181" s="41"/>
      <c r="AO181" s="39" t="s">
        <v>1719</v>
      </c>
      <c r="AP181" s="42" t="s">
        <v>49</v>
      </c>
      <c r="AQ181" s="43" t="s">
        <v>50</v>
      </c>
      <c r="AR181" s="39"/>
      <c r="AS181" s="44"/>
      <c r="AT181" s="45" t="s">
        <v>51</v>
      </c>
      <c r="AU181" s="46"/>
      <c r="AV181" s="28" t="s">
        <v>1720</v>
      </c>
      <c r="AW181" s="28" t="s">
        <v>1721</v>
      </c>
    </row>
    <row r="182" spans="1:50" ht="15" customHeight="1">
      <c r="A182" s="23">
        <v>1677</v>
      </c>
      <c r="B182" s="24">
        <v>1287</v>
      </c>
      <c r="C182" s="25" t="s">
        <v>1722</v>
      </c>
      <c r="D182" s="25" t="s">
        <v>1722</v>
      </c>
      <c r="E182" s="26"/>
      <c r="F182" s="27" t="s">
        <v>35</v>
      </c>
      <c r="G182" s="27" t="s">
        <v>1722</v>
      </c>
      <c r="H182" s="28" t="s">
        <v>1723</v>
      </c>
      <c r="I182" s="29" t="s">
        <v>1723</v>
      </c>
      <c r="J182" s="30" t="s">
        <v>1724</v>
      </c>
      <c r="K182" s="31" t="s">
        <v>58</v>
      </c>
      <c r="L182" s="31" t="s">
        <v>59</v>
      </c>
      <c r="M182" s="32" t="s">
        <v>100</v>
      </c>
      <c r="N182" s="33">
        <v>0.2</v>
      </c>
      <c r="O182" s="33">
        <v>0.4</v>
      </c>
      <c r="P182" s="32"/>
      <c r="Q182" s="32"/>
      <c r="R182" s="33" t="str">
        <f t="shared" si="4"/>
        <v/>
      </c>
      <c r="S182" s="56">
        <v>5000</v>
      </c>
      <c r="T182" s="35">
        <v>5000</v>
      </c>
      <c r="U182" s="26" t="s">
        <v>1725</v>
      </c>
      <c r="V182" s="36" t="str">
        <f>IF((ISBLANK(T182)),"",VLOOKUP(T182,'[1](speaker no. source)'!$A$2:$C$8,3,TRUE))</f>
        <v>E</v>
      </c>
      <c r="W182" s="35"/>
      <c r="X182" s="26"/>
      <c r="Y182" s="37"/>
      <c r="Z182" s="27" t="str">
        <f>IF((ISBLANK(W182)),"",VLOOKUP(W182,'[1](speaker no. source)'!$A$2:$C$8,3,TRUE))</f>
        <v/>
      </c>
      <c r="AA182" s="28" t="s">
        <v>1726</v>
      </c>
      <c r="AB182" s="28" t="s">
        <v>102</v>
      </c>
      <c r="AD182" s="30"/>
      <c r="AE182" s="38"/>
      <c r="AF182" s="28" t="s">
        <v>531</v>
      </c>
      <c r="AG182" s="39" t="s">
        <v>104</v>
      </c>
      <c r="AH182" s="28" t="s">
        <v>105</v>
      </c>
      <c r="AI182" s="39" t="s">
        <v>105</v>
      </c>
      <c r="AJ182" s="28" t="s">
        <v>1727</v>
      </c>
      <c r="AK182" s="39" t="s">
        <v>1728</v>
      </c>
      <c r="AL182" s="40">
        <v>2010</v>
      </c>
      <c r="AM182" s="41"/>
      <c r="AN182" s="41"/>
      <c r="AO182" s="39" t="s">
        <v>1729</v>
      </c>
      <c r="AP182" s="42" t="s">
        <v>49</v>
      </c>
      <c r="AQ182" s="43" t="s">
        <v>50</v>
      </c>
      <c r="AR182" s="39"/>
      <c r="AS182" s="44"/>
      <c r="AT182" s="45" t="s">
        <v>51</v>
      </c>
      <c r="AU182" s="46" t="s">
        <v>52</v>
      </c>
      <c r="AV182" s="28" t="s">
        <v>1730</v>
      </c>
      <c r="AW182" s="28" t="s">
        <v>1731</v>
      </c>
    </row>
    <row r="183" spans="1:50" ht="30" customHeight="1">
      <c r="A183" s="23">
        <v>1711</v>
      </c>
      <c r="B183" s="24">
        <v>1309</v>
      </c>
      <c r="C183" s="25" t="s">
        <v>1732</v>
      </c>
      <c r="D183" s="25" t="s">
        <v>1732</v>
      </c>
      <c r="E183" s="26"/>
      <c r="F183" s="27" t="s">
        <v>35</v>
      </c>
      <c r="G183" s="27" t="s">
        <v>1732</v>
      </c>
      <c r="H183" s="28" t="s">
        <v>1733</v>
      </c>
      <c r="I183" s="29" t="s">
        <v>1733</v>
      </c>
      <c r="J183" s="30" t="s">
        <v>1734</v>
      </c>
      <c r="K183" s="31" t="s">
        <v>199</v>
      </c>
      <c r="L183" s="31" t="s">
        <v>144</v>
      </c>
      <c r="M183" s="32" t="s">
        <v>144</v>
      </c>
      <c r="N183" s="33">
        <v>0.2</v>
      </c>
      <c r="O183" s="33">
        <v>0.2</v>
      </c>
      <c r="P183" s="32"/>
      <c r="Q183" s="32"/>
      <c r="R183" s="33" t="str">
        <f t="shared" si="4"/>
        <v/>
      </c>
      <c r="S183" s="56">
        <v>32400</v>
      </c>
      <c r="T183" s="35">
        <v>32400</v>
      </c>
      <c r="U183" s="26" t="s">
        <v>657</v>
      </c>
      <c r="V183" s="36" t="str">
        <f>IF((ISBLANK(T183)),"",VLOOKUP(T183,'[1](speaker no. source)'!$A$2:$C$8,3,TRUE))</f>
        <v>F</v>
      </c>
      <c r="W183" s="35"/>
      <c r="X183" s="26"/>
      <c r="Y183" s="37"/>
      <c r="Z183" s="27" t="str">
        <f>IF((ISBLANK(W183)),"",VLOOKUP(W183,'[1](speaker no. source)'!$A$2:$C$8,3,TRUE))</f>
        <v/>
      </c>
      <c r="AA183" s="28" t="s">
        <v>450</v>
      </c>
      <c r="AB183" s="28" t="s">
        <v>102</v>
      </c>
      <c r="AD183" s="30"/>
      <c r="AE183" s="38"/>
      <c r="AF183" s="28" t="s">
        <v>658</v>
      </c>
      <c r="AG183" s="39" t="s">
        <v>659</v>
      </c>
      <c r="AH183" s="28" t="s">
        <v>105</v>
      </c>
      <c r="AI183" s="39" t="s">
        <v>105</v>
      </c>
      <c r="AK183" s="39" t="s">
        <v>68</v>
      </c>
      <c r="AL183" s="40"/>
      <c r="AM183" s="41"/>
      <c r="AN183" s="41"/>
      <c r="AO183" s="39" t="s">
        <v>1735</v>
      </c>
      <c r="AP183" s="42" t="s">
        <v>49</v>
      </c>
      <c r="AQ183" s="43" t="s">
        <v>50</v>
      </c>
      <c r="AR183" s="39"/>
      <c r="AS183" s="44"/>
      <c r="AT183" s="45" t="s">
        <v>51</v>
      </c>
      <c r="AU183" s="46"/>
      <c r="AV183" s="28" t="s">
        <v>1736</v>
      </c>
      <c r="AW183" s="28" t="s">
        <v>1737</v>
      </c>
    </row>
    <row r="184" spans="1:50" ht="15" customHeight="1">
      <c r="A184" s="23">
        <v>1718</v>
      </c>
      <c r="B184" s="24">
        <v>1313</v>
      </c>
      <c r="C184" s="25" t="s">
        <v>1738</v>
      </c>
      <c r="D184" s="25" t="s">
        <v>1738</v>
      </c>
      <c r="E184" s="26"/>
      <c r="F184" s="25" t="s">
        <v>35</v>
      </c>
      <c r="G184" s="27" t="s">
        <v>1738</v>
      </c>
      <c r="H184" s="28" t="s">
        <v>1739</v>
      </c>
      <c r="I184" s="29" t="s">
        <v>1739</v>
      </c>
      <c r="J184" s="30" t="s">
        <v>1740</v>
      </c>
      <c r="K184" s="31" t="s">
        <v>1008</v>
      </c>
      <c r="L184" s="31" t="s">
        <v>59</v>
      </c>
      <c r="M184" s="32" t="s">
        <v>59</v>
      </c>
      <c r="N184" s="33">
        <v>1</v>
      </c>
      <c r="O184" s="33">
        <v>1</v>
      </c>
      <c r="P184" s="32"/>
      <c r="Q184" s="47"/>
      <c r="R184" s="33" t="str">
        <f t="shared" si="4"/>
        <v/>
      </c>
      <c r="S184" s="48">
        <v>2500</v>
      </c>
      <c r="T184" s="35">
        <v>2500</v>
      </c>
      <c r="U184" s="26">
        <v>2012</v>
      </c>
      <c r="V184" s="36" t="str">
        <f>IF((ISBLANK(T184)),"",VLOOKUP(T184,'[1](speaker no. source)'!$A$2:$C$8,3,TRUE))</f>
        <v>E</v>
      </c>
      <c r="W184" s="35"/>
      <c r="X184" s="26"/>
      <c r="Y184" s="37"/>
      <c r="Z184" s="27" t="str">
        <f>IF((ISBLANK(W184)),"",VLOOKUP(W184,'[1](speaker no. source)'!$A$2:$C$8,3,TRUE))</f>
        <v/>
      </c>
      <c r="AA184" s="28" t="s">
        <v>1741</v>
      </c>
      <c r="AB184" s="28" t="s">
        <v>473</v>
      </c>
      <c r="AC184" s="28" t="s">
        <v>1742</v>
      </c>
      <c r="AD184" s="30"/>
      <c r="AE184" s="38"/>
      <c r="AF184" s="28" t="s">
        <v>1743</v>
      </c>
      <c r="AG184" s="39" t="s">
        <v>1744</v>
      </c>
      <c r="AH184" s="28" t="s">
        <v>220</v>
      </c>
      <c r="AI184" s="39" t="s">
        <v>220</v>
      </c>
      <c r="AJ184" s="49" t="s">
        <v>1745</v>
      </c>
      <c r="AK184" s="39" t="s">
        <v>68</v>
      </c>
      <c r="AL184" s="40"/>
      <c r="AM184" s="41"/>
      <c r="AN184" s="41"/>
      <c r="AO184" s="39" t="s">
        <v>1746</v>
      </c>
      <c r="AP184" s="42" t="s">
        <v>1747</v>
      </c>
      <c r="AQ184" s="43" t="s">
        <v>77</v>
      </c>
      <c r="AR184" s="39" t="s">
        <v>94</v>
      </c>
      <c r="AS184" s="44"/>
      <c r="AT184" s="45" t="s">
        <v>51</v>
      </c>
      <c r="AU184" s="46"/>
      <c r="AV184" s="46" t="s">
        <v>1748</v>
      </c>
      <c r="AW184" s="46"/>
    </row>
    <row r="185" spans="1:50" ht="15" customHeight="1">
      <c r="A185" s="23">
        <v>1721</v>
      </c>
      <c r="B185" s="24">
        <v>1316</v>
      </c>
      <c r="C185" s="25" t="s">
        <v>1749</v>
      </c>
      <c r="D185" s="25" t="s">
        <v>68</v>
      </c>
      <c r="E185" s="26" t="s">
        <v>1749</v>
      </c>
      <c r="F185" s="25" t="s">
        <v>1750</v>
      </c>
      <c r="G185" s="27" t="s">
        <v>1750</v>
      </c>
      <c r="H185" s="28" t="s">
        <v>1751</v>
      </c>
      <c r="I185" s="29" t="s">
        <v>1751</v>
      </c>
      <c r="J185" s="30" t="s">
        <v>1752</v>
      </c>
      <c r="K185" s="31" t="s">
        <v>422</v>
      </c>
      <c r="L185" s="31" t="s">
        <v>182</v>
      </c>
      <c r="M185" s="32" t="s">
        <v>182</v>
      </c>
      <c r="N185" s="33">
        <v>0.8</v>
      </c>
      <c r="O185" s="33">
        <v>0.8</v>
      </c>
      <c r="P185" s="32"/>
      <c r="Q185" s="32"/>
      <c r="R185" s="33" t="str">
        <f t="shared" si="4"/>
        <v/>
      </c>
      <c r="S185" s="34">
        <v>1</v>
      </c>
      <c r="T185" s="35">
        <v>1</v>
      </c>
      <c r="U185" s="26">
        <v>2012</v>
      </c>
      <c r="V185" s="36" t="str">
        <f>IF((ISBLANK(T185)),"",VLOOKUP(T185,'[1](speaker no. source)'!$A$2:$C$8,3,TRUE))</f>
        <v>B</v>
      </c>
      <c r="W185" s="35"/>
      <c r="X185" s="26"/>
      <c r="Y185" s="37"/>
      <c r="Z185" s="27" t="str">
        <f>IF((ISBLANK(W185)),"",VLOOKUP(W185,'[1](speaker no. source)'!$A$2:$C$8,3,TRUE))</f>
        <v/>
      </c>
      <c r="AA185" s="28" t="s">
        <v>1753</v>
      </c>
      <c r="AB185" s="28" t="s">
        <v>1415</v>
      </c>
      <c r="AD185" s="30"/>
      <c r="AE185" s="54" t="s">
        <v>1754</v>
      </c>
      <c r="AF185" s="28" t="s">
        <v>174</v>
      </c>
      <c r="AG185" s="39" t="s">
        <v>122</v>
      </c>
      <c r="AH185" s="28" t="s">
        <v>123</v>
      </c>
      <c r="AI185" s="39" t="s">
        <v>123</v>
      </c>
      <c r="AK185" s="39" t="s">
        <v>68</v>
      </c>
      <c r="AL185" s="40"/>
      <c r="AM185" s="41"/>
      <c r="AN185" s="41"/>
      <c r="AO185" s="39" t="s">
        <v>1755</v>
      </c>
      <c r="AP185" s="42" t="s">
        <v>1756</v>
      </c>
      <c r="AQ185" s="43" t="s">
        <v>77</v>
      </c>
      <c r="AR185" s="39"/>
      <c r="AS185" s="44"/>
      <c r="AT185" s="45" t="s">
        <v>51</v>
      </c>
      <c r="AU185" s="46"/>
      <c r="AV185" s="28" t="s">
        <v>1757</v>
      </c>
      <c r="AW185" s="28" t="s">
        <v>1758</v>
      </c>
      <c r="AX185" s="2" t="s">
        <v>1759</v>
      </c>
    </row>
    <row r="186" spans="1:50" ht="15" customHeight="1">
      <c r="A186" s="23">
        <v>1724</v>
      </c>
      <c r="B186" s="24">
        <v>1319</v>
      </c>
      <c r="C186" s="25" t="s">
        <v>1760</v>
      </c>
      <c r="D186" s="25" t="s">
        <v>1760</v>
      </c>
      <c r="E186" s="26"/>
      <c r="F186" s="25" t="s">
        <v>35</v>
      </c>
      <c r="G186" s="27" t="s">
        <v>1760</v>
      </c>
      <c r="H186" s="28" t="s">
        <v>1761</v>
      </c>
      <c r="I186" s="29" t="s">
        <v>1761</v>
      </c>
      <c r="J186" s="30" t="s">
        <v>1762</v>
      </c>
      <c r="K186" s="31" t="s">
        <v>1281</v>
      </c>
      <c r="L186" s="31" t="s">
        <v>100</v>
      </c>
      <c r="M186" s="31" t="s">
        <v>100</v>
      </c>
      <c r="N186" s="33">
        <v>0.6</v>
      </c>
      <c r="O186" s="33">
        <v>0.6</v>
      </c>
      <c r="P186" s="31"/>
      <c r="Q186" s="31"/>
      <c r="R186" s="33" t="str">
        <f t="shared" si="4"/>
        <v/>
      </c>
      <c r="S186" s="34" t="s">
        <v>1763</v>
      </c>
      <c r="T186" s="35">
        <v>300</v>
      </c>
      <c r="U186" s="26">
        <v>2007</v>
      </c>
      <c r="V186" s="36" t="str">
        <f>IF((ISBLANK(T186)),"",VLOOKUP(T186,'[1](speaker no. source)'!$A$2:$C$8,3,TRUE))</f>
        <v>D</v>
      </c>
      <c r="W186" s="35"/>
      <c r="X186" s="26"/>
      <c r="Y186" s="37"/>
      <c r="Z186" s="27" t="str">
        <f>IF((ISBLANK(W186)),"",VLOOKUP(W186,'[1](speaker no. source)'!$A$2:$C$8,3,TRUE))</f>
        <v/>
      </c>
      <c r="AA186" s="28" t="s">
        <v>1764</v>
      </c>
      <c r="AB186" s="28" t="s">
        <v>473</v>
      </c>
      <c r="AD186" s="30"/>
      <c r="AE186" s="38"/>
      <c r="AF186" s="28" t="s">
        <v>1765</v>
      </c>
      <c r="AG186" s="39" t="s">
        <v>1766</v>
      </c>
      <c r="AH186" s="28" t="s">
        <v>348</v>
      </c>
      <c r="AI186" s="39" t="s">
        <v>348</v>
      </c>
      <c r="AJ186" s="28" t="s">
        <v>1767</v>
      </c>
      <c r="AK186" s="39" t="s">
        <v>1768</v>
      </c>
      <c r="AL186" s="40">
        <v>2010</v>
      </c>
      <c r="AM186" s="41"/>
      <c r="AN186" s="41"/>
      <c r="AO186" s="50" t="s">
        <v>1769</v>
      </c>
      <c r="AP186" s="42" t="s">
        <v>49</v>
      </c>
      <c r="AQ186" s="43" t="s">
        <v>50</v>
      </c>
      <c r="AR186" s="39"/>
      <c r="AS186" s="44"/>
      <c r="AT186" s="45" t="s">
        <v>51</v>
      </c>
      <c r="AU186" s="46" t="s">
        <v>52</v>
      </c>
      <c r="AV186" s="28" t="s">
        <v>1770</v>
      </c>
      <c r="AW186" s="28" t="s">
        <v>1771</v>
      </c>
    </row>
    <row r="187" spans="1:50" ht="30" customHeight="1">
      <c r="A187" s="23">
        <v>1731</v>
      </c>
      <c r="B187" s="24">
        <v>1324</v>
      </c>
      <c r="C187" s="25" t="s">
        <v>1772</v>
      </c>
      <c r="D187" s="25" t="s">
        <v>1772</v>
      </c>
      <c r="E187" s="26"/>
      <c r="F187" s="25" t="s">
        <v>35</v>
      </c>
      <c r="G187" s="27" t="s">
        <v>1772</v>
      </c>
      <c r="H187" s="28" t="s">
        <v>1773</v>
      </c>
      <c r="I187" s="29" t="s">
        <v>1773</v>
      </c>
      <c r="J187" s="30" t="s">
        <v>1774</v>
      </c>
      <c r="K187" s="31" t="s">
        <v>113</v>
      </c>
      <c r="L187" s="31" t="s">
        <v>114</v>
      </c>
      <c r="M187" s="32" t="s">
        <v>114</v>
      </c>
      <c r="N187" s="33">
        <v>0.2</v>
      </c>
      <c r="O187" s="33">
        <v>0.2</v>
      </c>
      <c r="P187" s="32"/>
      <c r="Q187" s="47"/>
      <c r="R187" s="33" t="str">
        <f t="shared" si="4"/>
        <v/>
      </c>
      <c r="S187" s="48">
        <v>44</v>
      </c>
      <c r="T187" s="35">
        <v>44</v>
      </c>
      <c r="U187" s="26">
        <v>2012</v>
      </c>
      <c r="V187" s="36" t="str">
        <f>IF((ISBLANK(T187)),"",VLOOKUP(T187,'[1](speaker no. source)'!$A$2:$C$8,3,TRUE))</f>
        <v>C</v>
      </c>
      <c r="W187" s="35"/>
      <c r="X187" s="26"/>
      <c r="Y187" s="37"/>
      <c r="Z187" s="27" t="str">
        <f>IF((ISBLANK(W187)),"",VLOOKUP(W187,'[1](speaker no. source)'!$A$2:$C$8,3,TRUE))</f>
        <v/>
      </c>
      <c r="AA187" s="28" t="s">
        <v>1775</v>
      </c>
      <c r="AB187" s="28" t="s">
        <v>1776</v>
      </c>
      <c r="AD187" s="30"/>
      <c r="AE187" s="38"/>
      <c r="AF187" s="28" t="s">
        <v>1040</v>
      </c>
      <c r="AG187" s="39" t="s">
        <v>122</v>
      </c>
      <c r="AH187" s="28" t="s">
        <v>123</v>
      </c>
      <c r="AI187" s="39" t="s">
        <v>123</v>
      </c>
      <c r="AJ187" s="49" t="s">
        <v>1777</v>
      </c>
      <c r="AK187" s="39" t="s">
        <v>68</v>
      </c>
      <c r="AL187" s="40"/>
      <c r="AM187" s="41"/>
      <c r="AN187" s="41"/>
      <c r="AO187" s="39" t="s">
        <v>1778</v>
      </c>
      <c r="AP187" s="42" t="s">
        <v>1779</v>
      </c>
      <c r="AQ187" s="43" t="s">
        <v>77</v>
      </c>
      <c r="AR187" s="39" t="s">
        <v>94</v>
      </c>
      <c r="AS187" s="44"/>
      <c r="AT187" s="45" t="s">
        <v>51</v>
      </c>
      <c r="AU187" s="46"/>
      <c r="AV187" s="46" t="s">
        <v>1780</v>
      </c>
      <c r="AW187" s="46" t="s">
        <v>573</v>
      </c>
    </row>
    <row r="188" spans="1:50" ht="15" customHeight="1">
      <c r="A188" s="23">
        <v>1743</v>
      </c>
      <c r="B188" s="24">
        <v>1334</v>
      </c>
      <c r="C188" s="25" t="s">
        <v>1781</v>
      </c>
      <c r="D188" s="25" t="s">
        <v>1782</v>
      </c>
      <c r="E188" s="26"/>
      <c r="F188" s="27" t="s">
        <v>35</v>
      </c>
      <c r="G188" s="27" t="s">
        <v>1782</v>
      </c>
      <c r="H188" s="28" t="s">
        <v>1783</v>
      </c>
      <c r="I188" s="29" t="s">
        <v>1783</v>
      </c>
      <c r="J188" s="30"/>
      <c r="K188" s="31" t="s">
        <v>199</v>
      </c>
      <c r="L188" s="31" t="s">
        <v>144</v>
      </c>
      <c r="M188" s="31" t="s">
        <v>144</v>
      </c>
      <c r="N188" s="33">
        <v>0.2</v>
      </c>
      <c r="O188" s="33">
        <v>0.2</v>
      </c>
      <c r="P188" s="31"/>
      <c r="Q188" s="52"/>
      <c r="R188" s="33" t="str">
        <f t="shared" si="4"/>
        <v/>
      </c>
      <c r="S188" s="48">
        <v>69137</v>
      </c>
      <c r="T188" s="35">
        <v>69137</v>
      </c>
      <c r="U188" s="26">
        <v>2005</v>
      </c>
      <c r="V188" s="36" t="str">
        <f>IF((ISBLANK(T188)),"",VLOOKUP(T188,'[1](speaker no. source)'!$A$2:$C$8,3,TRUE))</f>
        <v>F</v>
      </c>
      <c r="W188" s="35"/>
      <c r="X188" s="26"/>
      <c r="Y188" s="37"/>
      <c r="Z188" s="27" t="str">
        <f>IF((ISBLANK(W188)),"",VLOOKUP(W188,'[1](speaker no. source)'!$A$2:$C$8,3,TRUE))</f>
        <v/>
      </c>
      <c r="AA188" s="28" t="s">
        <v>1784</v>
      </c>
      <c r="AB188" s="28" t="s">
        <v>1785</v>
      </c>
      <c r="AC188" s="28" t="s">
        <v>1786</v>
      </c>
      <c r="AD188" s="30"/>
      <c r="AE188" s="54" t="s">
        <v>1787</v>
      </c>
      <c r="AF188" s="28" t="s">
        <v>1788</v>
      </c>
      <c r="AG188" s="39" t="s">
        <v>1789</v>
      </c>
      <c r="AH188" s="28" t="s">
        <v>1453</v>
      </c>
      <c r="AI188" s="39" t="s">
        <v>1220</v>
      </c>
      <c r="AJ188" s="49" t="s">
        <v>1790</v>
      </c>
      <c r="AK188" s="39" t="s">
        <v>1791</v>
      </c>
      <c r="AL188" s="40">
        <v>2010</v>
      </c>
      <c r="AM188" s="41"/>
      <c r="AN188" s="41"/>
      <c r="AO188" s="50"/>
      <c r="AP188" s="42"/>
      <c r="AQ188" s="43"/>
      <c r="AR188" s="39" t="s">
        <v>94</v>
      </c>
      <c r="AS188" s="44"/>
      <c r="AT188" s="45" t="s">
        <v>1792</v>
      </c>
      <c r="AU188" s="46" t="s">
        <v>1793</v>
      </c>
      <c r="AV188" s="46" t="s">
        <v>1794</v>
      </c>
      <c r="AW188" s="46"/>
    </row>
    <row r="189" spans="1:50" ht="15" customHeight="1">
      <c r="A189" s="23">
        <v>1750</v>
      </c>
      <c r="B189" s="24">
        <v>1338</v>
      </c>
      <c r="C189" s="25" t="s">
        <v>1795</v>
      </c>
      <c r="D189" s="25" t="s">
        <v>1795</v>
      </c>
      <c r="E189" s="26"/>
      <c r="F189" s="27" t="s">
        <v>35</v>
      </c>
      <c r="G189" s="27" t="s">
        <v>1795</v>
      </c>
      <c r="H189" s="28" t="s">
        <v>1796</v>
      </c>
      <c r="I189" s="29" t="s">
        <v>1796</v>
      </c>
      <c r="J189" s="30" t="s">
        <v>1797</v>
      </c>
      <c r="K189" s="31" t="s">
        <v>1008</v>
      </c>
      <c r="L189" s="31" t="s">
        <v>59</v>
      </c>
      <c r="M189" s="31" t="s">
        <v>59</v>
      </c>
      <c r="N189" s="33">
        <v>1</v>
      </c>
      <c r="O189" s="33">
        <v>1</v>
      </c>
      <c r="P189" s="31"/>
      <c r="Q189" s="52"/>
      <c r="R189" s="33" t="str">
        <f t="shared" si="4"/>
        <v/>
      </c>
      <c r="S189" s="48" t="s">
        <v>1798</v>
      </c>
      <c r="T189" s="35">
        <v>3000</v>
      </c>
      <c r="U189" s="26">
        <v>2018</v>
      </c>
      <c r="V189" s="36" t="str">
        <f>IF((ISBLANK(T189)),"",VLOOKUP(T189,'[1](speaker no. source)'!$A$2:$C$8,3,TRUE))</f>
        <v>E</v>
      </c>
      <c r="W189" s="35"/>
      <c r="X189" s="26"/>
      <c r="Y189" s="37"/>
      <c r="Z189" s="27" t="str">
        <f>IF((ISBLANK(W189)),"",VLOOKUP(W189,'[1](speaker no. source)'!$A$2:$C$8,3,TRUE))</f>
        <v/>
      </c>
      <c r="AA189" s="28" t="s">
        <v>450</v>
      </c>
      <c r="AB189" s="28" t="s">
        <v>102</v>
      </c>
      <c r="AD189" s="30"/>
      <c r="AE189" s="38" t="s">
        <v>1799</v>
      </c>
      <c r="AF189" s="28" t="s">
        <v>1800</v>
      </c>
      <c r="AG189" s="39" t="s">
        <v>1499</v>
      </c>
      <c r="AH189" s="28" t="s">
        <v>105</v>
      </c>
      <c r="AI189" s="39" t="s">
        <v>105</v>
      </c>
      <c r="AJ189" s="49" t="s">
        <v>1801</v>
      </c>
      <c r="AK189" s="39" t="s">
        <v>68</v>
      </c>
      <c r="AL189" s="40">
        <v>2018</v>
      </c>
      <c r="AM189" s="41"/>
      <c r="AN189" s="41"/>
      <c r="AO189" s="50" t="s">
        <v>1802</v>
      </c>
      <c r="AP189" s="42" t="s">
        <v>49</v>
      </c>
      <c r="AQ189" s="43" t="s">
        <v>50</v>
      </c>
      <c r="AR189" s="39" t="s">
        <v>94</v>
      </c>
      <c r="AS189" s="44"/>
      <c r="AT189" s="45" t="s">
        <v>51</v>
      </c>
      <c r="AU189" s="46"/>
      <c r="AV189" s="46" t="s">
        <v>1803</v>
      </c>
      <c r="AW189" s="46" t="s">
        <v>1804</v>
      </c>
    </row>
    <row r="190" spans="1:50" ht="15" customHeight="1">
      <c r="A190" s="23">
        <v>1752</v>
      </c>
      <c r="B190" s="24">
        <v>1340</v>
      </c>
      <c r="C190" s="25" t="s">
        <v>1805</v>
      </c>
      <c r="D190" s="25" t="s">
        <v>1805</v>
      </c>
      <c r="E190" s="26"/>
      <c r="F190" s="27" t="s">
        <v>35</v>
      </c>
      <c r="G190" s="27" t="s">
        <v>1805</v>
      </c>
      <c r="H190" s="28" t="s">
        <v>1806</v>
      </c>
      <c r="I190" s="29" t="s">
        <v>1806</v>
      </c>
      <c r="J190" s="30" t="s">
        <v>1807</v>
      </c>
      <c r="K190" s="31" t="s">
        <v>99</v>
      </c>
      <c r="L190" s="31" t="s">
        <v>100</v>
      </c>
      <c r="M190" s="31" t="s">
        <v>59</v>
      </c>
      <c r="N190" s="33">
        <v>0.2</v>
      </c>
      <c r="O190" s="33">
        <v>0.2</v>
      </c>
      <c r="P190" s="31"/>
      <c r="Q190" s="52"/>
      <c r="R190" s="33" t="str">
        <f t="shared" si="4"/>
        <v/>
      </c>
      <c r="S190" s="48" t="s">
        <v>578</v>
      </c>
      <c r="T190" s="35">
        <v>2000</v>
      </c>
      <c r="U190" s="26">
        <v>2011</v>
      </c>
      <c r="V190" s="36" t="str">
        <f>IF((ISBLANK(T190)),"",VLOOKUP(T190,'[1](speaker no. source)'!$A$2:$C$8,3,TRUE))</f>
        <v>E</v>
      </c>
      <c r="W190" s="35"/>
      <c r="X190" s="26"/>
      <c r="Y190" s="37"/>
      <c r="Z190" s="27" t="str">
        <f>IF((ISBLANK(W190)),"",VLOOKUP(W190,'[1](speaker no. source)'!$A$2:$C$8,3,TRUE))</f>
        <v/>
      </c>
      <c r="AA190" s="28" t="s">
        <v>450</v>
      </c>
      <c r="AB190" s="28" t="s">
        <v>102</v>
      </c>
      <c r="AD190" s="30"/>
      <c r="AE190" s="38"/>
      <c r="AF190" s="28" t="s">
        <v>103</v>
      </c>
      <c r="AG190" s="39" t="s">
        <v>104</v>
      </c>
      <c r="AH190" s="28" t="s">
        <v>105</v>
      </c>
      <c r="AI190" s="39" t="s">
        <v>105</v>
      </c>
      <c r="AJ190" s="49" t="s">
        <v>1808</v>
      </c>
      <c r="AK190" s="39" t="s">
        <v>68</v>
      </c>
      <c r="AL190" s="40"/>
      <c r="AM190" s="41"/>
      <c r="AN190" s="41"/>
      <c r="AO190" s="50" t="s">
        <v>1809</v>
      </c>
      <c r="AP190" s="42" t="s">
        <v>49</v>
      </c>
      <c r="AQ190" s="43" t="s">
        <v>50</v>
      </c>
      <c r="AR190" s="39" t="s">
        <v>94</v>
      </c>
      <c r="AS190" s="44"/>
      <c r="AT190" s="45" t="s">
        <v>51</v>
      </c>
      <c r="AU190" s="46"/>
      <c r="AV190" s="46" t="s">
        <v>1810</v>
      </c>
      <c r="AW190" s="46" t="s">
        <v>1811</v>
      </c>
    </row>
    <row r="191" spans="1:50" ht="15" customHeight="1">
      <c r="A191" s="23">
        <v>1812</v>
      </c>
      <c r="B191" s="24">
        <v>1388</v>
      </c>
      <c r="C191" s="25" t="s">
        <v>1812</v>
      </c>
      <c r="D191" s="25" t="s">
        <v>1812</v>
      </c>
      <c r="E191" s="26"/>
      <c r="F191" s="25" t="s">
        <v>35</v>
      </c>
      <c r="G191" s="27" t="s">
        <v>1812</v>
      </c>
      <c r="H191" s="28" t="s">
        <v>1813</v>
      </c>
      <c r="I191" s="29" t="s">
        <v>1813</v>
      </c>
      <c r="J191" s="30" t="s">
        <v>1814</v>
      </c>
      <c r="K191" s="31" t="s">
        <v>271</v>
      </c>
      <c r="L191" s="31" t="s">
        <v>272</v>
      </c>
      <c r="M191" s="32" t="s">
        <v>272</v>
      </c>
      <c r="N191" s="33">
        <v>0.2</v>
      </c>
      <c r="O191" s="33">
        <v>0.2</v>
      </c>
      <c r="P191" s="32"/>
      <c r="Q191" s="47"/>
      <c r="R191" s="33" t="str">
        <f t="shared" si="4"/>
        <v/>
      </c>
      <c r="S191" s="48">
        <v>413490</v>
      </c>
      <c r="T191" s="35">
        <v>413490</v>
      </c>
      <c r="U191" s="26">
        <v>2009</v>
      </c>
      <c r="V191" s="36" t="str">
        <f>IF((ISBLANK(T191)),"",VLOOKUP(T191,'[1](speaker no. source)'!$A$2:$C$8,3,TRUE))</f>
        <v>G</v>
      </c>
      <c r="W191" s="35"/>
      <c r="X191" s="26"/>
      <c r="Y191" s="37"/>
      <c r="Z191" s="27" t="str">
        <f>IF((ISBLANK(W191)),"",VLOOKUP(W191,'[1](speaker no. source)'!$A$2:$C$8,3,TRUE))</f>
        <v/>
      </c>
      <c r="AA191" s="28" t="s">
        <v>498</v>
      </c>
      <c r="AB191" s="28" t="s">
        <v>102</v>
      </c>
      <c r="AC191" s="28" t="s">
        <v>1815</v>
      </c>
      <c r="AD191" s="30"/>
      <c r="AE191" s="38"/>
      <c r="AF191" s="28" t="s">
        <v>500</v>
      </c>
      <c r="AG191" s="39" t="s">
        <v>309</v>
      </c>
      <c r="AH191" s="28" t="s">
        <v>105</v>
      </c>
      <c r="AI191" s="39" t="s">
        <v>105</v>
      </c>
      <c r="AJ191" s="49"/>
      <c r="AK191" s="39" t="s">
        <v>68</v>
      </c>
      <c r="AL191" s="40"/>
      <c r="AM191" s="41"/>
      <c r="AN191" s="41"/>
      <c r="AO191" s="39" t="s">
        <v>1816</v>
      </c>
      <c r="AP191" s="42" t="s">
        <v>49</v>
      </c>
      <c r="AQ191" s="43" t="s">
        <v>50</v>
      </c>
      <c r="AR191" s="39" t="s">
        <v>70</v>
      </c>
      <c r="AS191" s="44" t="s">
        <v>315</v>
      </c>
      <c r="AT191" s="45" t="s">
        <v>51</v>
      </c>
      <c r="AU191" s="46"/>
      <c r="AV191" s="46" t="s">
        <v>1817</v>
      </c>
      <c r="AW191" s="46" t="s">
        <v>1818</v>
      </c>
      <c r="AX191" s="28" t="s">
        <v>601</v>
      </c>
    </row>
    <row r="192" spans="1:50" ht="15" customHeight="1">
      <c r="A192" s="23">
        <v>1813</v>
      </c>
      <c r="B192" s="24">
        <v>1389</v>
      </c>
      <c r="C192" s="25" t="s">
        <v>1812</v>
      </c>
      <c r="D192" s="25" t="s">
        <v>1812</v>
      </c>
      <c r="E192" s="26"/>
      <c r="F192" s="25" t="s">
        <v>35</v>
      </c>
      <c r="G192" s="27" t="s">
        <v>1812</v>
      </c>
      <c r="H192" s="28" t="s">
        <v>1813</v>
      </c>
      <c r="I192" s="29" t="s">
        <v>1813</v>
      </c>
      <c r="J192" s="30" t="s">
        <v>1814</v>
      </c>
      <c r="K192" s="31" t="s">
        <v>271</v>
      </c>
      <c r="L192" s="31" t="s">
        <v>272</v>
      </c>
      <c r="M192" s="32" t="s">
        <v>272</v>
      </c>
      <c r="N192" s="33">
        <v>0.2</v>
      </c>
      <c r="O192" s="33">
        <v>0.2</v>
      </c>
      <c r="P192" s="32"/>
      <c r="Q192" s="47"/>
      <c r="R192" s="33" t="str">
        <f t="shared" si="4"/>
        <v/>
      </c>
      <c r="S192" s="48">
        <v>413490</v>
      </c>
      <c r="T192" s="35">
        <v>413490</v>
      </c>
      <c r="U192" s="26">
        <v>2009</v>
      </c>
      <c r="V192" s="36" t="str">
        <f>IF((ISBLANK(T192)),"",VLOOKUP(T192,'[1](speaker no. source)'!$A$2:$C$8,3,TRUE))</f>
        <v>G</v>
      </c>
      <c r="W192" s="35"/>
      <c r="X192" s="26"/>
      <c r="Y192" s="37"/>
      <c r="Z192" s="27" t="str">
        <f>IF((ISBLANK(W192)),"",VLOOKUP(W192,'[1](speaker no. source)'!$A$2:$C$8,3,TRUE))</f>
        <v/>
      </c>
      <c r="AA192" s="28" t="s">
        <v>498</v>
      </c>
      <c r="AB192" s="28" t="s">
        <v>102</v>
      </c>
      <c r="AC192" s="28" t="s">
        <v>1815</v>
      </c>
      <c r="AD192" s="30"/>
      <c r="AE192" s="38"/>
      <c r="AF192" s="28" t="s">
        <v>500</v>
      </c>
      <c r="AG192" s="39" t="s">
        <v>334</v>
      </c>
      <c r="AH192" s="28" t="s">
        <v>105</v>
      </c>
      <c r="AI192" s="39" t="s">
        <v>105</v>
      </c>
      <c r="AJ192" s="49"/>
      <c r="AK192" s="39" t="s">
        <v>68</v>
      </c>
      <c r="AL192" s="40"/>
      <c r="AM192" s="41"/>
      <c r="AN192" s="41"/>
      <c r="AO192" s="39" t="s">
        <v>1819</v>
      </c>
      <c r="AP192" s="42" t="s">
        <v>461</v>
      </c>
      <c r="AQ192" s="43" t="s">
        <v>313</v>
      </c>
      <c r="AR192" s="39" t="s">
        <v>94</v>
      </c>
      <c r="AS192" s="44" t="s">
        <v>315</v>
      </c>
      <c r="AT192" s="45" t="s">
        <v>51</v>
      </c>
      <c r="AU192" s="46"/>
      <c r="AV192" s="46" t="s">
        <v>1817</v>
      </c>
      <c r="AW192" s="46" t="s">
        <v>601</v>
      </c>
    </row>
    <row r="193" spans="1:50" ht="15" customHeight="1">
      <c r="A193" s="23">
        <v>1826</v>
      </c>
      <c r="B193" s="24">
        <v>1400</v>
      </c>
      <c r="C193" s="25" t="s">
        <v>1820</v>
      </c>
      <c r="D193" s="25" t="s">
        <v>1820</v>
      </c>
      <c r="E193" s="26"/>
      <c r="F193" s="27" t="s">
        <v>35</v>
      </c>
      <c r="G193" s="27" t="s">
        <v>1820</v>
      </c>
      <c r="H193" s="28" t="s">
        <v>1821</v>
      </c>
      <c r="I193" s="29" t="s">
        <v>1821</v>
      </c>
      <c r="J193" s="30" t="s">
        <v>1822</v>
      </c>
      <c r="K193" s="31" t="s">
        <v>271</v>
      </c>
      <c r="L193" s="31" t="s">
        <v>272</v>
      </c>
      <c r="M193" s="31" t="s">
        <v>272</v>
      </c>
      <c r="N193" s="33">
        <v>0.2</v>
      </c>
      <c r="O193" s="33">
        <v>0.2</v>
      </c>
      <c r="P193" s="31"/>
      <c r="Q193" s="31"/>
      <c r="R193" s="33" t="str">
        <f t="shared" si="4"/>
        <v/>
      </c>
      <c r="S193" s="56">
        <v>151820</v>
      </c>
      <c r="T193" s="35">
        <v>151820</v>
      </c>
      <c r="U193" s="26">
        <v>2015</v>
      </c>
      <c r="V193" s="36" t="str">
        <f>IF((ISBLANK(T193)),"",VLOOKUP(T193,'[1](speaker no. source)'!$A$2:$C$8,3,TRUE))</f>
        <v>G</v>
      </c>
      <c r="W193" s="35"/>
      <c r="X193" s="26"/>
      <c r="Y193" s="37"/>
      <c r="Z193" s="27" t="str">
        <f>IF((ISBLANK(W193)),"",VLOOKUP(W193,'[1](speaker no. source)'!$A$2:$C$8,3,TRUE))</f>
        <v/>
      </c>
      <c r="AA193" s="28" t="s">
        <v>1823</v>
      </c>
      <c r="AB193" s="28" t="s">
        <v>215</v>
      </c>
      <c r="AD193" s="30"/>
      <c r="AE193" s="38"/>
      <c r="AF193" s="28" t="s">
        <v>1824</v>
      </c>
      <c r="AG193" s="39" t="s">
        <v>218</v>
      </c>
      <c r="AH193" s="28" t="s">
        <v>220</v>
      </c>
      <c r="AI193" s="39" t="s">
        <v>220</v>
      </c>
      <c r="AK193" s="39" t="s">
        <v>68</v>
      </c>
      <c r="AL193" s="40"/>
      <c r="AM193" s="41"/>
      <c r="AN193" s="41"/>
      <c r="AO193" s="50" t="s">
        <v>1825</v>
      </c>
      <c r="AP193" s="42" t="s">
        <v>49</v>
      </c>
      <c r="AQ193" s="43" t="s">
        <v>50</v>
      </c>
      <c r="AR193" s="39"/>
      <c r="AS193" s="44" t="s">
        <v>692</v>
      </c>
      <c r="AT193" s="45" t="s">
        <v>51</v>
      </c>
      <c r="AU193" s="46"/>
      <c r="AV193" s="28" t="s">
        <v>1826</v>
      </c>
      <c r="AW193" s="28" t="s">
        <v>1827</v>
      </c>
    </row>
    <row r="194" spans="1:50" ht="15" customHeight="1">
      <c r="A194" s="23">
        <v>1828</v>
      </c>
      <c r="B194" s="24">
        <v>1402</v>
      </c>
      <c r="C194" s="25" t="s">
        <v>1828</v>
      </c>
      <c r="D194" s="25" t="s">
        <v>1828</v>
      </c>
      <c r="E194" s="26"/>
      <c r="F194" s="27" t="s">
        <v>35</v>
      </c>
      <c r="G194" s="27" t="s">
        <v>1828</v>
      </c>
      <c r="H194" s="28" t="s">
        <v>1829</v>
      </c>
      <c r="I194" s="29" t="s">
        <v>1829</v>
      </c>
      <c r="J194" s="30" t="s">
        <v>1830</v>
      </c>
      <c r="K194" s="31" t="s">
        <v>113</v>
      </c>
      <c r="L194" s="31" t="s">
        <v>114</v>
      </c>
      <c r="M194" s="32" t="s">
        <v>114</v>
      </c>
      <c r="N194" s="33">
        <v>0.2</v>
      </c>
      <c r="O194" s="33">
        <v>0.2</v>
      </c>
      <c r="P194" s="32"/>
      <c r="Q194" s="32"/>
      <c r="R194" s="33" t="str">
        <f t="shared" si="4"/>
        <v/>
      </c>
      <c r="S194" s="34" t="s">
        <v>1333</v>
      </c>
      <c r="T194" s="35">
        <v>50</v>
      </c>
      <c r="U194" s="26">
        <v>2007</v>
      </c>
      <c r="V194" s="36" t="str">
        <f>IF((ISBLANK(T194)),"",VLOOKUP(T194,'[1](speaker no. source)'!$A$2:$C$8,3,TRUE))</f>
        <v>C</v>
      </c>
      <c r="W194" s="35"/>
      <c r="X194" s="26"/>
      <c r="Y194" s="37"/>
      <c r="Z194" s="27" t="str">
        <f>IF((ISBLANK(W194)),"",VLOOKUP(W194,'[1](speaker no. source)'!$A$2:$C$8,3,TRUE))</f>
        <v/>
      </c>
      <c r="AA194" s="28" t="s">
        <v>891</v>
      </c>
      <c r="AB194" s="28" t="s">
        <v>473</v>
      </c>
      <c r="AD194" s="30"/>
      <c r="AE194" s="38"/>
      <c r="AF194" s="28" t="s">
        <v>1831</v>
      </c>
      <c r="AG194" s="39" t="s">
        <v>894</v>
      </c>
      <c r="AH194" s="28" t="s">
        <v>348</v>
      </c>
      <c r="AI194" s="39" t="s">
        <v>348</v>
      </c>
      <c r="AK194" s="39" t="s">
        <v>68</v>
      </c>
      <c r="AL194" s="40"/>
      <c r="AM194" s="41"/>
      <c r="AN194" s="41"/>
      <c r="AO194" s="39" t="s">
        <v>1832</v>
      </c>
      <c r="AP194" s="42" t="s">
        <v>49</v>
      </c>
      <c r="AQ194" s="43" t="s">
        <v>50</v>
      </c>
      <c r="AR194" s="39"/>
      <c r="AS194" s="44"/>
      <c r="AT194" s="45" t="s">
        <v>51</v>
      </c>
      <c r="AU194" s="46"/>
      <c r="AV194" s="28" t="s">
        <v>1833</v>
      </c>
      <c r="AW194" s="28" t="s">
        <v>1834</v>
      </c>
    </row>
    <row r="195" spans="1:50" ht="15" customHeight="1">
      <c r="A195" s="23">
        <v>1830</v>
      </c>
      <c r="B195" s="24">
        <v>1404</v>
      </c>
      <c r="C195" s="25" t="s">
        <v>1835</v>
      </c>
      <c r="D195" s="25" t="s">
        <v>1835</v>
      </c>
      <c r="E195" s="26"/>
      <c r="F195" s="27" t="s">
        <v>35</v>
      </c>
      <c r="G195" s="27" t="s">
        <v>1835</v>
      </c>
      <c r="H195" s="28" t="s">
        <v>1836</v>
      </c>
      <c r="I195" s="29" t="s">
        <v>1836</v>
      </c>
      <c r="J195" s="30"/>
      <c r="K195" s="31" t="s">
        <v>271</v>
      </c>
      <c r="L195" s="31" t="s">
        <v>272</v>
      </c>
      <c r="M195" s="32" t="s">
        <v>272</v>
      </c>
      <c r="N195" s="33">
        <v>0.2</v>
      </c>
      <c r="O195" s="33">
        <v>0.2</v>
      </c>
      <c r="P195" s="32"/>
      <c r="Q195" s="47"/>
      <c r="R195" s="33" t="str">
        <f t="shared" si="4"/>
        <v/>
      </c>
      <c r="S195" s="48">
        <v>258930</v>
      </c>
      <c r="T195" s="35">
        <v>258930</v>
      </c>
      <c r="U195" s="26">
        <v>2015</v>
      </c>
      <c r="V195" s="36" t="str">
        <f>IF((ISBLANK(T195)),"",VLOOKUP(T195,'[1](speaker no. source)'!$A$2:$C$8,3,TRUE))</f>
        <v>G</v>
      </c>
      <c r="W195" s="35"/>
      <c r="X195" s="26"/>
      <c r="Y195" s="37"/>
      <c r="Z195" s="27" t="str">
        <f>IF((ISBLANK(W195)),"",VLOOKUP(W195,'[1](speaker no. source)'!$A$2:$C$8,3,TRUE))</f>
        <v/>
      </c>
      <c r="AA195" s="28" t="s">
        <v>1823</v>
      </c>
      <c r="AB195" s="28" t="s">
        <v>215</v>
      </c>
      <c r="AD195" s="30"/>
      <c r="AE195" s="38"/>
      <c r="AF195" s="28" t="s">
        <v>1837</v>
      </c>
      <c r="AG195" s="39" t="s">
        <v>1838</v>
      </c>
      <c r="AH195" s="28" t="s">
        <v>1839</v>
      </c>
      <c r="AI195" s="39" t="s">
        <v>105</v>
      </c>
      <c r="AJ195" s="49"/>
      <c r="AK195" s="39" t="s">
        <v>68</v>
      </c>
      <c r="AL195" s="40"/>
      <c r="AM195" s="41"/>
      <c r="AN195" s="41"/>
      <c r="AO195" s="50" t="s">
        <v>1840</v>
      </c>
      <c r="AP195" s="42" t="s">
        <v>1841</v>
      </c>
      <c r="AQ195" s="43" t="s">
        <v>50</v>
      </c>
      <c r="AR195" s="39" t="s">
        <v>70</v>
      </c>
      <c r="AS195" s="44"/>
      <c r="AT195" s="45" t="s">
        <v>51</v>
      </c>
      <c r="AU195" s="46"/>
      <c r="AV195" s="1" t="s">
        <v>1842</v>
      </c>
      <c r="AW195" s="46"/>
    </row>
    <row r="196" spans="1:50" ht="30" customHeight="1">
      <c r="A196" s="23">
        <v>1831</v>
      </c>
      <c r="B196" s="24">
        <v>1405</v>
      </c>
      <c r="C196" s="25" t="s">
        <v>1835</v>
      </c>
      <c r="D196" s="25" t="s">
        <v>1835</v>
      </c>
      <c r="E196" s="26"/>
      <c r="F196" s="27" t="s">
        <v>35</v>
      </c>
      <c r="G196" s="27" t="s">
        <v>1835</v>
      </c>
      <c r="H196" s="28" t="s">
        <v>1836</v>
      </c>
      <c r="I196" s="29" t="s">
        <v>1836</v>
      </c>
      <c r="J196" s="30"/>
      <c r="K196" s="31" t="s">
        <v>271</v>
      </c>
      <c r="L196" s="31" t="s">
        <v>272</v>
      </c>
      <c r="M196" s="32" t="s">
        <v>272</v>
      </c>
      <c r="N196" s="33">
        <v>0.2</v>
      </c>
      <c r="O196" s="33">
        <v>0.2</v>
      </c>
      <c r="P196" s="32"/>
      <c r="Q196" s="47"/>
      <c r="R196" s="33" t="str">
        <f t="shared" si="4"/>
        <v/>
      </c>
      <c r="S196" s="48">
        <v>258930</v>
      </c>
      <c r="T196" s="35">
        <v>258930</v>
      </c>
      <c r="U196" s="26">
        <v>2015</v>
      </c>
      <c r="V196" s="36" t="str">
        <f>IF((ISBLANK(T196)),"",VLOOKUP(T196,'[1](speaker no. source)'!$A$2:$C$8,3,TRUE))</f>
        <v>G</v>
      </c>
      <c r="W196" s="35"/>
      <c r="X196" s="26"/>
      <c r="Y196" s="37"/>
      <c r="Z196" s="27" t="str">
        <f>IF((ISBLANK(W196)),"",VLOOKUP(W196,'[1](speaker no. source)'!$A$2:$C$8,3,TRUE))</f>
        <v/>
      </c>
      <c r="AA196" s="28" t="s">
        <v>1823</v>
      </c>
      <c r="AB196" s="28" t="s">
        <v>215</v>
      </c>
      <c r="AD196" s="30"/>
      <c r="AE196" s="38"/>
      <c r="AF196" s="28" t="s">
        <v>1837</v>
      </c>
      <c r="AG196" s="39" t="s">
        <v>692</v>
      </c>
      <c r="AH196" s="28" t="s">
        <v>1839</v>
      </c>
      <c r="AI196" s="39" t="s">
        <v>220</v>
      </c>
      <c r="AJ196" s="49"/>
      <c r="AK196" s="39" t="s">
        <v>68</v>
      </c>
      <c r="AL196" s="40"/>
      <c r="AM196" s="41"/>
      <c r="AN196" s="41"/>
      <c r="AO196" s="50" t="s">
        <v>1843</v>
      </c>
      <c r="AP196" s="42" t="s">
        <v>1844</v>
      </c>
      <c r="AQ196" s="43" t="s">
        <v>50</v>
      </c>
      <c r="AR196" s="39" t="s">
        <v>94</v>
      </c>
      <c r="AS196" s="44"/>
      <c r="AT196" s="45" t="s">
        <v>51</v>
      </c>
      <c r="AU196" s="46"/>
      <c r="AV196" s="1" t="s">
        <v>1842</v>
      </c>
      <c r="AW196" s="46"/>
    </row>
    <row r="197" spans="1:50" ht="15" customHeight="1">
      <c r="A197" s="23">
        <v>1835</v>
      </c>
      <c r="B197" s="24">
        <v>1408</v>
      </c>
      <c r="C197" s="25" t="s">
        <v>1845</v>
      </c>
      <c r="D197" s="25" t="s">
        <v>1845</v>
      </c>
      <c r="E197" s="26"/>
      <c r="F197" s="25" t="s">
        <v>35</v>
      </c>
      <c r="G197" s="27" t="s">
        <v>1845</v>
      </c>
      <c r="H197" s="28" t="s">
        <v>1846</v>
      </c>
      <c r="I197" s="29" t="s">
        <v>1846</v>
      </c>
      <c r="J197" s="30" t="s">
        <v>1847</v>
      </c>
      <c r="K197" s="31" t="s">
        <v>199</v>
      </c>
      <c r="L197" s="31" t="s">
        <v>144</v>
      </c>
      <c r="M197" s="31" t="s">
        <v>144</v>
      </c>
      <c r="N197" s="33">
        <v>0.2</v>
      </c>
      <c r="O197" s="33">
        <v>0.2</v>
      </c>
      <c r="P197" s="31"/>
      <c r="Q197" s="52"/>
      <c r="R197" s="33" t="str">
        <f t="shared" si="4"/>
        <v/>
      </c>
      <c r="S197" s="48" t="s">
        <v>1848</v>
      </c>
      <c r="T197" s="35">
        <v>200000</v>
      </c>
      <c r="U197" s="26">
        <v>2016</v>
      </c>
      <c r="V197" s="36" t="str">
        <f>IF((ISBLANK(T197)),"",VLOOKUP(T197,'[1](speaker no. source)'!$A$2:$C$8,3,TRUE))</f>
        <v>G</v>
      </c>
      <c r="W197" s="35"/>
      <c r="X197" s="26"/>
      <c r="Y197" s="37"/>
      <c r="Z197" s="27" t="str">
        <f>IF((ISBLANK(W197)),"",VLOOKUP(W197,'[1](speaker no. source)'!$A$2:$C$8,3,TRUE))</f>
        <v/>
      </c>
      <c r="AA197" s="28" t="s">
        <v>690</v>
      </c>
      <c r="AB197" s="28" t="s">
        <v>473</v>
      </c>
      <c r="AC197" s="28" t="s">
        <v>1849</v>
      </c>
      <c r="AD197" s="30"/>
      <c r="AE197" s="38"/>
      <c r="AF197" s="28" t="s">
        <v>1850</v>
      </c>
      <c r="AG197" s="39" t="s">
        <v>696</v>
      </c>
      <c r="AH197" s="28" t="s">
        <v>1851</v>
      </c>
      <c r="AI197" s="39" t="s">
        <v>864</v>
      </c>
      <c r="AJ197" s="49" t="s">
        <v>1852</v>
      </c>
      <c r="AK197" s="39" t="s">
        <v>68</v>
      </c>
      <c r="AL197" s="40"/>
      <c r="AM197" s="41"/>
      <c r="AN197" s="41"/>
      <c r="AO197" s="50" t="s">
        <v>1853</v>
      </c>
      <c r="AP197" s="32" t="s">
        <v>1854</v>
      </c>
      <c r="AQ197" s="43" t="s">
        <v>77</v>
      </c>
      <c r="AR197" s="39" t="s">
        <v>94</v>
      </c>
      <c r="AS197" s="44"/>
      <c r="AT197" s="45" t="s">
        <v>51</v>
      </c>
      <c r="AU197" s="46"/>
      <c r="AV197" s="46" t="s">
        <v>1855</v>
      </c>
      <c r="AW197" s="46"/>
    </row>
    <row r="198" spans="1:50" ht="30" customHeight="1">
      <c r="A198" s="23">
        <v>1836</v>
      </c>
      <c r="B198" s="24">
        <v>1409</v>
      </c>
      <c r="C198" s="25" t="s">
        <v>1856</v>
      </c>
      <c r="D198" s="25" t="s">
        <v>1857</v>
      </c>
      <c r="E198" s="26"/>
      <c r="F198" s="25" t="s">
        <v>35</v>
      </c>
      <c r="G198" s="27" t="s">
        <v>1857</v>
      </c>
      <c r="H198" s="28" t="s">
        <v>1858</v>
      </c>
      <c r="I198" s="29" t="s">
        <v>1858</v>
      </c>
      <c r="J198" s="30"/>
      <c r="K198" s="31" t="s">
        <v>199</v>
      </c>
      <c r="L198" s="31" t="s">
        <v>144</v>
      </c>
      <c r="M198" s="32" t="s">
        <v>144</v>
      </c>
      <c r="N198" s="33">
        <v>0.2</v>
      </c>
      <c r="O198" s="33">
        <v>0.2</v>
      </c>
      <c r="P198" s="32"/>
      <c r="Q198" s="47"/>
      <c r="R198" s="33" t="str">
        <f t="shared" si="4"/>
        <v/>
      </c>
      <c r="S198" s="48"/>
      <c r="T198" s="35">
        <v>35000</v>
      </c>
      <c r="U198" s="26">
        <v>2015</v>
      </c>
      <c r="V198" s="36" t="str">
        <f>IF((ISBLANK(T198)),"",VLOOKUP(T198,'[1](speaker no. source)'!$A$2:$C$8,3,TRUE))</f>
        <v>F</v>
      </c>
      <c r="W198" s="35"/>
      <c r="X198" s="26"/>
      <c r="Y198" s="37"/>
      <c r="Z198" s="27" t="str">
        <f>IF((ISBLANK(W198)),"",VLOOKUP(W198,'[1](speaker no. source)'!$A$2:$C$8,3,TRUE))</f>
        <v/>
      </c>
      <c r="AA198" s="28" t="s">
        <v>1823</v>
      </c>
      <c r="AB198" s="28" t="s">
        <v>215</v>
      </c>
      <c r="AD198" s="30"/>
      <c r="AE198" s="38"/>
      <c r="AF198" s="28" t="s">
        <v>1859</v>
      </c>
      <c r="AG198" s="39" t="s">
        <v>692</v>
      </c>
      <c r="AH198" s="28" t="s">
        <v>1839</v>
      </c>
      <c r="AI198" s="39" t="s">
        <v>220</v>
      </c>
      <c r="AJ198" s="49"/>
      <c r="AK198" s="39" t="s">
        <v>68</v>
      </c>
      <c r="AL198" s="40"/>
      <c r="AM198" s="41"/>
      <c r="AN198" s="41"/>
      <c r="AO198" s="39" t="s">
        <v>1860</v>
      </c>
      <c r="AP198" s="42" t="s">
        <v>49</v>
      </c>
      <c r="AQ198" s="43" t="s">
        <v>50</v>
      </c>
      <c r="AR198" s="39" t="s">
        <v>70</v>
      </c>
      <c r="AS198" s="44"/>
      <c r="AT198" s="45" t="s">
        <v>51</v>
      </c>
      <c r="AU198" s="55"/>
      <c r="AV198" s="1" t="s">
        <v>1861</v>
      </c>
      <c r="AW198" s="46" t="s">
        <v>1862</v>
      </c>
    </row>
    <row r="199" spans="1:50" ht="30" customHeight="1">
      <c r="A199" s="23">
        <v>1837</v>
      </c>
      <c r="B199" s="24">
        <v>1410</v>
      </c>
      <c r="C199" s="25" t="s">
        <v>1856</v>
      </c>
      <c r="D199" s="25" t="s">
        <v>1857</v>
      </c>
      <c r="E199" s="26"/>
      <c r="F199" s="25" t="s">
        <v>35</v>
      </c>
      <c r="G199" s="27" t="s">
        <v>1857</v>
      </c>
      <c r="H199" s="28" t="s">
        <v>1858</v>
      </c>
      <c r="I199" s="29" t="s">
        <v>1858</v>
      </c>
      <c r="J199" s="30"/>
      <c r="K199" s="31" t="s">
        <v>199</v>
      </c>
      <c r="L199" s="31" t="s">
        <v>144</v>
      </c>
      <c r="M199" s="32" t="s">
        <v>144</v>
      </c>
      <c r="N199" s="33">
        <v>0.2</v>
      </c>
      <c r="O199" s="33">
        <v>0.2</v>
      </c>
      <c r="P199" s="32"/>
      <c r="Q199" s="47"/>
      <c r="R199" s="33" t="str">
        <f t="shared" si="4"/>
        <v/>
      </c>
      <c r="S199" s="48"/>
      <c r="T199" s="35">
        <v>35000</v>
      </c>
      <c r="U199" s="26">
        <v>2015</v>
      </c>
      <c r="V199" s="36" t="str">
        <f>IF((ISBLANK(T199)),"",VLOOKUP(T199,'[1](speaker no. source)'!$A$2:$C$8,3,TRUE))</f>
        <v>F</v>
      </c>
      <c r="W199" s="35"/>
      <c r="X199" s="26"/>
      <c r="Y199" s="37"/>
      <c r="Z199" s="27" t="str">
        <f>IF((ISBLANK(W199)),"",VLOOKUP(W199,'[1](speaker no. source)'!$A$2:$C$8,3,TRUE))</f>
        <v/>
      </c>
      <c r="AA199" s="28" t="s">
        <v>1823</v>
      </c>
      <c r="AB199" s="28" t="s">
        <v>215</v>
      </c>
      <c r="AD199" s="30"/>
      <c r="AE199" s="38"/>
      <c r="AF199" s="28" t="s">
        <v>1859</v>
      </c>
      <c r="AG199" s="39" t="s">
        <v>1863</v>
      </c>
      <c r="AH199" s="28" t="s">
        <v>1839</v>
      </c>
      <c r="AI199" s="39" t="s">
        <v>105</v>
      </c>
      <c r="AJ199" s="49"/>
      <c r="AK199" s="39" t="s">
        <v>68</v>
      </c>
      <c r="AL199" s="40"/>
      <c r="AM199" s="41"/>
      <c r="AN199" s="41"/>
      <c r="AO199" s="39" t="s">
        <v>1864</v>
      </c>
      <c r="AP199" s="42" t="s">
        <v>1865</v>
      </c>
      <c r="AQ199" s="43" t="s">
        <v>77</v>
      </c>
      <c r="AR199" s="39" t="s">
        <v>94</v>
      </c>
      <c r="AS199" s="44"/>
      <c r="AT199" s="45" t="s">
        <v>51</v>
      </c>
      <c r="AU199" s="55"/>
      <c r="AV199" s="1" t="s">
        <v>1861</v>
      </c>
      <c r="AW199" s="46" t="s">
        <v>1862</v>
      </c>
      <c r="AX199" s="46" t="s">
        <v>1866</v>
      </c>
    </row>
    <row r="200" spans="1:50" ht="15" customHeight="1">
      <c r="A200" s="23">
        <v>1838</v>
      </c>
      <c r="B200" s="24">
        <v>1411</v>
      </c>
      <c r="C200" s="25" t="s">
        <v>1867</v>
      </c>
      <c r="D200" s="25" t="s">
        <v>1867</v>
      </c>
      <c r="E200" s="26"/>
      <c r="F200" s="27" t="s">
        <v>35</v>
      </c>
      <c r="G200" s="27" t="s">
        <v>1867</v>
      </c>
      <c r="H200" s="28" t="s">
        <v>1868</v>
      </c>
      <c r="I200" s="29" t="s">
        <v>1868</v>
      </c>
      <c r="J200" s="30" t="s">
        <v>1869</v>
      </c>
      <c r="K200" s="31" t="s">
        <v>271</v>
      </c>
      <c r="L200" s="31" t="s">
        <v>272</v>
      </c>
      <c r="M200" s="32" t="s">
        <v>272</v>
      </c>
      <c r="N200" s="33">
        <v>0.2</v>
      </c>
      <c r="O200" s="33">
        <v>0.2</v>
      </c>
      <c r="P200" s="32"/>
      <c r="Q200" s="47"/>
      <c r="R200" s="33" t="str">
        <f t="shared" si="4"/>
        <v/>
      </c>
      <c r="S200" s="48">
        <v>352500</v>
      </c>
      <c r="T200" s="35">
        <v>352500</v>
      </c>
      <c r="U200" s="26">
        <v>2009</v>
      </c>
      <c r="V200" s="36" t="str">
        <f>IF((ISBLANK(T200)),"",VLOOKUP(T200,'[1](speaker no. source)'!$A$2:$C$8,3,TRUE))</f>
        <v>G</v>
      </c>
      <c r="W200" s="35"/>
      <c r="X200" s="26"/>
      <c r="Y200" s="37"/>
      <c r="Z200" s="27" t="str">
        <f>IF((ISBLANK(W200)),"",VLOOKUP(W200,'[1](speaker no. source)'!$A$2:$C$8,3,TRUE))</f>
        <v/>
      </c>
      <c r="AA200" s="28" t="s">
        <v>1870</v>
      </c>
      <c r="AB200" s="28" t="s">
        <v>215</v>
      </c>
      <c r="AC200" s="28" t="s">
        <v>1871</v>
      </c>
      <c r="AD200" s="30"/>
      <c r="AE200" s="38"/>
      <c r="AF200" s="28" t="s">
        <v>1872</v>
      </c>
      <c r="AG200" s="39" t="s">
        <v>692</v>
      </c>
      <c r="AH200" s="28" t="s">
        <v>1839</v>
      </c>
      <c r="AI200" s="39" t="s">
        <v>220</v>
      </c>
      <c r="AJ200" s="49" t="s">
        <v>1873</v>
      </c>
      <c r="AK200" s="39" t="s">
        <v>68</v>
      </c>
      <c r="AL200" s="40"/>
      <c r="AM200" s="41"/>
      <c r="AN200" s="41"/>
      <c r="AO200" s="50" t="s">
        <v>1874</v>
      </c>
      <c r="AP200" s="42" t="s">
        <v>1875</v>
      </c>
      <c r="AQ200" s="43" t="s">
        <v>50</v>
      </c>
      <c r="AR200" s="39" t="s">
        <v>70</v>
      </c>
      <c r="AS200" s="44"/>
      <c r="AT200" s="45" t="s">
        <v>51</v>
      </c>
      <c r="AU200" s="55"/>
      <c r="AV200" s="1" t="s">
        <v>1876</v>
      </c>
      <c r="AW200" s="1" t="s">
        <v>208</v>
      </c>
    </row>
    <row r="201" spans="1:50" ht="15" customHeight="1">
      <c r="A201" s="23">
        <v>1854</v>
      </c>
      <c r="B201" s="24">
        <v>1424</v>
      </c>
      <c r="C201" s="25" t="s">
        <v>1877</v>
      </c>
      <c r="D201" s="25" t="s">
        <v>1877</v>
      </c>
      <c r="E201" s="26"/>
      <c r="F201" s="27" t="s">
        <v>35</v>
      </c>
      <c r="G201" s="27" t="s">
        <v>1877</v>
      </c>
      <c r="H201" s="28" t="s">
        <v>1878</v>
      </c>
      <c r="I201" s="29" t="s">
        <v>1878</v>
      </c>
      <c r="J201" s="30"/>
      <c r="K201" s="31" t="s">
        <v>58</v>
      </c>
      <c r="L201" s="31" t="s">
        <v>59</v>
      </c>
      <c r="M201" s="32" t="s">
        <v>59</v>
      </c>
      <c r="N201" s="33">
        <v>0.2</v>
      </c>
      <c r="O201" s="33">
        <v>0.2</v>
      </c>
      <c r="P201" s="32"/>
      <c r="Q201" s="32"/>
      <c r="R201" s="33" t="str">
        <f t="shared" si="4"/>
        <v/>
      </c>
      <c r="S201" s="56">
        <v>8500</v>
      </c>
      <c r="T201" s="35">
        <v>8500</v>
      </c>
      <c r="U201" s="26" t="s">
        <v>1879</v>
      </c>
      <c r="V201" s="36" t="str">
        <f>IF((ISBLANK(T201)),"",VLOOKUP(T201,'[1](speaker no. source)'!$A$2:$C$8,3,TRUE))</f>
        <v>E</v>
      </c>
      <c r="W201" s="35"/>
      <c r="X201" s="26"/>
      <c r="Y201" s="37"/>
      <c r="Z201" s="27" t="str">
        <f>IF((ISBLANK(W201)),"",VLOOKUP(W201,'[1](speaker no. source)'!$A$2:$C$8,3,TRUE))</f>
        <v/>
      </c>
      <c r="AA201" s="28" t="s">
        <v>450</v>
      </c>
      <c r="AB201" s="28" t="s">
        <v>102</v>
      </c>
      <c r="AD201" s="30"/>
      <c r="AE201" s="38"/>
      <c r="AF201" s="28" t="s">
        <v>658</v>
      </c>
      <c r="AG201" s="39" t="s">
        <v>659</v>
      </c>
      <c r="AH201" s="28" t="s">
        <v>105</v>
      </c>
      <c r="AI201" s="39" t="s">
        <v>105</v>
      </c>
      <c r="AK201" s="39" t="s">
        <v>68</v>
      </c>
      <c r="AL201" s="40"/>
      <c r="AM201" s="41"/>
      <c r="AN201" s="41"/>
      <c r="AO201" s="39" t="s">
        <v>1880</v>
      </c>
      <c r="AP201" s="42" t="s">
        <v>49</v>
      </c>
      <c r="AQ201" s="43" t="s">
        <v>50</v>
      </c>
      <c r="AR201" s="39"/>
      <c r="AS201" s="44"/>
      <c r="AT201" s="45" t="s">
        <v>51</v>
      </c>
      <c r="AU201" s="46"/>
      <c r="AV201" s="28" t="s">
        <v>1881</v>
      </c>
      <c r="AW201" s="28" t="s">
        <v>1882</v>
      </c>
    </row>
    <row r="202" spans="1:50" ht="15" customHeight="1">
      <c r="A202" s="23">
        <v>1887</v>
      </c>
      <c r="B202" s="24">
        <v>1444</v>
      </c>
      <c r="C202" s="25" t="s">
        <v>1883</v>
      </c>
      <c r="D202" s="25" t="s">
        <v>1883</v>
      </c>
      <c r="E202" s="26"/>
      <c r="F202" s="27" t="s">
        <v>35</v>
      </c>
      <c r="G202" s="27" t="s">
        <v>1883</v>
      </c>
      <c r="H202" s="28" t="s">
        <v>1884</v>
      </c>
      <c r="I202" s="29" t="s">
        <v>1884</v>
      </c>
      <c r="J202" s="30" t="s">
        <v>1885</v>
      </c>
      <c r="K202" s="31" t="s">
        <v>58</v>
      </c>
      <c r="L202" s="31" t="s">
        <v>59</v>
      </c>
      <c r="M202" s="31" t="s">
        <v>59</v>
      </c>
      <c r="N202" s="33">
        <v>0.2</v>
      </c>
      <c r="O202" s="33">
        <v>0.2</v>
      </c>
      <c r="P202" s="31"/>
      <c r="Q202" s="31"/>
      <c r="R202" s="33" t="str">
        <f t="shared" si="4"/>
        <v/>
      </c>
      <c r="S202" s="56">
        <v>2320</v>
      </c>
      <c r="T202" s="35">
        <v>2320</v>
      </c>
      <c r="U202" s="26" t="s">
        <v>321</v>
      </c>
      <c r="V202" s="36" t="str">
        <f>IF((ISBLANK(T202)),"",VLOOKUP(T202,'[1](speaker no. source)'!$A$2:$C$8,3,TRUE))</f>
        <v>E</v>
      </c>
      <c r="W202" s="35"/>
      <c r="X202" s="26"/>
      <c r="Y202" s="37"/>
      <c r="Z202" s="27" t="str">
        <f>IF((ISBLANK(W202)),"",VLOOKUP(W202,'[1](speaker no. source)'!$A$2:$C$8,3,TRUE))</f>
        <v/>
      </c>
      <c r="AA202" s="28" t="s">
        <v>530</v>
      </c>
      <c r="AB202" s="28" t="s">
        <v>102</v>
      </c>
      <c r="AD202" s="30"/>
      <c r="AE202" s="38"/>
      <c r="AF202" s="28" t="s">
        <v>531</v>
      </c>
      <c r="AG202" s="39" t="s">
        <v>104</v>
      </c>
      <c r="AH202" s="28" t="s">
        <v>105</v>
      </c>
      <c r="AI202" s="39" t="s">
        <v>105</v>
      </c>
      <c r="AK202" s="39" t="s">
        <v>68</v>
      </c>
      <c r="AL202" s="40"/>
      <c r="AM202" s="41"/>
      <c r="AN202" s="41"/>
      <c r="AO202" s="50" t="s">
        <v>1886</v>
      </c>
      <c r="AP202" s="42" t="s">
        <v>49</v>
      </c>
      <c r="AQ202" s="43" t="s">
        <v>50</v>
      </c>
      <c r="AR202" s="39"/>
      <c r="AS202" s="44"/>
      <c r="AT202" s="45" t="s">
        <v>51</v>
      </c>
      <c r="AU202" s="46"/>
      <c r="AV202" s="28" t="s">
        <v>1887</v>
      </c>
      <c r="AW202" s="28" t="s">
        <v>1888</v>
      </c>
    </row>
    <row r="203" spans="1:50" ht="30" customHeight="1">
      <c r="A203" s="23">
        <v>1890</v>
      </c>
      <c r="B203" s="24">
        <v>1446</v>
      </c>
      <c r="C203" s="25" t="s">
        <v>1889</v>
      </c>
      <c r="D203" s="25" t="s">
        <v>1889</v>
      </c>
      <c r="E203" s="26"/>
      <c r="F203" s="27" t="s">
        <v>1890</v>
      </c>
      <c r="G203" s="27" t="s">
        <v>1890</v>
      </c>
      <c r="H203" s="28" t="s">
        <v>1891</v>
      </c>
      <c r="I203" s="51" t="s">
        <v>1892</v>
      </c>
      <c r="J203" s="30" t="s">
        <v>1893</v>
      </c>
      <c r="K203" s="31" t="s">
        <v>199</v>
      </c>
      <c r="L203" s="31" t="s">
        <v>144</v>
      </c>
      <c r="M203" s="31" t="s">
        <v>144</v>
      </c>
      <c r="N203" s="33">
        <v>0.2</v>
      </c>
      <c r="O203" s="33">
        <v>0.2</v>
      </c>
      <c r="P203" s="31"/>
      <c r="Q203" s="52"/>
      <c r="R203" s="33" t="str">
        <f t="shared" si="4"/>
        <v/>
      </c>
      <c r="S203" s="48" t="s">
        <v>1894</v>
      </c>
      <c r="T203" s="35">
        <v>26364</v>
      </c>
      <c r="U203" s="26">
        <v>2012</v>
      </c>
      <c r="V203" s="36" t="str">
        <f>IF((ISBLANK(T203)),"",VLOOKUP(T203,'[1](speaker no. source)'!$A$2:$C$8,3,TRUE))</f>
        <v>F</v>
      </c>
      <c r="W203" s="35"/>
      <c r="X203" s="26"/>
      <c r="Y203" s="37"/>
      <c r="Z203" s="27" t="str">
        <f>IF((ISBLANK(W203)),"",VLOOKUP(W203,'[1](speaker no. source)'!$A$2:$C$8,3,TRUE))</f>
        <v/>
      </c>
      <c r="AA203" s="28" t="s">
        <v>1895</v>
      </c>
      <c r="AB203" s="28" t="s">
        <v>846</v>
      </c>
      <c r="AC203" s="28" t="s">
        <v>1896</v>
      </c>
      <c r="AD203" s="30"/>
      <c r="AE203" s="54" t="s">
        <v>1897</v>
      </c>
      <c r="AF203" s="28" t="s">
        <v>1898</v>
      </c>
      <c r="AG203" s="39" t="s">
        <v>828</v>
      </c>
      <c r="AH203" s="28" t="s">
        <v>123</v>
      </c>
      <c r="AI203" s="39" t="s">
        <v>123</v>
      </c>
      <c r="AJ203" s="49" t="s">
        <v>1899</v>
      </c>
      <c r="AK203" s="39" t="s">
        <v>68</v>
      </c>
      <c r="AL203" s="40"/>
      <c r="AM203" s="41"/>
      <c r="AN203" s="41"/>
      <c r="AO203" s="50" t="s">
        <v>1900</v>
      </c>
      <c r="AP203" s="42" t="s">
        <v>1901</v>
      </c>
      <c r="AQ203" s="43" t="s">
        <v>50</v>
      </c>
      <c r="AR203" s="39" t="s">
        <v>94</v>
      </c>
      <c r="AS203" s="44"/>
      <c r="AT203" s="45" t="s">
        <v>51</v>
      </c>
      <c r="AU203" s="46"/>
      <c r="AV203" s="46" t="s">
        <v>1902</v>
      </c>
      <c r="AW203" s="46" t="s">
        <v>1903</v>
      </c>
    </row>
    <row r="204" spans="1:50" ht="30" customHeight="1">
      <c r="A204" s="23">
        <v>1900</v>
      </c>
      <c r="B204" s="24">
        <v>1453</v>
      </c>
      <c r="C204" s="25" t="s">
        <v>1904</v>
      </c>
      <c r="D204" s="25" t="s">
        <v>1904</v>
      </c>
      <c r="E204" s="26"/>
      <c r="F204" s="27" t="s">
        <v>35</v>
      </c>
      <c r="G204" s="27" t="s">
        <v>1904</v>
      </c>
      <c r="H204" s="28" t="s">
        <v>1905</v>
      </c>
      <c r="I204" s="29" t="s">
        <v>1905</v>
      </c>
      <c r="J204" s="30" t="s">
        <v>1906</v>
      </c>
      <c r="K204" s="31" t="s">
        <v>199</v>
      </c>
      <c r="L204" s="31" t="s">
        <v>144</v>
      </c>
      <c r="M204" s="31" t="s">
        <v>144</v>
      </c>
      <c r="N204" s="33">
        <v>0.2</v>
      </c>
      <c r="O204" s="33">
        <v>0.2</v>
      </c>
      <c r="P204" s="31"/>
      <c r="Q204" s="52"/>
      <c r="R204" s="33" t="str">
        <f t="shared" si="4"/>
        <v/>
      </c>
      <c r="S204" s="48">
        <v>53000</v>
      </c>
      <c r="T204" s="35">
        <v>57000</v>
      </c>
      <c r="U204" s="26" t="s">
        <v>668</v>
      </c>
      <c r="V204" s="36" t="str">
        <f>IF((ISBLANK(T204)),"",VLOOKUP(T204,'[1](speaker no. source)'!$A$2:$C$8,3,TRUE))</f>
        <v>F</v>
      </c>
      <c r="W204" s="35"/>
      <c r="X204" s="26"/>
      <c r="Y204" s="37"/>
      <c r="Z204" s="27" t="str">
        <f>IF((ISBLANK(W204)),"",VLOOKUP(W204,'[1](speaker no. source)'!$A$2:$C$8,3,TRUE))</f>
        <v/>
      </c>
      <c r="AA204" s="28" t="s">
        <v>1907</v>
      </c>
      <c r="AB204" s="28" t="s">
        <v>1908</v>
      </c>
      <c r="AC204" s="28" t="s">
        <v>1909</v>
      </c>
      <c r="AD204" s="30" t="s">
        <v>1910</v>
      </c>
      <c r="AE204" s="38" t="s">
        <v>1911</v>
      </c>
      <c r="AF204" s="28" t="s">
        <v>1912</v>
      </c>
      <c r="AG204" s="39" t="s">
        <v>1913</v>
      </c>
      <c r="AH204" s="28" t="s">
        <v>1914</v>
      </c>
      <c r="AI204" s="39" t="s">
        <v>348</v>
      </c>
      <c r="AJ204" s="49" t="s">
        <v>1915</v>
      </c>
      <c r="AK204" s="39" t="s">
        <v>68</v>
      </c>
      <c r="AL204" s="40">
        <v>2007</v>
      </c>
      <c r="AM204" s="41"/>
      <c r="AN204" s="41"/>
      <c r="AO204" s="50" t="s">
        <v>1916</v>
      </c>
      <c r="AP204" s="42" t="s">
        <v>1917</v>
      </c>
      <c r="AQ204" s="58" t="s">
        <v>77</v>
      </c>
      <c r="AR204" s="39" t="s">
        <v>94</v>
      </c>
      <c r="AS204" s="44"/>
      <c r="AT204" s="45" t="s">
        <v>51</v>
      </c>
      <c r="AU204" s="46"/>
      <c r="AV204" s="46" t="s">
        <v>1918</v>
      </c>
      <c r="AW204" s="46"/>
    </row>
    <row r="205" spans="1:50" ht="15" customHeight="1">
      <c r="A205" s="23">
        <v>1901</v>
      </c>
      <c r="B205" s="24">
        <v>1454</v>
      </c>
      <c r="C205" s="25" t="s">
        <v>1919</v>
      </c>
      <c r="D205" s="25" t="s">
        <v>1919</v>
      </c>
      <c r="E205" s="26"/>
      <c r="F205" s="27" t="s">
        <v>35</v>
      </c>
      <c r="G205" s="27" t="s">
        <v>1919</v>
      </c>
      <c r="H205" s="28" t="s">
        <v>1920</v>
      </c>
      <c r="I205" s="29" t="s">
        <v>1920</v>
      </c>
      <c r="J205" s="30" t="s">
        <v>1921</v>
      </c>
      <c r="K205" s="31" t="s">
        <v>271</v>
      </c>
      <c r="L205" s="31" t="s">
        <v>272</v>
      </c>
      <c r="M205" s="32" t="s">
        <v>272</v>
      </c>
      <c r="N205" s="33">
        <v>0.2</v>
      </c>
      <c r="O205" s="33">
        <v>0.2</v>
      </c>
      <c r="P205" s="32"/>
      <c r="Q205" s="32"/>
      <c r="R205" s="33" t="str">
        <f t="shared" si="4"/>
        <v/>
      </c>
      <c r="S205" s="56">
        <v>258000</v>
      </c>
      <c r="T205" s="35">
        <v>258000</v>
      </c>
      <c r="U205" s="26" t="s">
        <v>1665</v>
      </c>
      <c r="V205" s="36" t="str">
        <f>IF((ISBLANK(T205)),"",VLOOKUP(T205,'[1](speaker no. source)'!$A$2:$C$8,3,TRUE))</f>
        <v>G</v>
      </c>
      <c r="W205" s="35"/>
      <c r="X205" s="26"/>
      <c r="Y205" s="37"/>
      <c r="Z205" s="27" t="str">
        <f>IF((ISBLANK(W205)),"",VLOOKUP(W205,'[1](speaker no. source)'!$A$2:$C$8,3,TRUE))</f>
        <v/>
      </c>
      <c r="AA205" s="28" t="s">
        <v>1666</v>
      </c>
      <c r="AB205" s="28" t="s">
        <v>102</v>
      </c>
      <c r="AD205" s="30"/>
      <c r="AE205" s="38"/>
      <c r="AF205" s="28" t="s">
        <v>531</v>
      </c>
      <c r="AG205" s="39" t="s">
        <v>104</v>
      </c>
      <c r="AH205" s="28" t="s">
        <v>105</v>
      </c>
      <c r="AI205" s="39" t="s">
        <v>105</v>
      </c>
      <c r="AK205" s="39" t="s">
        <v>68</v>
      </c>
      <c r="AL205" s="40"/>
      <c r="AM205" s="41"/>
      <c r="AN205" s="41"/>
      <c r="AO205" s="39" t="s">
        <v>1922</v>
      </c>
      <c r="AP205" s="42" t="s">
        <v>49</v>
      </c>
      <c r="AQ205" s="43" t="s">
        <v>50</v>
      </c>
      <c r="AR205" s="39"/>
      <c r="AS205" s="44"/>
      <c r="AT205" s="45" t="s">
        <v>51</v>
      </c>
      <c r="AU205" s="46"/>
      <c r="AV205" s="28" t="s">
        <v>1923</v>
      </c>
      <c r="AW205" s="28" t="s">
        <v>1924</v>
      </c>
    </row>
    <row r="206" spans="1:50" ht="15" customHeight="1">
      <c r="A206" s="23">
        <v>1947</v>
      </c>
      <c r="B206" s="24">
        <v>1488</v>
      </c>
      <c r="C206" s="25" t="s">
        <v>1925</v>
      </c>
      <c r="D206" s="25" t="s">
        <v>1925</v>
      </c>
      <c r="E206" s="26"/>
      <c r="F206" s="27" t="s">
        <v>35</v>
      </c>
      <c r="G206" s="27" t="s">
        <v>1925</v>
      </c>
      <c r="H206" s="28" t="s">
        <v>1926</v>
      </c>
      <c r="I206" s="29" t="s">
        <v>1926</v>
      </c>
      <c r="J206" s="30" t="s">
        <v>1927</v>
      </c>
      <c r="K206" s="31" t="s">
        <v>99</v>
      </c>
      <c r="L206" s="31" t="s">
        <v>100</v>
      </c>
      <c r="M206" s="31" t="s">
        <v>100</v>
      </c>
      <c r="N206" s="33">
        <v>0.2</v>
      </c>
      <c r="O206" s="33">
        <v>0.2</v>
      </c>
      <c r="P206" s="31"/>
      <c r="Q206" s="31"/>
      <c r="R206" s="33" t="str">
        <f t="shared" si="4"/>
        <v/>
      </c>
      <c r="S206" s="34">
        <v>360</v>
      </c>
      <c r="T206" s="35">
        <v>360</v>
      </c>
      <c r="U206" s="26" t="s">
        <v>449</v>
      </c>
      <c r="V206" s="36" t="str">
        <f>IF((ISBLANK(T206)),"",VLOOKUP(T206,'[1](speaker no. source)'!$A$2:$C$8,3,TRUE))</f>
        <v>D</v>
      </c>
      <c r="W206" s="35"/>
      <c r="X206" s="26"/>
      <c r="Y206" s="37"/>
      <c r="Z206" s="27" t="str">
        <f>IF((ISBLANK(W206)),"",VLOOKUP(W206,'[1](speaker no. source)'!$A$2:$C$8,3,TRUE))</f>
        <v/>
      </c>
      <c r="AA206" s="28" t="s">
        <v>1928</v>
      </c>
      <c r="AB206" s="28" t="s">
        <v>160</v>
      </c>
      <c r="AD206" s="30"/>
      <c r="AE206" s="38"/>
      <c r="AF206" s="28" t="s">
        <v>134</v>
      </c>
      <c r="AG206" s="39" t="s">
        <v>135</v>
      </c>
      <c r="AH206" s="28" t="s">
        <v>136</v>
      </c>
      <c r="AI206" s="39" t="s">
        <v>136</v>
      </c>
      <c r="AJ206" s="28" t="s">
        <v>1929</v>
      </c>
      <c r="AK206" s="39" t="s">
        <v>1929</v>
      </c>
      <c r="AL206" s="40" t="s">
        <v>68</v>
      </c>
      <c r="AM206" s="41"/>
      <c r="AN206" s="41"/>
      <c r="AO206" s="50" t="s">
        <v>1930</v>
      </c>
      <c r="AP206" s="42" t="s">
        <v>1931</v>
      </c>
      <c r="AQ206" s="43" t="s">
        <v>313</v>
      </c>
      <c r="AR206" s="39"/>
      <c r="AS206" s="44"/>
      <c r="AT206" s="45" t="s">
        <v>51</v>
      </c>
      <c r="AU206" s="46" t="s">
        <v>52</v>
      </c>
      <c r="AV206" s="28" t="s">
        <v>1932</v>
      </c>
    </row>
    <row r="207" spans="1:50" ht="15" customHeight="1">
      <c r="A207" s="23">
        <v>1960</v>
      </c>
      <c r="B207" s="24">
        <v>1499</v>
      </c>
      <c r="C207" s="25" t="s">
        <v>1933</v>
      </c>
      <c r="D207" s="25" t="s">
        <v>1933</v>
      </c>
      <c r="E207" s="26"/>
      <c r="F207" s="27" t="s">
        <v>1934</v>
      </c>
      <c r="G207" s="27" t="s">
        <v>1934</v>
      </c>
      <c r="H207" s="28" t="s">
        <v>1935</v>
      </c>
      <c r="I207" s="29" t="s">
        <v>1935</v>
      </c>
      <c r="J207" s="30" t="s">
        <v>1936</v>
      </c>
      <c r="K207" s="31" t="s">
        <v>199</v>
      </c>
      <c r="L207" s="31" t="s">
        <v>144</v>
      </c>
      <c r="M207" s="32" t="s">
        <v>144</v>
      </c>
      <c r="N207" s="33">
        <v>0.2</v>
      </c>
      <c r="O207" s="33">
        <v>0.2</v>
      </c>
      <c r="P207" s="32"/>
      <c r="Q207" s="47"/>
      <c r="R207" s="33" t="str">
        <f t="shared" si="4"/>
        <v/>
      </c>
      <c r="S207" s="48" t="s">
        <v>1937</v>
      </c>
      <c r="T207" s="35">
        <v>10300</v>
      </c>
      <c r="U207" s="26" t="s">
        <v>1938</v>
      </c>
      <c r="V207" s="36" t="str">
        <f>IF((ISBLANK(T207)),"",VLOOKUP(T207,'[1](speaker no. source)'!$A$2:$C$8,3,TRUE))</f>
        <v>F</v>
      </c>
      <c r="W207" s="35"/>
      <c r="X207" s="26"/>
      <c r="Y207" s="37"/>
      <c r="Z207" s="27" t="str">
        <f>IF((ISBLANK(W207)),"",VLOOKUP(W207,'[1](speaker no. source)'!$A$2:$C$8,3,TRUE))</f>
        <v/>
      </c>
      <c r="AA207" s="28" t="s">
        <v>1939</v>
      </c>
      <c r="AB207" s="28" t="s">
        <v>1940</v>
      </c>
      <c r="AC207" s="28" t="s">
        <v>1941</v>
      </c>
      <c r="AD207" s="30"/>
      <c r="AE207" s="54" t="s">
        <v>1942</v>
      </c>
      <c r="AF207" s="28" t="s">
        <v>1943</v>
      </c>
      <c r="AG207" s="39" t="s">
        <v>122</v>
      </c>
      <c r="AH207" s="28" t="s">
        <v>123</v>
      </c>
      <c r="AI207" s="39" t="s">
        <v>123</v>
      </c>
      <c r="AJ207" s="49" t="s">
        <v>1944</v>
      </c>
      <c r="AK207" s="39" t="s">
        <v>68</v>
      </c>
      <c r="AL207" s="40"/>
      <c r="AM207" s="41"/>
      <c r="AN207" s="41"/>
      <c r="AO207" s="50" t="s">
        <v>1945</v>
      </c>
      <c r="AP207" s="42" t="s">
        <v>1946</v>
      </c>
      <c r="AQ207" s="43" t="s">
        <v>50</v>
      </c>
      <c r="AR207" s="39" t="s">
        <v>94</v>
      </c>
      <c r="AS207" s="44"/>
      <c r="AT207" s="45" t="s">
        <v>51</v>
      </c>
      <c r="AU207" s="46"/>
      <c r="AV207" s="1" t="s">
        <v>1947</v>
      </c>
      <c r="AW207" s="1" t="s">
        <v>208</v>
      </c>
    </row>
    <row r="208" spans="1:50" ht="15" customHeight="1">
      <c r="A208" s="23">
        <v>1961</v>
      </c>
      <c r="B208" s="24">
        <v>1500</v>
      </c>
      <c r="C208" s="25" t="s">
        <v>1933</v>
      </c>
      <c r="D208" s="25" t="s">
        <v>1933</v>
      </c>
      <c r="E208" s="26"/>
      <c r="F208" s="27" t="s">
        <v>1934</v>
      </c>
      <c r="G208" s="27" t="s">
        <v>1934</v>
      </c>
      <c r="H208" s="28" t="s">
        <v>1935</v>
      </c>
      <c r="I208" s="29" t="s">
        <v>1935</v>
      </c>
      <c r="J208" s="30" t="s">
        <v>1936</v>
      </c>
      <c r="K208" s="31" t="s">
        <v>199</v>
      </c>
      <c r="L208" s="31" t="s">
        <v>144</v>
      </c>
      <c r="M208" s="32" t="s">
        <v>144</v>
      </c>
      <c r="N208" s="33">
        <v>0.2</v>
      </c>
      <c r="O208" s="33">
        <v>0.2</v>
      </c>
      <c r="P208" s="32"/>
      <c r="Q208" s="47"/>
      <c r="R208" s="33" t="str">
        <f t="shared" si="4"/>
        <v/>
      </c>
      <c r="S208" s="48" t="s">
        <v>1937</v>
      </c>
      <c r="T208" s="35">
        <v>10300</v>
      </c>
      <c r="U208" s="26" t="s">
        <v>1938</v>
      </c>
      <c r="V208" s="36" t="str">
        <f>IF((ISBLANK(T208)),"",VLOOKUP(T208,'[1](speaker no. source)'!$A$2:$C$8,3,TRUE))</f>
        <v>F</v>
      </c>
      <c r="W208" s="35"/>
      <c r="X208" s="26"/>
      <c r="Y208" s="37"/>
      <c r="Z208" s="27" t="str">
        <f>IF((ISBLANK(W208)),"",VLOOKUP(W208,'[1](speaker no. source)'!$A$2:$C$8,3,TRUE))</f>
        <v/>
      </c>
      <c r="AA208" s="28" t="s">
        <v>1939</v>
      </c>
      <c r="AB208" s="28" t="s">
        <v>1940</v>
      </c>
      <c r="AC208" s="28" t="s">
        <v>1941</v>
      </c>
      <c r="AD208" s="30"/>
      <c r="AE208" s="54" t="s">
        <v>1942</v>
      </c>
      <c r="AF208" s="28" t="s">
        <v>1943</v>
      </c>
      <c r="AG208" s="39" t="s">
        <v>429</v>
      </c>
      <c r="AH208" s="28" t="s">
        <v>123</v>
      </c>
      <c r="AI208" s="39" t="s">
        <v>123</v>
      </c>
      <c r="AJ208" s="49" t="s">
        <v>1944</v>
      </c>
      <c r="AK208" s="39" t="s">
        <v>68</v>
      </c>
      <c r="AL208" s="40"/>
      <c r="AM208" s="41"/>
      <c r="AN208" s="41"/>
      <c r="AO208" s="50" t="s">
        <v>1948</v>
      </c>
      <c r="AP208" s="42" t="s">
        <v>1949</v>
      </c>
      <c r="AQ208" s="43" t="s">
        <v>77</v>
      </c>
      <c r="AR208" s="39" t="s">
        <v>78</v>
      </c>
      <c r="AS208" s="44"/>
      <c r="AT208" s="45" t="s">
        <v>51</v>
      </c>
      <c r="AU208" s="46"/>
      <c r="AV208" s="1" t="s">
        <v>1947</v>
      </c>
      <c r="AW208" s="1" t="s">
        <v>208</v>
      </c>
    </row>
    <row r="209" spans="1:50" ht="15" customHeight="1">
      <c r="A209" s="23">
        <v>1966</v>
      </c>
      <c r="B209" s="24">
        <v>1505</v>
      </c>
      <c r="C209" s="25" t="s">
        <v>1950</v>
      </c>
      <c r="D209" s="25" t="s">
        <v>1951</v>
      </c>
      <c r="E209" s="26"/>
      <c r="F209" s="25" t="s">
        <v>35</v>
      </c>
      <c r="G209" s="27" t="s">
        <v>1951</v>
      </c>
      <c r="H209" s="28" t="s">
        <v>1952</v>
      </c>
      <c r="I209" s="29" t="s">
        <v>1952</v>
      </c>
      <c r="J209" s="30" t="s">
        <v>1953</v>
      </c>
      <c r="K209" s="31" t="s">
        <v>199</v>
      </c>
      <c r="L209" s="31" t="s">
        <v>144</v>
      </c>
      <c r="M209" s="32" t="s">
        <v>272</v>
      </c>
      <c r="N209" s="33">
        <v>0.2</v>
      </c>
      <c r="O209" s="33">
        <v>0.2</v>
      </c>
      <c r="P209" s="32"/>
      <c r="Q209" s="47"/>
      <c r="R209" s="33" t="str">
        <f t="shared" si="4"/>
        <v/>
      </c>
      <c r="S209" s="48">
        <v>475889</v>
      </c>
      <c r="T209" s="35">
        <v>444989</v>
      </c>
      <c r="U209" s="26" t="s">
        <v>1954</v>
      </c>
      <c r="V209" s="36" t="str">
        <f>IF((ISBLANK(T209)),"",VLOOKUP(T209,'[1](speaker no. source)'!$A$2:$C$8,3,TRUE))</f>
        <v>G</v>
      </c>
      <c r="W209" s="35"/>
      <c r="X209" s="26"/>
      <c r="Y209" s="37"/>
      <c r="Z209" s="27" t="str">
        <f>IF((ISBLANK(W209)),"",VLOOKUP(W209,'[1](speaker no. source)'!$A$2:$C$8,3,TRUE))</f>
        <v/>
      </c>
      <c r="AA209" s="28" t="s">
        <v>1955</v>
      </c>
      <c r="AB209" s="28" t="s">
        <v>1785</v>
      </c>
      <c r="AC209" s="46" t="s">
        <v>1956</v>
      </c>
      <c r="AD209" s="30"/>
      <c r="AE209" s="38" t="s">
        <v>1957</v>
      </c>
      <c r="AF209" s="28" t="s">
        <v>1788</v>
      </c>
      <c r="AG209" s="39" t="s">
        <v>1789</v>
      </c>
      <c r="AH209" s="28" t="s">
        <v>1453</v>
      </c>
      <c r="AI209" s="39" t="s">
        <v>1220</v>
      </c>
      <c r="AJ209" s="49" t="s">
        <v>1958</v>
      </c>
      <c r="AK209" s="39" t="s">
        <v>68</v>
      </c>
      <c r="AL209" s="40"/>
      <c r="AM209" s="41"/>
      <c r="AN209" s="41"/>
      <c r="AO209" s="39" t="s">
        <v>1959</v>
      </c>
      <c r="AP209" s="42" t="s">
        <v>1960</v>
      </c>
      <c r="AQ209" s="43" t="s">
        <v>50</v>
      </c>
      <c r="AR209" s="39" t="s">
        <v>94</v>
      </c>
      <c r="AS209" s="44"/>
      <c r="AT209" s="45" t="s">
        <v>51</v>
      </c>
      <c r="AU209" s="46" t="s">
        <v>1961</v>
      </c>
      <c r="AV209" s="46" t="s">
        <v>1962</v>
      </c>
      <c r="AW209" s="46" t="s">
        <v>208</v>
      </c>
    </row>
    <row r="210" spans="1:50" ht="15" customHeight="1">
      <c r="A210" s="23">
        <v>1967</v>
      </c>
      <c r="B210" s="24">
        <v>1506</v>
      </c>
      <c r="C210" s="25" t="s">
        <v>1963</v>
      </c>
      <c r="D210" s="25" t="s">
        <v>1963</v>
      </c>
      <c r="E210" s="26"/>
      <c r="F210" s="25" t="s">
        <v>35</v>
      </c>
      <c r="G210" s="27" t="s">
        <v>1963</v>
      </c>
      <c r="H210" s="28" t="s">
        <v>1964</v>
      </c>
      <c r="I210" s="29" t="s">
        <v>1964</v>
      </c>
      <c r="J210" s="30" t="s">
        <v>1965</v>
      </c>
      <c r="K210" s="31" t="s">
        <v>58</v>
      </c>
      <c r="L210" s="31" t="s">
        <v>59</v>
      </c>
      <c r="M210" s="31" t="s">
        <v>59</v>
      </c>
      <c r="N210" s="33">
        <v>0.2</v>
      </c>
      <c r="O210" s="33">
        <v>0.2</v>
      </c>
      <c r="P210" s="31"/>
      <c r="Q210" s="31"/>
      <c r="R210" s="33" t="str">
        <f t="shared" si="4"/>
        <v/>
      </c>
      <c r="S210" s="56">
        <v>4800</v>
      </c>
      <c r="T210" s="35">
        <v>4800</v>
      </c>
      <c r="U210" s="26">
        <v>1996</v>
      </c>
      <c r="V210" s="36" t="str">
        <f>IF((ISBLANK(T210)),"",VLOOKUP(T210,'[1](speaker no. source)'!$A$2:$C$8,3,TRUE))</f>
        <v>E</v>
      </c>
      <c r="W210" s="35"/>
      <c r="X210" s="26"/>
      <c r="Y210" s="37"/>
      <c r="Z210" s="27" t="str">
        <f>IF((ISBLANK(W210)),"",VLOOKUP(W210,'[1](speaker no. source)'!$A$2:$C$8,3,TRUE))</f>
        <v/>
      </c>
      <c r="AA210" s="28" t="s">
        <v>1966</v>
      </c>
      <c r="AB210" s="28" t="s">
        <v>1967</v>
      </c>
      <c r="AD210" s="30"/>
      <c r="AE210" s="38"/>
      <c r="AF210" s="28" t="s">
        <v>596</v>
      </c>
      <c r="AG210" s="39" t="s">
        <v>68</v>
      </c>
      <c r="AH210" s="28" t="s">
        <v>105</v>
      </c>
      <c r="AI210" s="39" t="s">
        <v>68</v>
      </c>
      <c r="AK210" s="39" t="s">
        <v>68</v>
      </c>
      <c r="AL210" s="40"/>
      <c r="AM210" s="41" t="s">
        <v>597</v>
      </c>
      <c r="AN210" s="41" t="s">
        <v>105</v>
      </c>
      <c r="AO210" s="50" t="s">
        <v>1968</v>
      </c>
      <c r="AP210" s="42" t="s">
        <v>49</v>
      </c>
      <c r="AQ210" s="43" t="s">
        <v>50</v>
      </c>
      <c r="AR210" s="39"/>
      <c r="AS210" s="44"/>
      <c r="AT210" s="45" t="s">
        <v>51</v>
      </c>
      <c r="AU210" s="46"/>
      <c r="AV210" s="28" t="s">
        <v>1969</v>
      </c>
      <c r="AW210" s="28" t="s">
        <v>1970</v>
      </c>
    </row>
    <row r="211" spans="1:50" ht="15" customHeight="1">
      <c r="A211" s="23">
        <v>1975</v>
      </c>
      <c r="B211" s="24">
        <v>1512</v>
      </c>
      <c r="C211" s="25" t="s">
        <v>1971</v>
      </c>
      <c r="D211" s="25" t="s">
        <v>1971</v>
      </c>
      <c r="E211" s="26"/>
      <c r="F211" s="25" t="s">
        <v>35</v>
      </c>
      <c r="G211" s="27" t="s">
        <v>1971</v>
      </c>
      <c r="H211" s="28" t="s">
        <v>1972</v>
      </c>
      <c r="I211" s="29" t="s">
        <v>1972</v>
      </c>
      <c r="J211" s="30" t="s">
        <v>1973</v>
      </c>
      <c r="K211" s="31" t="s">
        <v>199</v>
      </c>
      <c r="L211" s="31" t="s">
        <v>144</v>
      </c>
      <c r="M211" s="31" t="s">
        <v>144</v>
      </c>
      <c r="N211" s="33">
        <v>0.2</v>
      </c>
      <c r="O211" s="33">
        <v>0.2</v>
      </c>
      <c r="P211" s="31"/>
      <c r="Q211" s="52"/>
      <c r="R211" s="33" t="str">
        <f t="shared" si="4"/>
        <v/>
      </c>
      <c r="S211" s="48">
        <v>18000</v>
      </c>
      <c r="T211" s="35">
        <v>18000</v>
      </c>
      <c r="U211" s="26" t="s">
        <v>1398</v>
      </c>
      <c r="V211" s="36" t="str">
        <f>IF((ISBLANK(T211)),"",VLOOKUP(T211,'[1](speaker no. source)'!$A$2:$C$8,3,TRUE))</f>
        <v>F</v>
      </c>
      <c r="W211" s="35"/>
      <c r="X211" s="26"/>
      <c r="Y211" s="37"/>
      <c r="Z211" s="27" t="str">
        <f>IF((ISBLANK(W211)),"",VLOOKUP(W211,'[1](speaker no. source)'!$A$2:$C$8,3,TRUE))</f>
        <v/>
      </c>
      <c r="AA211" s="28" t="s">
        <v>648</v>
      </c>
      <c r="AB211" s="28" t="s">
        <v>102</v>
      </c>
      <c r="AC211" s="28" t="s">
        <v>1974</v>
      </c>
      <c r="AD211" s="30"/>
      <c r="AE211" s="38"/>
      <c r="AF211" s="28" t="s">
        <v>1975</v>
      </c>
      <c r="AG211" s="39" t="s">
        <v>650</v>
      </c>
      <c r="AH211" s="28" t="s">
        <v>105</v>
      </c>
      <c r="AI211" s="39" t="s">
        <v>105</v>
      </c>
      <c r="AJ211" s="49" t="s">
        <v>1976</v>
      </c>
      <c r="AK211" s="39" t="s">
        <v>68</v>
      </c>
      <c r="AL211" s="40"/>
      <c r="AM211" s="41"/>
      <c r="AN211" s="41"/>
      <c r="AO211" s="50" t="s">
        <v>1977</v>
      </c>
      <c r="AP211" s="42" t="s">
        <v>1978</v>
      </c>
      <c r="AQ211" s="43" t="s">
        <v>313</v>
      </c>
      <c r="AR211" s="39" t="s">
        <v>94</v>
      </c>
      <c r="AS211" s="44"/>
      <c r="AT211" s="45" t="s">
        <v>51</v>
      </c>
      <c r="AU211" s="46"/>
      <c r="AV211" s="46" t="s">
        <v>1979</v>
      </c>
      <c r="AW211" s="46"/>
    </row>
    <row r="212" spans="1:50" ht="30" customHeight="1">
      <c r="A212" s="23">
        <v>1987</v>
      </c>
      <c r="B212" s="24">
        <v>1522</v>
      </c>
      <c r="C212" s="25" t="s">
        <v>1980</v>
      </c>
      <c r="D212" s="25" t="s">
        <v>1980</v>
      </c>
      <c r="E212" s="26"/>
      <c r="F212" s="27" t="s">
        <v>35</v>
      </c>
      <c r="G212" s="27" t="s">
        <v>1980</v>
      </c>
      <c r="H212" s="28" t="s">
        <v>1981</v>
      </c>
      <c r="I212" s="29" t="s">
        <v>1981</v>
      </c>
      <c r="J212" s="30" t="s">
        <v>1982</v>
      </c>
      <c r="K212" s="31" t="s">
        <v>58</v>
      </c>
      <c r="L212" s="31" t="s">
        <v>59</v>
      </c>
      <c r="M212" s="32" t="s">
        <v>59</v>
      </c>
      <c r="N212" s="33">
        <v>0.2</v>
      </c>
      <c r="O212" s="33">
        <v>0.2</v>
      </c>
      <c r="P212" s="32"/>
      <c r="Q212" s="47"/>
      <c r="R212" s="33" t="str">
        <f t="shared" si="4"/>
        <v/>
      </c>
      <c r="S212" s="48" t="s">
        <v>1983</v>
      </c>
      <c r="T212" s="35">
        <v>8600</v>
      </c>
      <c r="U212" s="26">
        <v>2012</v>
      </c>
      <c r="V212" s="36" t="str">
        <f>IF((ISBLANK(T212)),"",VLOOKUP(T212,'[1](speaker no. source)'!$A$2:$C$8,3,TRUE))</f>
        <v>E</v>
      </c>
      <c r="W212" s="35"/>
      <c r="X212" s="26"/>
      <c r="Y212" s="37"/>
      <c r="Z212" s="27" t="str">
        <f>IF((ISBLANK(W212)),"",VLOOKUP(W212,'[1](speaker no. source)'!$A$2:$C$8,3,TRUE))</f>
        <v/>
      </c>
      <c r="AA212" s="28" t="s">
        <v>1984</v>
      </c>
      <c r="AB212" s="28" t="s">
        <v>1940</v>
      </c>
      <c r="AC212" s="28" t="s">
        <v>1985</v>
      </c>
      <c r="AD212" s="30"/>
      <c r="AE212" s="38" t="s">
        <v>1986</v>
      </c>
      <c r="AF212" s="28" t="s">
        <v>1987</v>
      </c>
      <c r="AG212" s="39" t="s">
        <v>1988</v>
      </c>
      <c r="AH212" s="28" t="s">
        <v>123</v>
      </c>
      <c r="AI212" s="39" t="s">
        <v>123</v>
      </c>
      <c r="AJ212" s="49" t="s">
        <v>1989</v>
      </c>
      <c r="AK212" s="39" t="s">
        <v>1990</v>
      </c>
      <c r="AL212" s="40">
        <v>2005</v>
      </c>
      <c r="AM212" s="41"/>
      <c r="AN212" s="41"/>
      <c r="AO212" s="39" t="s">
        <v>1991</v>
      </c>
      <c r="AP212" s="42" t="s">
        <v>1992</v>
      </c>
      <c r="AQ212" s="43" t="s">
        <v>313</v>
      </c>
      <c r="AR212" s="39" t="s">
        <v>70</v>
      </c>
      <c r="AS212" s="44"/>
      <c r="AT212" s="45" t="s">
        <v>51</v>
      </c>
      <c r="AU212" s="46"/>
      <c r="AV212" s="46" t="s">
        <v>1993</v>
      </c>
      <c r="AW212" s="46"/>
    </row>
    <row r="213" spans="1:50" ht="30" customHeight="1">
      <c r="A213" s="23">
        <v>1989</v>
      </c>
      <c r="B213" s="24">
        <v>1524</v>
      </c>
      <c r="C213" s="25" t="s">
        <v>1980</v>
      </c>
      <c r="D213" s="25" t="s">
        <v>1980</v>
      </c>
      <c r="E213" s="26"/>
      <c r="F213" s="27" t="s">
        <v>35</v>
      </c>
      <c r="G213" s="27" t="s">
        <v>1980</v>
      </c>
      <c r="H213" s="28" t="s">
        <v>1981</v>
      </c>
      <c r="I213" s="29" t="s">
        <v>1981</v>
      </c>
      <c r="J213" s="30" t="s">
        <v>1982</v>
      </c>
      <c r="K213" s="31" t="s">
        <v>58</v>
      </c>
      <c r="L213" s="31" t="s">
        <v>59</v>
      </c>
      <c r="M213" s="32" t="s">
        <v>59</v>
      </c>
      <c r="N213" s="33">
        <v>0.2</v>
      </c>
      <c r="O213" s="33">
        <v>0.2</v>
      </c>
      <c r="P213" s="32"/>
      <c r="Q213" s="47"/>
      <c r="R213" s="33" t="str">
        <f t="shared" si="4"/>
        <v/>
      </c>
      <c r="S213" s="48" t="s">
        <v>1983</v>
      </c>
      <c r="T213" s="35">
        <v>8600</v>
      </c>
      <c r="U213" s="26">
        <v>2012</v>
      </c>
      <c r="V213" s="36" t="str">
        <f>IF((ISBLANK(T213)),"",VLOOKUP(T213,'[1](speaker no. source)'!$A$2:$C$8,3,TRUE))</f>
        <v>E</v>
      </c>
      <c r="W213" s="35"/>
      <c r="X213" s="26"/>
      <c r="Y213" s="37"/>
      <c r="Z213" s="27" t="str">
        <f>IF((ISBLANK(W213)),"",VLOOKUP(W213,'[1](speaker no. source)'!$A$2:$C$8,3,TRUE))</f>
        <v/>
      </c>
      <c r="AA213" s="28" t="s">
        <v>1984</v>
      </c>
      <c r="AB213" s="28" t="s">
        <v>1940</v>
      </c>
      <c r="AC213" s="28" t="s">
        <v>1985</v>
      </c>
      <c r="AD213" s="30"/>
      <c r="AE213" s="38" t="s">
        <v>1986</v>
      </c>
      <c r="AF213" s="28" t="s">
        <v>1987</v>
      </c>
      <c r="AG213" s="39" t="s">
        <v>122</v>
      </c>
      <c r="AH213" s="28" t="s">
        <v>123</v>
      </c>
      <c r="AI213" s="39" t="s">
        <v>123</v>
      </c>
      <c r="AJ213" s="49" t="s">
        <v>1989</v>
      </c>
      <c r="AK213" s="39" t="s">
        <v>68</v>
      </c>
      <c r="AL213" s="40"/>
      <c r="AM213" s="41"/>
      <c r="AN213" s="41"/>
      <c r="AO213" s="39" t="s">
        <v>1994</v>
      </c>
      <c r="AP213" s="42" t="s">
        <v>1995</v>
      </c>
      <c r="AQ213" s="43" t="s">
        <v>313</v>
      </c>
      <c r="AR213" s="39" t="s">
        <v>78</v>
      </c>
      <c r="AS213" s="44"/>
      <c r="AT213" s="45" t="s">
        <v>51</v>
      </c>
      <c r="AU213" s="46"/>
      <c r="AV213" s="46" t="s">
        <v>1993</v>
      </c>
      <c r="AW213" s="46"/>
    </row>
    <row r="214" spans="1:50" ht="15" customHeight="1">
      <c r="A214" s="23">
        <v>1990</v>
      </c>
      <c r="B214" s="24">
        <v>1525</v>
      </c>
      <c r="C214" s="25" t="s">
        <v>1980</v>
      </c>
      <c r="D214" s="25" t="s">
        <v>1980</v>
      </c>
      <c r="E214" s="26"/>
      <c r="F214" s="25" t="s">
        <v>35</v>
      </c>
      <c r="G214" s="27" t="s">
        <v>1980</v>
      </c>
      <c r="H214" s="28" t="s">
        <v>1981</v>
      </c>
      <c r="I214" s="29" t="s">
        <v>1981</v>
      </c>
      <c r="J214" s="30" t="s">
        <v>1982</v>
      </c>
      <c r="K214" s="31" t="s">
        <v>58</v>
      </c>
      <c r="L214" s="31" t="s">
        <v>59</v>
      </c>
      <c r="M214" s="32" t="s">
        <v>59</v>
      </c>
      <c r="N214" s="33">
        <v>0.2</v>
      </c>
      <c r="O214" s="33">
        <v>0.2</v>
      </c>
      <c r="P214" s="32"/>
      <c r="Q214" s="47"/>
      <c r="R214" s="33" t="str">
        <f t="shared" si="4"/>
        <v/>
      </c>
      <c r="S214" s="48" t="s">
        <v>1983</v>
      </c>
      <c r="T214" s="35">
        <v>8600</v>
      </c>
      <c r="U214" s="26">
        <v>2012</v>
      </c>
      <c r="V214" s="36" t="str">
        <f>IF((ISBLANK(T214)),"",VLOOKUP(T214,'[1](speaker no. source)'!$A$2:$C$8,3,TRUE))</f>
        <v>E</v>
      </c>
      <c r="W214" s="35"/>
      <c r="X214" s="26"/>
      <c r="Y214" s="37"/>
      <c r="Z214" s="27" t="str">
        <f>IF((ISBLANK(W214)),"",VLOOKUP(W214,'[1](speaker no. source)'!$A$2:$C$8,3,TRUE))</f>
        <v/>
      </c>
      <c r="AA214" s="28" t="s">
        <v>1984</v>
      </c>
      <c r="AB214" s="28" t="s">
        <v>1940</v>
      </c>
      <c r="AC214" s="28" t="s">
        <v>1985</v>
      </c>
      <c r="AD214" s="30"/>
      <c r="AE214" s="38" t="s">
        <v>1986</v>
      </c>
      <c r="AF214" s="28" t="s">
        <v>1987</v>
      </c>
      <c r="AG214" s="39" t="s">
        <v>1996</v>
      </c>
      <c r="AH214" s="28" t="s">
        <v>123</v>
      </c>
      <c r="AI214" s="39" t="s">
        <v>123</v>
      </c>
      <c r="AJ214" s="49" t="s">
        <v>1989</v>
      </c>
      <c r="AK214" s="39" t="s">
        <v>68</v>
      </c>
      <c r="AL214" s="40"/>
      <c r="AM214" s="41"/>
      <c r="AN214" s="41"/>
      <c r="AO214" s="39" t="s">
        <v>1997</v>
      </c>
      <c r="AP214" s="42" t="s">
        <v>1992</v>
      </c>
      <c r="AQ214" s="43" t="s">
        <v>313</v>
      </c>
      <c r="AR214" s="39" t="s">
        <v>290</v>
      </c>
      <c r="AS214" s="44"/>
      <c r="AT214" s="45" t="s">
        <v>51</v>
      </c>
      <c r="AU214" s="46"/>
      <c r="AV214" s="46" t="s">
        <v>1993</v>
      </c>
      <c r="AW214" s="46"/>
    </row>
    <row r="215" spans="1:50" ht="150" customHeight="1">
      <c r="A215" s="23">
        <v>1992</v>
      </c>
      <c r="B215" s="24">
        <v>1526</v>
      </c>
      <c r="C215" s="25" t="s">
        <v>1980</v>
      </c>
      <c r="D215" s="25" t="s">
        <v>1980</v>
      </c>
      <c r="E215" s="26"/>
      <c r="F215" s="25" t="s">
        <v>35</v>
      </c>
      <c r="G215" s="27" t="s">
        <v>1980</v>
      </c>
      <c r="H215" s="28" t="s">
        <v>1981</v>
      </c>
      <c r="I215" s="29" t="s">
        <v>1981</v>
      </c>
      <c r="J215" s="30" t="s">
        <v>1982</v>
      </c>
      <c r="K215" s="31" t="s">
        <v>58</v>
      </c>
      <c r="L215" s="31" t="s">
        <v>59</v>
      </c>
      <c r="M215" s="32" t="s">
        <v>59</v>
      </c>
      <c r="N215" s="33">
        <v>0.2</v>
      </c>
      <c r="O215" s="33">
        <v>0.2</v>
      </c>
      <c r="P215" s="32"/>
      <c r="Q215" s="47"/>
      <c r="R215" s="33" t="str">
        <f t="shared" si="4"/>
        <v/>
      </c>
      <c r="S215" s="48" t="s">
        <v>1983</v>
      </c>
      <c r="T215" s="35">
        <v>8600</v>
      </c>
      <c r="U215" s="26">
        <v>2012</v>
      </c>
      <c r="V215" s="36" t="str">
        <f>IF((ISBLANK(T215)),"",VLOOKUP(T215,'[1](speaker no. source)'!$A$2:$C$8,3,TRUE))</f>
        <v>E</v>
      </c>
      <c r="W215" s="35"/>
      <c r="X215" s="26"/>
      <c r="Y215" s="37"/>
      <c r="Z215" s="27" t="str">
        <f>IF((ISBLANK(W215)),"",VLOOKUP(W215,'[1](speaker no. source)'!$A$2:$C$8,3,TRUE))</f>
        <v/>
      </c>
      <c r="AA215" s="28" t="s">
        <v>1984</v>
      </c>
      <c r="AB215" s="28" t="s">
        <v>1940</v>
      </c>
      <c r="AC215" s="28" t="s">
        <v>1985</v>
      </c>
      <c r="AD215" s="30"/>
      <c r="AE215" s="38" t="s">
        <v>1986</v>
      </c>
      <c r="AF215" s="28" t="s">
        <v>1987</v>
      </c>
      <c r="AG215" s="39" t="s">
        <v>1998</v>
      </c>
      <c r="AH215" s="28" t="s">
        <v>123</v>
      </c>
      <c r="AI215" s="39" t="s">
        <v>123</v>
      </c>
      <c r="AJ215" s="49" t="s">
        <v>1989</v>
      </c>
      <c r="AK215" s="39" t="s">
        <v>68</v>
      </c>
      <c r="AL215" s="40"/>
      <c r="AM215" s="41"/>
      <c r="AN215" s="41"/>
      <c r="AO215" s="39" t="s">
        <v>1999</v>
      </c>
      <c r="AP215" s="42" t="s">
        <v>2000</v>
      </c>
      <c r="AQ215" s="43" t="s">
        <v>313</v>
      </c>
      <c r="AR215" s="39" t="s">
        <v>2001</v>
      </c>
      <c r="AS215" s="44"/>
      <c r="AT215" s="45" t="s">
        <v>51</v>
      </c>
      <c r="AU215" s="46"/>
      <c r="AV215" s="46" t="s">
        <v>1993</v>
      </c>
      <c r="AW215" s="46"/>
    </row>
    <row r="216" spans="1:50" ht="150" customHeight="1">
      <c r="A216" s="23">
        <v>2000</v>
      </c>
      <c r="B216" s="24">
        <v>1531</v>
      </c>
      <c r="C216" s="25" t="s">
        <v>2002</v>
      </c>
      <c r="D216" s="25" t="s">
        <v>2002</v>
      </c>
      <c r="E216" s="26"/>
      <c r="F216" s="25" t="s">
        <v>35</v>
      </c>
      <c r="G216" s="27" t="s">
        <v>2002</v>
      </c>
      <c r="H216" s="28" t="s">
        <v>2003</v>
      </c>
      <c r="I216" s="29" t="s">
        <v>2003</v>
      </c>
      <c r="J216" s="30" t="s">
        <v>2004</v>
      </c>
      <c r="K216" s="31" t="s">
        <v>58</v>
      </c>
      <c r="L216" s="31" t="s">
        <v>59</v>
      </c>
      <c r="M216" s="31" t="s">
        <v>59</v>
      </c>
      <c r="N216" s="33">
        <v>0.2</v>
      </c>
      <c r="O216" s="33">
        <v>0.2</v>
      </c>
      <c r="P216" s="31"/>
      <c r="Q216" s="31"/>
      <c r="R216" s="33" t="str">
        <f t="shared" si="4"/>
        <v/>
      </c>
      <c r="S216" s="34" t="s">
        <v>2005</v>
      </c>
      <c r="T216" s="35">
        <v>1000</v>
      </c>
      <c r="U216" s="26">
        <v>1987</v>
      </c>
      <c r="V216" s="36" t="str">
        <f>IF((ISBLANK(T216)),"",VLOOKUP(T216,'[1](speaker no. source)'!$A$2:$C$8,3,TRUE))</f>
        <v>E</v>
      </c>
      <c r="W216" s="35"/>
      <c r="X216" s="26"/>
      <c r="Y216" s="37"/>
      <c r="Z216" s="27" t="str">
        <f>IF((ISBLANK(W216)),"",VLOOKUP(W216,'[1](speaker no. source)'!$A$2:$C$8,3,TRUE))</f>
        <v/>
      </c>
      <c r="AA216" s="28" t="s">
        <v>2006</v>
      </c>
      <c r="AB216" s="28" t="s">
        <v>2006</v>
      </c>
      <c r="AD216" s="30"/>
      <c r="AE216" s="38"/>
      <c r="AF216" s="28" t="s">
        <v>134</v>
      </c>
      <c r="AG216" s="39" t="s">
        <v>135</v>
      </c>
      <c r="AH216" s="28" t="s">
        <v>136</v>
      </c>
      <c r="AI216" s="39" t="s">
        <v>136</v>
      </c>
      <c r="AK216" s="39" t="s">
        <v>68</v>
      </c>
      <c r="AL216" s="40"/>
      <c r="AM216" s="41"/>
      <c r="AN216" s="41"/>
      <c r="AO216" s="50" t="s">
        <v>2007</v>
      </c>
      <c r="AP216" s="42" t="s">
        <v>49</v>
      </c>
      <c r="AQ216" s="43" t="s">
        <v>50</v>
      </c>
      <c r="AR216" s="39"/>
      <c r="AS216" s="44"/>
      <c r="AT216" s="45" t="s">
        <v>51</v>
      </c>
      <c r="AU216" s="46"/>
      <c r="AV216" s="28" t="s">
        <v>2008</v>
      </c>
      <c r="AW216" s="28" t="s">
        <v>2009</v>
      </c>
    </row>
    <row r="217" spans="1:50" ht="150" customHeight="1">
      <c r="A217" s="23">
        <v>2023</v>
      </c>
      <c r="B217" s="24">
        <v>1547</v>
      </c>
      <c r="C217" s="25" t="s">
        <v>2010</v>
      </c>
      <c r="D217" s="25" t="s">
        <v>2010</v>
      </c>
      <c r="E217" s="26"/>
      <c r="F217" s="25" t="s">
        <v>35</v>
      </c>
      <c r="G217" s="27" t="s">
        <v>2010</v>
      </c>
      <c r="H217" s="28" t="s">
        <v>2011</v>
      </c>
      <c r="I217" s="29" t="s">
        <v>2011</v>
      </c>
      <c r="J217" s="30" t="s">
        <v>2012</v>
      </c>
      <c r="K217" s="31" t="s">
        <v>58</v>
      </c>
      <c r="L217" s="31" t="s">
        <v>59</v>
      </c>
      <c r="M217" s="32" t="s">
        <v>144</v>
      </c>
      <c r="N217" s="33">
        <v>0.2</v>
      </c>
      <c r="O217" s="33">
        <v>0.2</v>
      </c>
      <c r="P217" s="32"/>
      <c r="Q217" s="47"/>
      <c r="R217" s="33" t="str">
        <f t="shared" si="4"/>
        <v/>
      </c>
      <c r="S217" s="48" t="s">
        <v>2013</v>
      </c>
      <c r="T217" s="35">
        <v>19400</v>
      </c>
      <c r="U217" s="26" t="s">
        <v>1546</v>
      </c>
      <c r="V217" s="36" t="str">
        <f>IF((ISBLANK(T217)),"",VLOOKUP(T217,'[1](speaker no. source)'!$A$2:$C$8,3,TRUE))</f>
        <v>F</v>
      </c>
      <c r="W217" s="35"/>
      <c r="X217" s="26"/>
      <c r="Y217" s="37"/>
      <c r="Z217" s="27" t="str">
        <f>IF((ISBLANK(W217)),"",VLOOKUP(W217,'[1](speaker no. source)'!$A$2:$C$8,3,TRUE))</f>
        <v/>
      </c>
      <c r="AA217" s="28" t="s">
        <v>2014</v>
      </c>
      <c r="AB217" s="28" t="s">
        <v>473</v>
      </c>
      <c r="AC217" s="28" t="s">
        <v>2015</v>
      </c>
      <c r="AD217" s="30"/>
      <c r="AE217" s="38"/>
      <c r="AF217" s="28" t="s">
        <v>2016</v>
      </c>
      <c r="AG217" s="39" t="s">
        <v>474</v>
      </c>
      <c r="AH217" s="28" t="s">
        <v>2017</v>
      </c>
      <c r="AI217" s="39" t="s">
        <v>248</v>
      </c>
      <c r="AJ217" s="49" t="s">
        <v>2018</v>
      </c>
      <c r="AK217" s="39" t="s">
        <v>68</v>
      </c>
      <c r="AL217" s="40"/>
      <c r="AM217" s="41"/>
      <c r="AN217" s="41"/>
      <c r="AO217" s="50" t="s">
        <v>2019</v>
      </c>
      <c r="AP217" s="42" t="s">
        <v>2020</v>
      </c>
      <c r="AQ217" s="43" t="s">
        <v>313</v>
      </c>
      <c r="AR217" s="39" t="s">
        <v>94</v>
      </c>
      <c r="AS217" s="44"/>
      <c r="AT217" s="45" t="s">
        <v>51</v>
      </c>
      <c r="AU217" s="55"/>
      <c r="AV217" s="46" t="s">
        <v>2021</v>
      </c>
      <c r="AW217" s="46" t="s">
        <v>254</v>
      </c>
    </row>
    <row r="218" spans="1:50" ht="30" customHeight="1">
      <c r="A218" s="23">
        <v>2057</v>
      </c>
      <c r="B218" s="24">
        <v>1572</v>
      </c>
      <c r="C218" s="25" t="s">
        <v>2022</v>
      </c>
      <c r="D218" s="25" t="s">
        <v>2022</v>
      </c>
      <c r="E218" s="26"/>
      <c r="F218" s="25" t="s">
        <v>35</v>
      </c>
      <c r="G218" s="27" t="s">
        <v>2022</v>
      </c>
      <c r="H218" s="28" t="s">
        <v>2023</v>
      </c>
      <c r="I218" s="29" t="s">
        <v>2023</v>
      </c>
      <c r="J218" s="30" t="s">
        <v>2024</v>
      </c>
      <c r="K218" s="31" t="s">
        <v>199</v>
      </c>
      <c r="L218" s="31" t="s">
        <v>144</v>
      </c>
      <c r="M218" s="31" t="s">
        <v>144</v>
      </c>
      <c r="N218" s="33">
        <v>0.2</v>
      </c>
      <c r="O218" s="33">
        <v>0.2</v>
      </c>
      <c r="P218" s="31"/>
      <c r="Q218" s="52"/>
      <c r="R218" s="33" t="str">
        <f t="shared" si="4"/>
        <v/>
      </c>
      <c r="S218" s="48">
        <v>72000</v>
      </c>
      <c r="T218" s="35">
        <v>72000</v>
      </c>
      <c r="U218" s="26" t="s">
        <v>2025</v>
      </c>
      <c r="V218" s="36" t="str">
        <f>IF((ISBLANK(T218)),"",VLOOKUP(T218,'[1](speaker no. source)'!$A$2:$C$8,3,TRUE))</f>
        <v>F</v>
      </c>
      <c r="W218" s="35"/>
      <c r="X218" s="26"/>
      <c r="Y218" s="37"/>
      <c r="Z218" s="27" t="str">
        <f>IF((ISBLANK(W218)),"",VLOOKUP(W218,'[1](speaker no. source)'!$A$2:$C$8,3,TRUE))</f>
        <v/>
      </c>
      <c r="AA218" s="28" t="s">
        <v>1322</v>
      </c>
      <c r="AB218" s="28" t="s">
        <v>160</v>
      </c>
      <c r="AC218" s="28" t="s">
        <v>2026</v>
      </c>
      <c r="AD218" s="30"/>
      <c r="AE218" s="38"/>
      <c r="AF218" s="28" t="s">
        <v>2027</v>
      </c>
      <c r="AG218" s="39" t="s">
        <v>589</v>
      </c>
      <c r="AH218" s="28" t="s">
        <v>1061</v>
      </c>
      <c r="AI218" s="39" t="s">
        <v>74</v>
      </c>
      <c r="AJ218" s="49" t="s">
        <v>2028</v>
      </c>
      <c r="AK218" s="39" t="s">
        <v>68</v>
      </c>
      <c r="AL218" s="40"/>
      <c r="AM218" s="41"/>
      <c r="AN218" s="41"/>
      <c r="AO218" s="50" t="s">
        <v>2029</v>
      </c>
      <c r="AP218" s="42" t="s">
        <v>2030</v>
      </c>
      <c r="AQ218" s="43" t="s">
        <v>313</v>
      </c>
      <c r="AR218" s="39" t="s">
        <v>94</v>
      </c>
      <c r="AS218" s="44"/>
      <c r="AT218" s="45" t="s">
        <v>51</v>
      </c>
      <c r="AU218" s="46"/>
      <c r="AV218" s="46" t="s">
        <v>2031</v>
      </c>
      <c r="AW218" s="46" t="s">
        <v>254</v>
      </c>
    </row>
    <row r="219" spans="1:50" ht="30" customHeight="1">
      <c r="A219" s="23">
        <v>2066</v>
      </c>
      <c r="B219" s="24">
        <v>1580</v>
      </c>
      <c r="C219" s="25" t="s">
        <v>2032</v>
      </c>
      <c r="D219" s="25" t="s">
        <v>2032</v>
      </c>
      <c r="E219" s="26"/>
      <c r="F219" s="25" t="s">
        <v>35</v>
      </c>
      <c r="G219" s="27" t="s">
        <v>2032</v>
      </c>
      <c r="H219" s="28" t="s">
        <v>2033</v>
      </c>
      <c r="I219" s="29" t="s">
        <v>2033</v>
      </c>
      <c r="J219" s="30" t="s">
        <v>2034</v>
      </c>
      <c r="K219" s="31" t="s">
        <v>99</v>
      </c>
      <c r="L219" s="31" t="s">
        <v>100</v>
      </c>
      <c r="M219" s="31" t="s">
        <v>100</v>
      </c>
      <c r="N219" s="33">
        <v>0.2</v>
      </c>
      <c r="O219" s="33">
        <v>0.2</v>
      </c>
      <c r="P219" s="31"/>
      <c r="Q219" s="52"/>
      <c r="R219" s="33" t="str">
        <f t="shared" si="4"/>
        <v/>
      </c>
      <c r="S219" s="48">
        <v>500</v>
      </c>
      <c r="T219" s="35">
        <v>500</v>
      </c>
      <c r="U219" s="26">
        <v>2007</v>
      </c>
      <c r="V219" s="36" t="str">
        <f>IF((ISBLANK(T219)),"",VLOOKUP(T219,'[1](speaker no. source)'!$A$2:$C$8,3,TRUE))</f>
        <v>D</v>
      </c>
      <c r="W219" s="35"/>
      <c r="X219" s="26"/>
      <c r="Y219" s="37"/>
      <c r="Z219" s="27" t="str">
        <f>IF((ISBLANK(W219)),"",VLOOKUP(W219,'[1](speaker no. source)'!$A$2:$C$8,3,TRUE))</f>
        <v/>
      </c>
      <c r="AA219" s="28" t="s">
        <v>2035</v>
      </c>
      <c r="AB219" s="28" t="s">
        <v>186</v>
      </c>
      <c r="AC219" s="28" t="s">
        <v>2036</v>
      </c>
      <c r="AD219" s="30"/>
      <c r="AE219" s="38"/>
      <c r="AF219" s="28" t="s">
        <v>2037</v>
      </c>
      <c r="AG219" s="39" t="s">
        <v>510</v>
      </c>
      <c r="AH219" s="28" t="s">
        <v>74</v>
      </c>
      <c r="AI219" s="39" t="s">
        <v>74</v>
      </c>
      <c r="AJ219" s="49" t="s">
        <v>2038</v>
      </c>
      <c r="AK219" s="39" t="s">
        <v>68</v>
      </c>
      <c r="AL219" s="40"/>
      <c r="AM219" s="41"/>
      <c r="AN219" s="41"/>
      <c r="AO219" s="50" t="s">
        <v>2039</v>
      </c>
      <c r="AP219" s="42" t="s">
        <v>49</v>
      </c>
      <c r="AQ219" s="43" t="s">
        <v>50</v>
      </c>
      <c r="AR219" s="39" t="s">
        <v>94</v>
      </c>
      <c r="AS219" s="44"/>
      <c r="AT219" s="45" t="s">
        <v>51</v>
      </c>
      <c r="AU219" s="46"/>
      <c r="AV219" s="46" t="s">
        <v>2040</v>
      </c>
      <c r="AW219" s="46" t="s">
        <v>2041</v>
      </c>
    </row>
    <row r="220" spans="1:50" ht="15" customHeight="1">
      <c r="A220" s="23">
        <v>2079</v>
      </c>
      <c r="B220" s="24">
        <v>1589</v>
      </c>
      <c r="C220" s="25" t="s">
        <v>2042</v>
      </c>
      <c r="D220" s="25" t="s">
        <v>2042</v>
      </c>
      <c r="E220" s="26"/>
      <c r="F220" s="25" t="s">
        <v>35</v>
      </c>
      <c r="G220" s="27" t="s">
        <v>2042</v>
      </c>
      <c r="H220" s="28" t="s">
        <v>2043</v>
      </c>
      <c r="I220" s="29" t="s">
        <v>2043</v>
      </c>
      <c r="J220" s="30" t="s">
        <v>2044</v>
      </c>
      <c r="K220" s="31" t="s">
        <v>241</v>
      </c>
      <c r="L220" s="31" t="s">
        <v>59</v>
      </c>
      <c r="M220" s="31" t="s">
        <v>59</v>
      </c>
      <c r="N220" s="33">
        <v>0.8</v>
      </c>
      <c r="O220" s="33">
        <v>0.2</v>
      </c>
      <c r="P220" s="31"/>
      <c r="Q220" s="52"/>
      <c r="R220" s="33" t="str">
        <f t="shared" si="4"/>
        <v/>
      </c>
      <c r="S220" s="48">
        <v>6000</v>
      </c>
      <c r="T220" s="35">
        <v>20010</v>
      </c>
      <c r="U220" s="26" t="s">
        <v>956</v>
      </c>
      <c r="V220" s="36" t="str">
        <f>IF((ISBLANK(T220)),"",VLOOKUP(T220,'[1](speaker no. source)'!$A$2:$C$8,3,TRUE))</f>
        <v>F</v>
      </c>
      <c r="W220" s="35"/>
      <c r="X220" s="26"/>
      <c r="Y220" s="37"/>
      <c r="Z220" s="27" t="str">
        <f>IF((ISBLANK(W220)),"",VLOOKUP(W220,'[1](speaker no. source)'!$A$2:$C$8,3,TRUE))</f>
        <v/>
      </c>
      <c r="AA220" s="28" t="s">
        <v>2045</v>
      </c>
      <c r="AB220" s="28" t="s">
        <v>344</v>
      </c>
      <c r="AC220" s="28" t="s">
        <v>2046</v>
      </c>
      <c r="AD220" s="30" t="s">
        <v>2047</v>
      </c>
      <c r="AE220" s="38"/>
      <c r="AF220" s="28" t="s">
        <v>87</v>
      </c>
      <c r="AG220" s="39" t="s">
        <v>64</v>
      </c>
      <c r="AH220" s="28" t="s">
        <v>89</v>
      </c>
      <c r="AI220" s="39" t="s">
        <v>66</v>
      </c>
      <c r="AJ220" s="49" t="s">
        <v>2048</v>
      </c>
      <c r="AK220" s="39" t="s">
        <v>68</v>
      </c>
      <c r="AL220" s="40">
        <v>2009</v>
      </c>
      <c r="AM220" s="41"/>
      <c r="AN220" s="41"/>
      <c r="AO220" s="50" t="s">
        <v>2049</v>
      </c>
      <c r="AP220" s="42" t="s">
        <v>2050</v>
      </c>
      <c r="AQ220" s="43" t="s">
        <v>313</v>
      </c>
      <c r="AR220" s="39" t="s">
        <v>94</v>
      </c>
      <c r="AS220" s="44"/>
      <c r="AT220" s="45" t="s">
        <v>51</v>
      </c>
      <c r="AU220" s="46"/>
      <c r="AV220" s="46" t="s">
        <v>2051</v>
      </c>
      <c r="AW220" s="46"/>
    </row>
    <row r="221" spans="1:50" ht="15" customHeight="1">
      <c r="A221" s="23">
        <v>2083</v>
      </c>
      <c r="B221" s="24">
        <v>1592</v>
      </c>
      <c r="C221" s="25" t="s">
        <v>2052</v>
      </c>
      <c r="D221" s="25" t="s">
        <v>2052</v>
      </c>
      <c r="E221" s="26"/>
      <c r="F221" s="25" t="s">
        <v>35</v>
      </c>
      <c r="G221" s="27" t="s">
        <v>2052</v>
      </c>
      <c r="H221" s="28" t="s">
        <v>2053</v>
      </c>
      <c r="I221" s="29" t="s">
        <v>2053</v>
      </c>
      <c r="J221" s="30" t="s">
        <v>2054</v>
      </c>
      <c r="K221" s="31" t="s">
        <v>436</v>
      </c>
      <c r="L221" s="31" t="s">
        <v>144</v>
      </c>
      <c r="M221" s="31" t="s">
        <v>59</v>
      </c>
      <c r="N221" s="33">
        <v>0.8</v>
      </c>
      <c r="O221" s="33">
        <v>0.4</v>
      </c>
      <c r="P221" s="31"/>
      <c r="Q221" s="52"/>
      <c r="R221" s="33" t="str">
        <f t="shared" si="4"/>
        <v/>
      </c>
      <c r="S221" s="48">
        <v>15000</v>
      </c>
      <c r="T221" s="35">
        <v>18000</v>
      </c>
      <c r="U221" s="26" t="s">
        <v>760</v>
      </c>
      <c r="V221" s="36" t="str">
        <f>IF((ISBLANK(T221)),"",VLOOKUP(T221,'[1](speaker no. source)'!$A$2:$C$8,3,TRUE))</f>
        <v>F</v>
      </c>
      <c r="W221" s="35"/>
      <c r="X221" s="26"/>
      <c r="Y221" s="37"/>
      <c r="Z221" s="27" t="str">
        <f>IF((ISBLANK(W221)),"",VLOOKUP(W221,'[1](speaker no. source)'!$A$2:$C$8,3,TRUE))</f>
        <v/>
      </c>
      <c r="AA221" s="28" t="s">
        <v>2055</v>
      </c>
      <c r="AB221" s="28" t="s">
        <v>62</v>
      </c>
      <c r="AD221" s="30"/>
      <c r="AE221" s="38"/>
      <c r="AF221" s="28" t="s">
        <v>804</v>
      </c>
      <c r="AG221" s="39" t="s">
        <v>366</v>
      </c>
      <c r="AH221" s="28" t="s">
        <v>248</v>
      </c>
      <c r="AI221" s="39" t="s">
        <v>248</v>
      </c>
      <c r="AJ221" s="49" t="s">
        <v>2056</v>
      </c>
      <c r="AK221" s="39" t="s">
        <v>68</v>
      </c>
      <c r="AL221" s="40">
        <v>2009</v>
      </c>
      <c r="AM221" s="41"/>
      <c r="AN221" s="41"/>
      <c r="AO221" s="50" t="s">
        <v>2057</v>
      </c>
      <c r="AP221" s="42" t="s">
        <v>2058</v>
      </c>
      <c r="AQ221" s="43" t="s">
        <v>313</v>
      </c>
      <c r="AR221" s="39" t="s">
        <v>94</v>
      </c>
      <c r="AS221" s="44"/>
      <c r="AT221" s="45" t="s">
        <v>51</v>
      </c>
      <c r="AU221" s="46"/>
      <c r="AV221" s="46" t="s">
        <v>2059</v>
      </c>
      <c r="AW221" s="46"/>
    </row>
    <row r="222" spans="1:50" ht="15" customHeight="1">
      <c r="A222" s="23">
        <v>2086</v>
      </c>
      <c r="B222" s="24">
        <v>1595</v>
      </c>
      <c r="C222" s="25" t="s">
        <v>2060</v>
      </c>
      <c r="D222" s="25" t="s">
        <v>68</v>
      </c>
      <c r="E222" s="26" t="s">
        <v>2060</v>
      </c>
      <c r="F222" s="25" t="s">
        <v>2061</v>
      </c>
      <c r="G222" s="27" t="s">
        <v>2061</v>
      </c>
      <c r="H222" s="28" t="s">
        <v>2062</v>
      </c>
      <c r="I222" s="29" t="s">
        <v>2062</v>
      </c>
      <c r="J222" s="30" t="s">
        <v>2063</v>
      </c>
      <c r="K222" s="31" t="s">
        <v>812</v>
      </c>
      <c r="L222" s="31" t="s">
        <v>114</v>
      </c>
      <c r="M222" s="32" t="s">
        <v>114</v>
      </c>
      <c r="N222" s="33">
        <v>0.8</v>
      </c>
      <c r="O222" s="33">
        <v>0.8</v>
      </c>
      <c r="P222" s="32"/>
      <c r="Q222" s="47"/>
      <c r="R222" s="33" t="str">
        <f t="shared" si="4"/>
        <v/>
      </c>
      <c r="S222" s="48" t="s">
        <v>1763</v>
      </c>
      <c r="T222" s="35">
        <v>300</v>
      </c>
      <c r="U222" s="26">
        <v>2015</v>
      </c>
      <c r="V222" s="36" t="str">
        <f>IF((ISBLANK(T222)),"",VLOOKUP(T222,'[1](speaker no. source)'!$A$2:$C$8,3,TRUE))</f>
        <v>D</v>
      </c>
      <c r="W222" s="35"/>
      <c r="X222" s="26"/>
      <c r="Y222" s="37"/>
      <c r="Z222" s="27" t="str">
        <f>IF((ISBLANK(W222)),"",VLOOKUP(W222,'[1](speaker no. source)'!$A$2:$C$8,3,TRUE))</f>
        <v/>
      </c>
      <c r="AA222" s="28" t="s">
        <v>1170</v>
      </c>
      <c r="AB222" s="28" t="s">
        <v>1171</v>
      </c>
      <c r="AD222" s="30"/>
      <c r="AE222" s="38"/>
      <c r="AF222" s="28" t="s">
        <v>1173</v>
      </c>
      <c r="AG222" s="39" t="s">
        <v>1261</v>
      </c>
      <c r="AH222" s="28" t="s">
        <v>89</v>
      </c>
      <c r="AI222" s="39" t="s">
        <v>90</v>
      </c>
      <c r="AJ222" s="49" t="s">
        <v>2064</v>
      </c>
      <c r="AK222" s="39" t="s">
        <v>68</v>
      </c>
      <c r="AL222" s="40"/>
      <c r="AM222" s="41"/>
      <c r="AN222" s="41"/>
      <c r="AO222" s="39" t="s">
        <v>2065</v>
      </c>
      <c r="AP222" s="42" t="s">
        <v>2066</v>
      </c>
      <c r="AQ222" s="43" t="s">
        <v>50</v>
      </c>
      <c r="AR222" s="39" t="s">
        <v>70</v>
      </c>
      <c r="AS222" s="44"/>
      <c r="AT222" s="45" t="s">
        <v>51</v>
      </c>
      <c r="AU222" s="46"/>
      <c r="AV222" s="46" t="s">
        <v>2067</v>
      </c>
      <c r="AW222" s="1" t="s">
        <v>208</v>
      </c>
    </row>
    <row r="223" spans="1:50" ht="15" customHeight="1">
      <c r="A223" s="23">
        <v>2089</v>
      </c>
      <c r="B223" s="24">
        <v>1597</v>
      </c>
      <c r="C223" s="25" t="s">
        <v>2060</v>
      </c>
      <c r="D223" s="25" t="s">
        <v>68</v>
      </c>
      <c r="E223" s="26" t="s">
        <v>2060</v>
      </c>
      <c r="F223" s="25" t="s">
        <v>2061</v>
      </c>
      <c r="G223" s="27" t="s">
        <v>2061</v>
      </c>
      <c r="H223" s="28" t="s">
        <v>2062</v>
      </c>
      <c r="I223" s="29" t="s">
        <v>2062</v>
      </c>
      <c r="J223" s="30" t="s">
        <v>2063</v>
      </c>
      <c r="K223" s="31" t="s">
        <v>812</v>
      </c>
      <c r="L223" s="31" t="s">
        <v>114</v>
      </c>
      <c r="M223" s="32" t="s">
        <v>114</v>
      </c>
      <c r="N223" s="33">
        <v>0.8</v>
      </c>
      <c r="O223" s="33">
        <v>0.8</v>
      </c>
      <c r="P223" s="32"/>
      <c r="Q223" s="47"/>
      <c r="R223" s="33" t="str">
        <f t="shared" ref="R223:R227" si="5">IF((ISBLANK(Q223)),"",((Q223*5)/25))</f>
        <v/>
      </c>
      <c r="S223" s="48" t="s">
        <v>1763</v>
      </c>
      <c r="T223" s="35">
        <v>300</v>
      </c>
      <c r="U223" s="26">
        <v>2015</v>
      </c>
      <c r="V223" s="36" t="str">
        <f>IF((ISBLANK(T223)),"",VLOOKUP(T223,'[1](speaker no. source)'!$A$2:$C$8,3,TRUE))</f>
        <v>D</v>
      </c>
      <c r="W223" s="35"/>
      <c r="X223" s="26"/>
      <c r="Y223" s="37"/>
      <c r="Z223" s="27" t="str">
        <f>IF((ISBLANK(W223)),"",VLOOKUP(W223,'[1](speaker no. source)'!$A$2:$C$8,3,TRUE))</f>
        <v/>
      </c>
      <c r="AA223" s="28" t="s">
        <v>1170</v>
      </c>
      <c r="AB223" s="28" t="s">
        <v>1171</v>
      </c>
      <c r="AD223" s="30"/>
      <c r="AE223" s="38"/>
      <c r="AF223" s="28" t="s">
        <v>1173</v>
      </c>
      <c r="AG223" s="39" t="s">
        <v>1174</v>
      </c>
      <c r="AH223" s="28" t="s">
        <v>89</v>
      </c>
      <c r="AI223" s="39" t="s">
        <v>66</v>
      </c>
      <c r="AJ223" s="49" t="s">
        <v>2064</v>
      </c>
      <c r="AK223" s="39" t="s">
        <v>68</v>
      </c>
      <c r="AL223" s="40"/>
      <c r="AM223" s="41"/>
      <c r="AN223" s="41"/>
      <c r="AO223" s="39" t="s">
        <v>2068</v>
      </c>
      <c r="AP223" s="42" t="s">
        <v>2069</v>
      </c>
      <c r="AQ223" s="43" t="s">
        <v>77</v>
      </c>
      <c r="AR223" s="39" t="s">
        <v>78</v>
      </c>
      <c r="AS223" s="44"/>
      <c r="AT223" s="45" t="s">
        <v>51</v>
      </c>
      <c r="AU223" s="46"/>
      <c r="AV223" s="46" t="s">
        <v>2067</v>
      </c>
      <c r="AW223" s="46"/>
    </row>
    <row r="224" spans="1:50" ht="30" customHeight="1">
      <c r="A224" s="23">
        <v>2091</v>
      </c>
      <c r="B224" s="24">
        <v>1599</v>
      </c>
      <c r="C224" s="25" t="s">
        <v>2070</v>
      </c>
      <c r="D224" s="25" t="s">
        <v>2070</v>
      </c>
      <c r="E224" s="26"/>
      <c r="F224" s="27" t="s">
        <v>35</v>
      </c>
      <c r="G224" s="27" t="s">
        <v>2070</v>
      </c>
      <c r="H224" s="28" t="s">
        <v>2071</v>
      </c>
      <c r="I224" s="29" t="s">
        <v>2071</v>
      </c>
      <c r="J224" s="30" t="s">
        <v>2072</v>
      </c>
      <c r="K224" s="31" t="s">
        <v>143</v>
      </c>
      <c r="L224" s="31" t="s">
        <v>144</v>
      </c>
      <c r="M224" s="31" t="s">
        <v>144</v>
      </c>
      <c r="N224" s="33">
        <v>1</v>
      </c>
      <c r="O224" s="33">
        <v>1</v>
      </c>
      <c r="P224" s="31"/>
      <c r="Q224" s="52"/>
      <c r="R224" s="33" t="str">
        <f t="shared" si="5"/>
        <v/>
      </c>
      <c r="S224" s="48">
        <v>13000</v>
      </c>
      <c r="T224" s="35">
        <v>13000</v>
      </c>
      <c r="U224" s="26" t="s">
        <v>2073</v>
      </c>
      <c r="V224" s="36" t="str">
        <f>IF((ISBLANK(T224)),"",VLOOKUP(T224,'[1](speaker no. source)'!$A$2:$C$8,3,TRUE))</f>
        <v>F</v>
      </c>
      <c r="W224" s="35"/>
      <c r="X224" s="26"/>
      <c r="Y224" s="37"/>
      <c r="Z224" s="27" t="str">
        <f>IF((ISBLANK(W224)),"",VLOOKUP(W224,'[1](speaker no. source)'!$A$2:$C$8,3,TRUE))</f>
        <v/>
      </c>
      <c r="AA224" s="28" t="s">
        <v>2074</v>
      </c>
      <c r="AB224" s="28" t="s">
        <v>1230</v>
      </c>
      <c r="AC224" s="28" t="s">
        <v>2075</v>
      </c>
      <c r="AD224" s="30"/>
      <c r="AE224" s="38"/>
      <c r="AF224" s="28" t="s">
        <v>1272</v>
      </c>
      <c r="AG224" s="39" t="s">
        <v>366</v>
      </c>
      <c r="AH224" s="28" t="s">
        <v>490</v>
      </c>
      <c r="AI224" s="39" t="s">
        <v>248</v>
      </c>
      <c r="AJ224" s="49"/>
      <c r="AK224" s="39" t="s">
        <v>68</v>
      </c>
      <c r="AL224" s="40"/>
      <c r="AM224" s="41"/>
      <c r="AN224" s="41"/>
      <c r="AO224" s="50" t="s">
        <v>2076</v>
      </c>
      <c r="AP224" s="42" t="s">
        <v>2077</v>
      </c>
      <c r="AQ224" s="43" t="s">
        <v>313</v>
      </c>
      <c r="AR224" s="39" t="s">
        <v>94</v>
      </c>
      <c r="AS224" s="44"/>
      <c r="AT224" s="45" t="s">
        <v>51</v>
      </c>
      <c r="AU224" s="46"/>
      <c r="AV224" s="46" t="s">
        <v>2078</v>
      </c>
      <c r="AW224" s="46" t="s">
        <v>573</v>
      </c>
      <c r="AX224" s="28" t="s">
        <v>254</v>
      </c>
    </row>
    <row r="225" spans="1:49" ht="15" customHeight="1">
      <c r="A225" s="23">
        <v>2092</v>
      </c>
      <c r="B225" s="24">
        <v>1600</v>
      </c>
      <c r="C225" s="25" t="s">
        <v>2079</v>
      </c>
      <c r="D225" s="25" t="s">
        <v>2079</v>
      </c>
      <c r="E225" s="26"/>
      <c r="F225" s="27" t="s">
        <v>35</v>
      </c>
      <c r="G225" s="27" t="s">
        <v>2079</v>
      </c>
      <c r="H225" s="28" t="s">
        <v>2080</v>
      </c>
      <c r="I225" s="29" t="s">
        <v>2080</v>
      </c>
      <c r="J225" s="30" t="s">
        <v>2081</v>
      </c>
      <c r="K225" s="31" t="s">
        <v>422</v>
      </c>
      <c r="L225" s="31" t="s">
        <v>182</v>
      </c>
      <c r="M225" s="31" t="s">
        <v>182</v>
      </c>
      <c r="N225" s="33">
        <v>0.8</v>
      </c>
      <c r="O225" s="33">
        <v>0.8</v>
      </c>
      <c r="P225" s="31"/>
      <c r="Q225" s="31"/>
      <c r="R225" s="33" t="str">
        <f t="shared" si="5"/>
        <v/>
      </c>
      <c r="S225" s="34">
        <v>50</v>
      </c>
      <c r="T225" s="35">
        <v>20</v>
      </c>
      <c r="U225" s="26">
        <v>2007</v>
      </c>
      <c r="V225" s="36" t="str">
        <f>IF((ISBLANK(T225)),"",VLOOKUP(T225,'[1](speaker no. source)'!$A$2:$C$8,3,TRUE))</f>
        <v>C</v>
      </c>
      <c r="W225" s="35"/>
      <c r="X225" s="26"/>
      <c r="Y225" s="37"/>
      <c r="Z225" s="27" t="str">
        <f>IF((ISBLANK(W225)),"",VLOOKUP(W225,'[1](speaker no. source)'!$A$2:$C$8,3,TRUE))</f>
        <v/>
      </c>
      <c r="AA225" s="28" t="s">
        <v>2074</v>
      </c>
      <c r="AB225" s="28" t="s">
        <v>1230</v>
      </c>
      <c r="AD225" s="30"/>
      <c r="AE225" s="38"/>
      <c r="AF225" s="28" t="s">
        <v>246</v>
      </c>
      <c r="AG225" s="39" t="s">
        <v>366</v>
      </c>
      <c r="AH225" s="28" t="s">
        <v>248</v>
      </c>
      <c r="AI225" s="39" t="s">
        <v>248</v>
      </c>
      <c r="AJ225" s="28" t="s">
        <v>2082</v>
      </c>
      <c r="AK225" s="39" t="s">
        <v>2082</v>
      </c>
      <c r="AL225" s="40" t="s">
        <v>68</v>
      </c>
      <c r="AM225" s="41"/>
      <c r="AN225" s="41"/>
      <c r="AO225" s="50" t="s">
        <v>2083</v>
      </c>
      <c r="AP225" s="42" t="s">
        <v>2084</v>
      </c>
      <c r="AQ225" s="43" t="s">
        <v>77</v>
      </c>
      <c r="AR225" s="39"/>
      <c r="AS225" s="44"/>
      <c r="AT225" s="45" t="s">
        <v>51</v>
      </c>
      <c r="AU225" s="46" t="s">
        <v>52</v>
      </c>
      <c r="AV225" s="28" t="s">
        <v>2085</v>
      </c>
    </row>
    <row r="226" spans="1:49" ht="30" customHeight="1">
      <c r="A226" s="23">
        <v>2109</v>
      </c>
      <c r="B226" s="24">
        <v>1614</v>
      </c>
      <c r="C226" s="25" t="s">
        <v>2086</v>
      </c>
      <c r="D226" s="25" t="s">
        <v>2086</v>
      </c>
      <c r="E226" s="26"/>
      <c r="F226" s="27" t="s">
        <v>35</v>
      </c>
      <c r="G226" s="27" t="s">
        <v>2086</v>
      </c>
      <c r="H226" s="28" t="s">
        <v>2087</v>
      </c>
      <c r="I226" s="29" t="s">
        <v>2087</v>
      </c>
      <c r="J226" s="30" t="s">
        <v>2088</v>
      </c>
      <c r="K226" s="31" t="s">
        <v>469</v>
      </c>
      <c r="L226" s="31" t="s">
        <v>144</v>
      </c>
      <c r="M226" s="31" t="s">
        <v>144</v>
      </c>
      <c r="N226" s="33">
        <v>0.4</v>
      </c>
      <c r="O226" s="33">
        <v>0.4</v>
      </c>
      <c r="P226" s="31"/>
      <c r="Q226" s="52"/>
      <c r="R226" s="33" t="str">
        <f t="shared" si="5"/>
        <v/>
      </c>
      <c r="S226" s="48" t="s">
        <v>2089</v>
      </c>
      <c r="T226" s="35">
        <v>205000</v>
      </c>
      <c r="U226" s="26">
        <v>2011</v>
      </c>
      <c r="V226" s="36" t="str">
        <f>IF((ISBLANK(T226)),"",VLOOKUP(T226,'[1](speaker no. source)'!$A$2:$C$8,3,TRUE))</f>
        <v>G</v>
      </c>
      <c r="W226" s="35"/>
      <c r="X226" s="26"/>
      <c r="Y226" s="37"/>
      <c r="Z226" s="27" t="str">
        <f>IF((ISBLANK(W226)),"",VLOOKUP(W226,'[1](speaker no. source)'!$A$2:$C$8,3,TRUE))</f>
        <v/>
      </c>
      <c r="AA226" s="28" t="s">
        <v>2090</v>
      </c>
      <c r="AB226" s="28" t="s">
        <v>2091</v>
      </c>
      <c r="AC226" s="28" t="s">
        <v>2092</v>
      </c>
      <c r="AD226" s="30"/>
      <c r="AE226" s="38"/>
      <c r="AF226" s="28" t="s">
        <v>2093</v>
      </c>
      <c r="AG226" s="39" t="s">
        <v>539</v>
      </c>
      <c r="AH226" s="28" t="s">
        <v>105</v>
      </c>
      <c r="AI226" s="39" t="s">
        <v>105</v>
      </c>
      <c r="AJ226" s="49" t="s">
        <v>2094</v>
      </c>
      <c r="AK226" s="39" t="s">
        <v>68</v>
      </c>
      <c r="AL226" s="40"/>
      <c r="AM226" s="41"/>
      <c r="AN226" s="41"/>
      <c r="AO226" s="50" t="s">
        <v>2095</v>
      </c>
      <c r="AP226" s="42" t="s">
        <v>2096</v>
      </c>
      <c r="AQ226" s="43" t="s">
        <v>313</v>
      </c>
      <c r="AR226" s="39" t="s">
        <v>78</v>
      </c>
      <c r="AS226" s="44"/>
      <c r="AT226" s="45" t="s">
        <v>51</v>
      </c>
      <c r="AU226" s="46"/>
      <c r="AV226" s="46" t="s">
        <v>2097</v>
      </c>
      <c r="AW226" s="46"/>
    </row>
    <row r="227" spans="1:49" ht="15" customHeight="1">
      <c r="A227" s="23">
        <v>2121</v>
      </c>
      <c r="B227" s="24">
        <v>1623</v>
      </c>
      <c r="C227" s="25" t="s">
        <v>2098</v>
      </c>
      <c r="D227" s="25" t="s">
        <v>2098</v>
      </c>
      <c r="E227" s="26"/>
      <c r="F227" s="27" t="s">
        <v>35</v>
      </c>
      <c r="G227" s="27" t="s">
        <v>2098</v>
      </c>
      <c r="H227" s="28" t="s">
        <v>2099</v>
      </c>
      <c r="I227" s="29" t="s">
        <v>2099</v>
      </c>
      <c r="J227" s="30" t="s">
        <v>2100</v>
      </c>
      <c r="K227" s="31" t="s">
        <v>58</v>
      </c>
      <c r="L227" s="31" t="s">
        <v>59</v>
      </c>
      <c r="M227" s="31" t="s">
        <v>59</v>
      </c>
      <c r="N227" s="33">
        <v>0.2</v>
      </c>
      <c r="O227" s="33">
        <v>0.2</v>
      </c>
      <c r="P227" s="31"/>
      <c r="Q227" s="52"/>
      <c r="R227" s="33" t="str">
        <f t="shared" si="5"/>
        <v/>
      </c>
      <c r="S227" s="48">
        <v>7000</v>
      </c>
      <c r="T227" s="35">
        <v>7000</v>
      </c>
      <c r="U227" s="26">
        <v>2011</v>
      </c>
      <c r="V227" s="36" t="str">
        <f>IF((ISBLANK(T227)),"",VLOOKUP(T227,'[1](speaker no. source)'!$A$2:$C$8,3,TRUE))</f>
        <v>E</v>
      </c>
      <c r="W227" s="35"/>
      <c r="X227" s="26"/>
      <c r="Y227" s="37"/>
      <c r="Z227" s="27" t="str">
        <f>IF((ISBLANK(W227)),"",VLOOKUP(W227,'[1](speaker no. source)'!$A$2:$C$8,3,TRUE))</f>
        <v/>
      </c>
      <c r="AA227" s="28" t="s">
        <v>2101</v>
      </c>
      <c r="AB227" s="28" t="s">
        <v>2091</v>
      </c>
      <c r="AC227" s="28" t="s">
        <v>2102</v>
      </c>
      <c r="AD227" s="30"/>
      <c r="AE227" s="38" t="s">
        <v>2103</v>
      </c>
      <c r="AF227" s="28" t="s">
        <v>2104</v>
      </c>
      <c r="AG227" s="39" t="s">
        <v>2105</v>
      </c>
      <c r="AH227" s="28" t="s">
        <v>105</v>
      </c>
      <c r="AI227" s="39" t="s">
        <v>105</v>
      </c>
      <c r="AJ227" s="49" t="s">
        <v>2106</v>
      </c>
      <c r="AK227" s="39" t="s">
        <v>68</v>
      </c>
      <c r="AL227" s="40"/>
      <c r="AM227" s="41"/>
      <c r="AN227" s="41"/>
      <c r="AO227" s="50" t="s">
        <v>2107</v>
      </c>
      <c r="AP227" s="42" t="s">
        <v>49</v>
      </c>
      <c r="AQ227" s="43" t="s">
        <v>50</v>
      </c>
      <c r="AR227" s="39" t="s">
        <v>290</v>
      </c>
      <c r="AS227" s="44" t="s">
        <v>540</v>
      </c>
      <c r="AT227" s="45" t="s">
        <v>51</v>
      </c>
      <c r="AU227" s="46"/>
      <c r="AV227" s="46" t="s">
        <v>2108</v>
      </c>
      <c r="AW227" s="46" t="s">
        <v>2109</v>
      </c>
    </row>
    <row r="228" spans="1:49" ht="15" customHeight="1">
      <c r="A228" s="23">
        <v>2122</v>
      </c>
      <c r="B228" s="24">
        <v>1624</v>
      </c>
      <c r="C228" s="25"/>
      <c r="D228" s="25"/>
      <c r="E228" s="26"/>
      <c r="F228" s="27"/>
      <c r="G228" s="27" t="s">
        <v>2098</v>
      </c>
      <c r="I228" s="29" t="s">
        <v>2099</v>
      </c>
      <c r="J228" s="30"/>
      <c r="K228" s="31"/>
      <c r="L228" s="31"/>
      <c r="M228" s="31" t="s">
        <v>59</v>
      </c>
      <c r="N228" s="33"/>
      <c r="O228" s="33">
        <v>0.2</v>
      </c>
      <c r="P228" s="31"/>
      <c r="Q228" s="52"/>
      <c r="R228" s="33"/>
      <c r="S228" s="48"/>
      <c r="T228" s="35">
        <v>7000</v>
      </c>
      <c r="U228" s="26">
        <v>2011</v>
      </c>
      <c r="V228" s="36" t="str">
        <f>IF((ISBLANK(T228)),"",VLOOKUP(T228,'[1](speaker no. source)'!$A$2:$C$8,3,TRUE))</f>
        <v>E</v>
      </c>
      <c r="W228" s="35"/>
      <c r="X228" s="26"/>
      <c r="Y228" s="37"/>
      <c r="Z228" s="27"/>
      <c r="AD228" s="30"/>
      <c r="AE228" s="38"/>
      <c r="AG228" s="39" t="s">
        <v>540</v>
      </c>
      <c r="AI228" s="39" t="s">
        <v>105</v>
      </c>
      <c r="AJ228" s="49"/>
      <c r="AK228" s="39" t="s">
        <v>68</v>
      </c>
      <c r="AL228" s="40"/>
      <c r="AM228" s="41"/>
      <c r="AN228" s="41"/>
      <c r="AO228" s="50" t="s">
        <v>2110</v>
      </c>
      <c r="AP228" s="42" t="s">
        <v>2111</v>
      </c>
      <c r="AQ228" s="43" t="s">
        <v>77</v>
      </c>
      <c r="AR228" s="39" t="s">
        <v>2001</v>
      </c>
      <c r="AS228" s="44" t="s">
        <v>540</v>
      </c>
      <c r="AT228" s="45" t="s">
        <v>51</v>
      </c>
      <c r="AU228" s="46"/>
      <c r="AV228" s="46" t="s">
        <v>2108</v>
      </c>
      <c r="AW228" s="46"/>
    </row>
    <row r="229" spans="1:49" ht="14.15" customHeight="1">
      <c r="A229" s="23">
        <v>2131</v>
      </c>
      <c r="B229" s="24">
        <v>1630</v>
      </c>
      <c r="C229" s="25" t="s">
        <v>2112</v>
      </c>
      <c r="D229" s="25" t="s">
        <v>2112</v>
      </c>
      <c r="E229" s="26"/>
      <c r="F229" s="27" t="s">
        <v>35</v>
      </c>
      <c r="G229" s="27" t="s">
        <v>2112</v>
      </c>
      <c r="H229" s="28" t="s">
        <v>2113</v>
      </c>
      <c r="I229" s="29" t="s">
        <v>2113</v>
      </c>
      <c r="J229" s="30" t="s">
        <v>2114</v>
      </c>
      <c r="K229" s="31" t="s">
        <v>58</v>
      </c>
      <c r="L229" s="31" t="s">
        <v>59</v>
      </c>
      <c r="M229" s="31" t="s">
        <v>100</v>
      </c>
      <c r="N229" s="33">
        <v>0.2</v>
      </c>
      <c r="O229" s="33">
        <v>0.4</v>
      </c>
      <c r="P229" s="31"/>
      <c r="Q229" s="52"/>
      <c r="R229" s="33" t="str">
        <f t="shared" ref="R229:R264" si="6">IF((ISBLANK(Q229)),"",((Q229*5)/25))</f>
        <v/>
      </c>
      <c r="S229" s="48" t="s">
        <v>2115</v>
      </c>
      <c r="T229" s="35">
        <v>510</v>
      </c>
      <c r="U229" s="26" t="s">
        <v>2116</v>
      </c>
      <c r="V229" s="36" t="str">
        <f>IF((ISBLANK(T229)),"",VLOOKUP(T229,'[1](speaker no. source)'!$A$2:$C$8,3,TRUE))</f>
        <v>D</v>
      </c>
      <c r="W229" s="35"/>
      <c r="X229" s="26"/>
      <c r="Y229" s="37"/>
      <c r="Z229" s="27" t="str">
        <f>IF((ISBLANK(W229)),"",VLOOKUP(W229,'[1](speaker no. source)'!$A$2:$C$8,3,TRUE))</f>
        <v/>
      </c>
      <c r="AA229" s="28" t="s">
        <v>2117</v>
      </c>
      <c r="AB229" s="28" t="s">
        <v>2118</v>
      </c>
      <c r="AD229" s="30"/>
      <c r="AE229" s="38"/>
      <c r="AF229" s="28" t="s">
        <v>862</v>
      </c>
      <c r="AG229" s="39" t="s">
        <v>1789</v>
      </c>
      <c r="AH229" s="28" t="s">
        <v>863</v>
      </c>
      <c r="AI229" s="39" t="s">
        <v>1220</v>
      </c>
      <c r="AJ229" s="49" t="s">
        <v>2119</v>
      </c>
      <c r="AK229" s="39" t="s">
        <v>68</v>
      </c>
      <c r="AL229" s="40" t="s">
        <v>2120</v>
      </c>
      <c r="AM229" s="41"/>
      <c r="AN229" s="41"/>
      <c r="AO229" s="50" t="s">
        <v>2121</v>
      </c>
      <c r="AP229" s="42" t="s">
        <v>2122</v>
      </c>
      <c r="AQ229" s="43" t="s">
        <v>313</v>
      </c>
      <c r="AR229" s="39" t="s">
        <v>94</v>
      </c>
      <c r="AS229" s="44"/>
      <c r="AT229" s="45" t="s">
        <v>51</v>
      </c>
      <c r="AU229" s="46"/>
      <c r="AV229" s="46" t="s">
        <v>2123</v>
      </c>
      <c r="AW229" s="46" t="s">
        <v>601</v>
      </c>
    </row>
    <row r="230" spans="1:49" ht="15" customHeight="1">
      <c r="A230" s="23">
        <v>2153</v>
      </c>
      <c r="B230" s="24">
        <v>1647</v>
      </c>
      <c r="C230" s="25" t="s">
        <v>2124</v>
      </c>
      <c r="D230" s="25" t="s">
        <v>2124</v>
      </c>
      <c r="E230" s="26"/>
      <c r="F230" s="27" t="s">
        <v>35</v>
      </c>
      <c r="G230" s="27" t="s">
        <v>2124</v>
      </c>
      <c r="H230" s="28" t="s">
        <v>2125</v>
      </c>
      <c r="I230" s="29" t="s">
        <v>2125</v>
      </c>
      <c r="J230" s="30" t="s">
        <v>2126</v>
      </c>
      <c r="K230" s="31" t="s">
        <v>271</v>
      </c>
      <c r="L230" s="31" t="s">
        <v>272</v>
      </c>
      <c r="M230" s="31" t="s">
        <v>272</v>
      </c>
      <c r="N230" s="33">
        <v>0.2</v>
      </c>
      <c r="O230" s="33">
        <v>0.2</v>
      </c>
      <c r="P230" s="31"/>
      <c r="Q230" s="31"/>
      <c r="R230" s="33" t="str">
        <f t="shared" si="6"/>
        <v/>
      </c>
      <c r="S230" s="56">
        <v>248000</v>
      </c>
      <c r="T230" s="35">
        <v>248000</v>
      </c>
      <c r="U230" s="26" t="s">
        <v>1169</v>
      </c>
      <c r="V230" s="36" t="str">
        <f>IF((ISBLANK(T230)),"",VLOOKUP(T230,'[1](speaker no. source)'!$A$2:$C$8,3,TRUE))</f>
        <v>G</v>
      </c>
      <c r="W230" s="35"/>
      <c r="X230" s="26"/>
      <c r="Y230" s="37"/>
      <c r="Z230" s="27" t="str">
        <f>IF((ISBLANK(W230)),"",VLOOKUP(W230,'[1](speaker no. source)'!$A$2:$C$8,3,TRUE))</f>
        <v/>
      </c>
      <c r="AA230" s="28" t="s">
        <v>1666</v>
      </c>
      <c r="AB230" s="28" t="s">
        <v>102</v>
      </c>
      <c r="AD230" s="30"/>
      <c r="AE230" s="38"/>
      <c r="AF230" s="28" t="s">
        <v>531</v>
      </c>
      <c r="AG230" s="39" t="s">
        <v>68</v>
      </c>
      <c r="AH230" s="28" t="s">
        <v>105</v>
      </c>
      <c r="AI230" s="39" t="s">
        <v>68</v>
      </c>
      <c r="AK230" s="39" t="s">
        <v>68</v>
      </c>
      <c r="AL230" s="40"/>
      <c r="AM230" s="41" t="s">
        <v>104</v>
      </c>
      <c r="AN230" s="41" t="s">
        <v>105</v>
      </c>
      <c r="AO230" s="50" t="s">
        <v>2127</v>
      </c>
      <c r="AP230" s="42" t="s">
        <v>49</v>
      </c>
      <c r="AQ230" s="43" t="s">
        <v>50</v>
      </c>
      <c r="AR230" s="39"/>
      <c r="AS230" s="44"/>
      <c r="AT230" s="45" t="s">
        <v>51</v>
      </c>
      <c r="AU230" s="46"/>
      <c r="AV230" s="28" t="s">
        <v>2128</v>
      </c>
      <c r="AW230" s="28" t="s">
        <v>2129</v>
      </c>
    </row>
    <row r="231" spans="1:49" ht="15" customHeight="1">
      <c r="A231" s="23">
        <v>2165</v>
      </c>
      <c r="B231" s="24">
        <v>1656</v>
      </c>
      <c r="C231" s="25" t="s">
        <v>2130</v>
      </c>
      <c r="D231" s="25" t="s">
        <v>2130</v>
      </c>
      <c r="E231" s="26"/>
      <c r="F231" s="25" t="s">
        <v>35</v>
      </c>
      <c r="G231" s="27" t="s">
        <v>2130</v>
      </c>
      <c r="H231" s="28" t="s">
        <v>2131</v>
      </c>
      <c r="I231" s="29" t="s">
        <v>2131</v>
      </c>
      <c r="J231" s="30" t="s">
        <v>2132</v>
      </c>
      <c r="K231" s="31" t="s">
        <v>99</v>
      </c>
      <c r="L231" s="31" t="s">
        <v>100</v>
      </c>
      <c r="M231" s="31" t="s">
        <v>59</v>
      </c>
      <c r="N231" s="33">
        <v>0.2</v>
      </c>
      <c r="O231" s="33">
        <v>0.2</v>
      </c>
      <c r="P231" s="31"/>
      <c r="Q231" s="52"/>
      <c r="R231" s="33" t="str">
        <f t="shared" si="6"/>
        <v/>
      </c>
      <c r="S231" s="48" t="s">
        <v>2133</v>
      </c>
      <c r="T231" s="35">
        <v>1090</v>
      </c>
      <c r="U231" s="26">
        <v>2009</v>
      </c>
      <c r="V231" s="36" t="str">
        <f>IF((ISBLANK(T231)),"",VLOOKUP(T231,'[1](speaker no. source)'!$A$2:$C$8,3,TRUE))</f>
        <v>E</v>
      </c>
      <c r="W231" s="35"/>
      <c r="X231" s="26"/>
      <c r="Y231" s="37"/>
      <c r="Z231" s="27" t="str">
        <f>IF((ISBLANK(W231)),"",VLOOKUP(W231,'[1](speaker no. source)'!$A$2:$C$8,3,TRUE))</f>
        <v/>
      </c>
      <c r="AA231" s="28" t="s">
        <v>307</v>
      </c>
      <c r="AB231" s="28" t="s">
        <v>102</v>
      </c>
      <c r="AD231" s="30"/>
      <c r="AE231" s="38"/>
      <c r="AF231" s="28" t="s">
        <v>1207</v>
      </c>
      <c r="AG231" s="39" t="s">
        <v>315</v>
      </c>
      <c r="AH231" s="28" t="s">
        <v>105</v>
      </c>
      <c r="AI231" s="39" t="s">
        <v>105</v>
      </c>
      <c r="AJ231" s="49" t="s">
        <v>2134</v>
      </c>
      <c r="AK231" s="39" t="s">
        <v>68</v>
      </c>
      <c r="AL231" s="40"/>
      <c r="AM231" s="41"/>
      <c r="AN231" s="41"/>
      <c r="AO231" s="50" t="s">
        <v>2135</v>
      </c>
      <c r="AP231" s="42" t="s">
        <v>317</v>
      </c>
      <c r="AQ231" s="43" t="s">
        <v>313</v>
      </c>
      <c r="AR231" s="39" t="s">
        <v>94</v>
      </c>
      <c r="AS231" s="44"/>
      <c r="AT231" s="45" t="s">
        <v>51</v>
      </c>
      <c r="AU231" s="46"/>
      <c r="AV231" s="46" t="s">
        <v>2136</v>
      </c>
      <c r="AW231" s="46"/>
    </row>
    <row r="232" spans="1:49" ht="60" customHeight="1">
      <c r="A232" s="23">
        <v>2167</v>
      </c>
      <c r="B232" s="24">
        <v>1658</v>
      </c>
      <c r="C232" s="25" t="s">
        <v>2137</v>
      </c>
      <c r="D232" s="25" t="s">
        <v>2137</v>
      </c>
      <c r="E232" s="26"/>
      <c r="F232" s="27" t="s">
        <v>35</v>
      </c>
      <c r="G232" s="27" t="s">
        <v>2137</v>
      </c>
      <c r="H232" s="28" t="s">
        <v>2138</v>
      </c>
      <c r="I232" s="29" t="s">
        <v>2138</v>
      </c>
      <c r="J232" s="30" t="s">
        <v>2139</v>
      </c>
      <c r="K232" s="31" t="s">
        <v>436</v>
      </c>
      <c r="L232" s="31" t="s">
        <v>144</v>
      </c>
      <c r="M232" s="31" t="s">
        <v>144</v>
      </c>
      <c r="N232" s="33">
        <v>0.8</v>
      </c>
      <c r="O232" s="33">
        <v>0.6</v>
      </c>
      <c r="P232" s="31"/>
      <c r="Q232" s="52"/>
      <c r="R232" s="33" t="str">
        <f t="shared" si="6"/>
        <v/>
      </c>
      <c r="S232" s="48"/>
      <c r="T232" s="35">
        <v>36000</v>
      </c>
      <c r="U232" s="26">
        <v>2007</v>
      </c>
      <c r="V232" s="36" t="str">
        <f>IF((ISBLANK(T232)),"",VLOOKUP(T232,'[1](speaker no. source)'!$A$2:$C$8,3,TRUE))</f>
        <v>F</v>
      </c>
      <c r="W232" s="35"/>
      <c r="X232" s="26"/>
      <c r="Y232" s="37"/>
      <c r="Z232" s="27" t="str">
        <f>IF((ISBLANK(W232)),"",VLOOKUP(W232,'[1](speaker no. source)'!$A$2:$C$8,3,TRUE))</f>
        <v/>
      </c>
      <c r="AA232" s="28" t="s">
        <v>245</v>
      </c>
      <c r="AB232" s="28" t="s">
        <v>62</v>
      </c>
      <c r="AC232" s="28" t="s">
        <v>2140</v>
      </c>
      <c r="AD232" s="30"/>
      <c r="AE232" s="38"/>
      <c r="AF232" s="28" t="s">
        <v>1360</v>
      </c>
      <c r="AG232" s="39" t="s">
        <v>247</v>
      </c>
      <c r="AH232" s="28" t="s">
        <v>248</v>
      </c>
      <c r="AI232" s="39" t="s">
        <v>248</v>
      </c>
      <c r="AJ232" s="49" t="s">
        <v>2141</v>
      </c>
      <c r="AK232" s="39" t="s">
        <v>68</v>
      </c>
      <c r="AL232" s="40"/>
      <c r="AM232" s="41"/>
      <c r="AN232" s="41"/>
      <c r="AO232" s="50" t="s">
        <v>2142</v>
      </c>
      <c r="AP232" s="42" t="s">
        <v>2143</v>
      </c>
      <c r="AQ232" s="43" t="s">
        <v>77</v>
      </c>
      <c r="AR232" s="39" t="s">
        <v>94</v>
      </c>
      <c r="AS232" s="44"/>
      <c r="AT232" s="45" t="s">
        <v>51</v>
      </c>
      <c r="AU232" s="46"/>
      <c r="AV232" s="46" t="s">
        <v>2144</v>
      </c>
      <c r="AW232" s="46"/>
    </row>
    <row r="233" spans="1:49" ht="60" customHeight="1">
      <c r="A233" s="23">
        <v>2189</v>
      </c>
      <c r="B233" s="24">
        <v>1676</v>
      </c>
      <c r="C233" s="25" t="s">
        <v>2145</v>
      </c>
      <c r="D233" s="25" t="s">
        <v>2145</v>
      </c>
      <c r="E233" s="26"/>
      <c r="F233" s="27" t="s">
        <v>35</v>
      </c>
      <c r="G233" s="27" t="s">
        <v>2145</v>
      </c>
      <c r="H233" s="28" t="s">
        <v>2146</v>
      </c>
      <c r="I233" s="29" t="s">
        <v>2146</v>
      </c>
      <c r="J233" s="30"/>
      <c r="K233" s="31" t="s">
        <v>58</v>
      </c>
      <c r="L233" s="31" t="s">
        <v>59</v>
      </c>
      <c r="M233" s="31" t="s">
        <v>59</v>
      </c>
      <c r="N233" s="33">
        <v>0.2</v>
      </c>
      <c r="O233" s="33">
        <v>0.2</v>
      </c>
      <c r="P233" s="31"/>
      <c r="Q233" s="31"/>
      <c r="R233" s="33" t="str">
        <f t="shared" si="6"/>
        <v/>
      </c>
      <c r="S233" s="34" t="s">
        <v>2147</v>
      </c>
      <c r="T233" s="35">
        <v>4000</v>
      </c>
      <c r="U233" s="26">
        <v>2018</v>
      </c>
      <c r="V233" s="36" t="str">
        <f>IF((ISBLANK(T233)),"",VLOOKUP(T233,'[1](speaker no. source)'!$A$2:$C$8,3,TRUE))</f>
        <v>E</v>
      </c>
      <c r="W233" s="35"/>
      <c r="X233" s="26"/>
      <c r="Y233" s="37"/>
      <c r="Z233" s="27" t="str">
        <f>IF((ISBLANK(W233)),"",VLOOKUP(W233,'[1](speaker no. source)'!$A$2:$C$8,3,TRUE))</f>
        <v/>
      </c>
      <c r="AA233" s="28" t="s">
        <v>131</v>
      </c>
      <c r="AB233" s="28" t="s">
        <v>132</v>
      </c>
      <c r="AD233" s="30"/>
      <c r="AE233" s="38" t="s">
        <v>2148</v>
      </c>
      <c r="AF233" s="28" t="s">
        <v>2149</v>
      </c>
      <c r="AG233" s="39" t="s">
        <v>135</v>
      </c>
      <c r="AH233" s="28" t="s">
        <v>136</v>
      </c>
      <c r="AI233" s="39" t="s">
        <v>136</v>
      </c>
      <c r="AK233" s="39" t="s">
        <v>68</v>
      </c>
      <c r="AL233" s="40"/>
      <c r="AM233" s="41"/>
      <c r="AN233" s="41"/>
      <c r="AO233" s="50" t="s">
        <v>2150</v>
      </c>
      <c r="AP233" s="42" t="s">
        <v>49</v>
      </c>
      <c r="AQ233" s="43" t="s">
        <v>50</v>
      </c>
      <c r="AR233" s="39"/>
      <c r="AS233" s="44"/>
      <c r="AT233" s="45" t="s">
        <v>51</v>
      </c>
      <c r="AU233" s="46"/>
      <c r="AV233" s="28" t="s">
        <v>2151</v>
      </c>
      <c r="AW233" s="2" t="s">
        <v>2152</v>
      </c>
    </row>
    <row r="234" spans="1:49" ht="60" customHeight="1">
      <c r="A234" s="23">
        <v>2201</v>
      </c>
      <c r="B234" s="24">
        <v>1685</v>
      </c>
      <c r="C234" s="25" t="s">
        <v>2153</v>
      </c>
      <c r="D234" s="25" t="s">
        <v>2153</v>
      </c>
      <c r="E234" s="26"/>
      <c r="F234" s="27" t="s">
        <v>35</v>
      </c>
      <c r="G234" s="27" t="s">
        <v>2153</v>
      </c>
      <c r="H234" s="28" t="s">
        <v>2154</v>
      </c>
      <c r="I234" s="29" t="s">
        <v>2154</v>
      </c>
      <c r="J234" s="30" t="s">
        <v>2155</v>
      </c>
      <c r="K234" s="31" t="s">
        <v>58</v>
      </c>
      <c r="L234" s="31" t="s">
        <v>59</v>
      </c>
      <c r="M234" s="31" t="s">
        <v>144</v>
      </c>
      <c r="N234" s="33">
        <v>0.2</v>
      </c>
      <c r="O234" s="33">
        <v>0.2</v>
      </c>
      <c r="P234" s="31" t="s">
        <v>68</v>
      </c>
      <c r="Q234" s="52"/>
      <c r="R234" s="33" t="str">
        <f t="shared" si="6"/>
        <v/>
      </c>
      <c r="S234" s="48">
        <v>1435</v>
      </c>
      <c r="T234" s="35">
        <v>11500</v>
      </c>
      <c r="U234" s="26" t="s">
        <v>2156</v>
      </c>
      <c r="V234" s="36" t="str">
        <f>IF((ISBLANK(T234)),"",VLOOKUP(T234,'[1](speaker no. source)'!$A$2:$C$8,3,TRUE))</f>
        <v>F</v>
      </c>
      <c r="W234" s="35">
        <v>11500</v>
      </c>
      <c r="X234" s="26" t="s">
        <v>2157</v>
      </c>
      <c r="Y234" s="37" t="s">
        <v>2158</v>
      </c>
      <c r="Z234" s="27" t="str">
        <f>IF((ISBLANK(W234)),"",VLOOKUP(W234,'[1](speaker no. source)'!$A$2:$C$8,3,TRUE))</f>
        <v>F</v>
      </c>
      <c r="AA234" s="28" t="s">
        <v>2159</v>
      </c>
      <c r="AB234" s="28" t="s">
        <v>2159</v>
      </c>
      <c r="AC234" s="28" t="s">
        <v>2160</v>
      </c>
      <c r="AD234" s="30"/>
      <c r="AE234" s="38"/>
      <c r="AF234" s="28" t="s">
        <v>2161</v>
      </c>
      <c r="AG234" s="39" t="s">
        <v>945</v>
      </c>
      <c r="AH234" s="28" t="s">
        <v>105</v>
      </c>
      <c r="AI234" s="39" t="s">
        <v>105</v>
      </c>
      <c r="AJ234" s="49" t="s">
        <v>2162</v>
      </c>
      <c r="AK234" s="39" t="s">
        <v>68</v>
      </c>
      <c r="AL234" s="40"/>
      <c r="AM234" s="41"/>
      <c r="AN234" s="41"/>
      <c r="AO234" s="50" t="s">
        <v>2163</v>
      </c>
      <c r="AP234" s="42" t="s">
        <v>1978</v>
      </c>
      <c r="AQ234" s="43" t="s">
        <v>313</v>
      </c>
      <c r="AR234" s="39" t="s">
        <v>94</v>
      </c>
      <c r="AS234" s="44"/>
      <c r="AT234" s="45" t="s">
        <v>51</v>
      </c>
      <c r="AU234" s="46"/>
      <c r="AV234" s="46" t="s">
        <v>2164</v>
      </c>
      <c r="AW234" s="46"/>
    </row>
    <row r="235" spans="1:49" ht="15" customHeight="1">
      <c r="A235" s="23">
        <v>2204</v>
      </c>
      <c r="B235" s="24">
        <v>1687</v>
      </c>
      <c r="C235" s="25" t="s">
        <v>2165</v>
      </c>
      <c r="D235" s="25" t="s">
        <v>2165</v>
      </c>
      <c r="E235" s="26"/>
      <c r="F235" s="27" t="s">
        <v>35</v>
      </c>
      <c r="G235" s="27" t="s">
        <v>2165</v>
      </c>
      <c r="H235" s="28" t="s">
        <v>2166</v>
      </c>
      <c r="I235" s="29" t="s">
        <v>2166</v>
      </c>
      <c r="J235" s="30" t="s">
        <v>2167</v>
      </c>
      <c r="K235" s="31" t="s">
        <v>58</v>
      </c>
      <c r="L235" s="31" t="s">
        <v>59</v>
      </c>
      <c r="M235" s="31" t="s">
        <v>59</v>
      </c>
      <c r="N235" s="33">
        <v>0.2</v>
      </c>
      <c r="O235" s="33">
        <v>0.2</v>
      </c>
      <c r="P235" s="31"/>
      <c r="Q235" s="31"/>
      <c r="R235" s="33" t="str">
        <f t="shared" si="6"/>
        <v/>
      </c>
      <c r="S235" s="56">
        <v>1200</v>
      </c>
      <c r="T235" s="35">
        <v>1200</v>
      </c>
      <c r="U235" s="26">
        <v>2017</v>
      </c>
      <c r="V235" s="36" t="str">
        <f>IF((ISBLANK(T235)),"",VLOOKUP(T235,'[1](speaker no. source)'!$A$2:$C$8,3,TRUE))</f>
        <v>E</v>
      </c>
      <c r="W235" s="35"/>
      <c r="X235" s="26"/>
      <c r="Y235" s="37"/>
      <c r="Z235" s="27" t="str">
        <f>IF((ISBLANK(W235)),"",VLOOKUP(W235,'[1](speaker no. source)'!$A$2:$C$8,3,TRUE))</f>
        <v/>
      </c>
      <c r="AA235" s="28" t="s">
        <v>2168</v>
      </c>
      <c r="AB235" s="28" t="s">
        <v>2169</v>
      </c>
      <c r="AD235" s="30"/>
      <c r="AE235" s="38"/>
      <c r="AF235" s="28" t="s">
        <v>588</v>
      </c>
      <c r="AG235" s="39" t="s">
        <v>589</v>
      </c>
      <c r="AH235" s="28" t="s">
        <v>74</v>
      </c>
      <c r="AI235" s="39" t="s">
        <v>74</v>
      </c>
      <c r="AJ235" s="28" t="s">
        <v>2170</v>
      </c>
      <c r="AK235" s="39" t="s">
        <v>2171</v>
      </c>
      <c r="AL235" s="40">
        <v>2010</v>
      </c>
      <c r="AM235" s="41"/>
      <c r="AN235" s="41"/>
      <c r="AO235" s="50" t="s">
        <v>2172</v>
      </c>
      <c r="AP235" s="42" t="s">
        <v>49</v>
      </c>
      <c r="AQ235" s="43" t="s">
        <v>50</v>
      </c>
      <c r="AR235" s="39"/>
      <c r="AS235" s="44"/>
      <c r="AT235" s="45" t="s">
        <v>51</v>
      </c>
      <c r="AU235" s="46" t="s">
        <v>52</v>
      </c>
      <c r="AV235" s="28" t="s">
        <v>2173</v>
      </c>
      <c r="AW235" s="28" t="s">
        <v>2174</v>
      </c>
    </row>
    <row r="236" spans="1:49" ht="45" customHeight="1">
      <c r="A236" s="23">
        <v>2215</v>
      </c>
      <c r="B236" s="24">
        <v>1697</v>
      </c>
      <c r="C236" s="25" t="s">
        <v>2175</v>
      </c>
      <c r="D236" s="25" t="s">
        <v>2175</v>
      </c>
      <c r="E236" s="26"/>
      <c r="F236" s="25" t="s">
        <v>35</v>
      </c>
      <c r="G236" s="27" t="s">
        <v>2175</v>
      </c>
      <c r="H236" s="28" t="s">
        <v>2176</v>
      </c>
      <c r="I236" s="29" t="s">
        <v>2176</v>
      </c>
      <c r="J236" s="30" t="s">
        <v>2177</v>
      </c>
      <c r="K236" s="31" t="s">
        <v>199</v>
      </c>
      <c r="L236" s="31" t="s">
        <v>144</v>
      </c>
      <c r="M236" s="31" t="s">
        <v>144</v>
      </c>
      <c r="N236" s="33">
        <v>0.2</v>
      </c>
      <c r="O236" s="33">
        <v>0.2</v>
      </c>
      <c r="P236" s="31"/>
      <c r="Q236" s="31"/>
      <c r="R236" s="33" t="str">
        <f t="shared" si="6"/>
        <v/>
      </c>
      <c r="S236" s="56">
        <v>40000</v>
      </c>
      <c r="T236" s="35">
        <v>40000</v>
      </c>
      <c r="U236" s="26" t="s">
        <v>999</v>
      </c>
      <c r="V236" s="36" t="str">
        <f>IF((ISBLANK(T236)),"",VLOOKUP(T236,'[1](speaker no. source)'!$A$2:$C$8,3,TRUE))</f>
        <v>F</v>
      </c>
      <c r="W236" s="35"/>
      <c r="X236" s="26"/>
      <c r="Y236" s="37"/>
      <c r="Z236" s="27" t="str">
        <f>IF((ISBLANK(W236)),"",VLOOKUP(W236,'[1](speaker no. source)'!$A$2:$C$8,3,TRUE))</f>
        <v/>
      </c>
      <c r="AA236" s="28" t="s">
        <v>2178</v>
      </c>
      <c r="AB236" s="28" t="s">
        <v>102</v>
      </c>
      <c r="AD236" s="30"/>
      <c r="AE236" s="38"/>
      <c r="AF236" s="28" t="s">
        <v>984</v>
      </c>
      <c r="AG236" s="39" t="s">
        <v>985</v>
      </c>
      <c r="AH236" s="28" t="s">
        <v>105</v>
      </c>
      <c r="AI236" s="39" t="s">
        <v>105</v>
      </c>
      <c r="AK236" s="39" t="s">
        <v>68</v>
      </c>
      <c r="AL236" s="40"/>
      <c r="AM236" s="41"/>
      <c r="AN236" s="41"/>
      <c r="AO236" s="50" t="s">
        <v>2179</v>
      </c>
      <c r="AP236" s="42" t="s">
        <v>49</v>
      </c>
      <c r="AQ236" s="43" t="s">
        <v>50</v>
      </c>
      <c r="AR236" s="39"/>
      <c r="AS236" s="44"/>
      <c r="AT236" s="45" t="s">
        <v>51</v>
      </c>
      <c r="AU236" s="46"/>
      <c r="AV236" s="28" t="s">
        <v>2180</v>
      </c>
      <c r="AW236" s="28" t="s">
        <v>2181</v>
      </c>
    </row>
    <row r="237" spans="1:49" ht="60" customHeight="1">
      <c r="A237" s="23">
        <v>2268</v>
      </c>
      <c r="B237" s="24">
        <v>1737</v>
      </c>
      <c r="C237" s="25" t="s">
        <v>2182</v>
      </c>
      <c r="D237" s="25" t="s">
        <v>2182</v>
      </c>
      <c r="E237" s="26"/>
      <c r="F237" s="25" t="s">
        <v>35</v>
      </c>
      <c r="G237" s="27" t="s">
        <v>2182</v>
      </c>
      <c r="H237" s="28" t="s">
        <v>2183</v>
      </c>
      <c r="I237" s="29" t="s">
        <v>2183</v>
      </c>
      <c r="J237" s="30" t="s">
        <v>2184</v>
      </c>
      <c r="K237" s="31" t="s">
        <v>113</v>
      </c>
      <c r="L237" s="31" t="s">
        <v>114</v>
      </c>
      <c r="M237" s="31" t="s">
        <v>182</v>
      </c>
      <c r="N237" s="33">
        <v>0.2</v>
      </c>
      <c r="O237" s="33">
        <v>0.8</v>
      </c>
      <c r="P237" s="31"/>
      <c r="Q237" s="52"/>
      <c r="R237" s="33" t="str">
        <f t="shared" si="6"/>
        <v/>
      </c>
      <c r="S237" s="48">
        <v>26</v>
      </c>
      <c r="T237" s="35">
        <v>31</v>
      </c>
      <c r="U237" s="26" t="s">
        <v>2185</v>
      </c>
      <c r="V237" s="36" t="str">
        <f>IF((ISBLANK(T237)),"",VLOOKUP(T237,'[1](speaker no. source)'!$A$2:$C$8,3,TRUE))</f>
        <v>C</v>
      </c>
      <c r="W237" s="35">
        <f>31+6</f>
        <v>37</v>
      </c>
      <c r="X237" s="26" t="s">
        <v>2186</v>
      </c>
      <c r="Y237" s="37" t="s">
        <v>2187</v>
      </c>
      <c r="Z237" s="27" t="str">
        <f>IF((ISBLANK(W237)),"",VLOOKUP(W237,'[1](speaker no. source)'!$A$2:$C$8,3,TRUE))</f>
        <v>C</v>
      </c>
      <c r="AA237" s="28" t="s">
        <v>2188</v>
      </c>
      <c r="AB237" s="28" t="s">
        <v>132</v>
      </c>
      <c r="AD237" s="30"/>
      <c r="AE237" s="38"/>
      <c r="AF237" s="28" t="s">
        <v>1537</v>
      </c>
      <c r="AG237" s="39" t="s">
        <v>696</v>
      </c>
      <c r="AH237" s="28" t="s">
        <v>864</v>
      </c>
      <c r="AI237" s="39" t="s">
        <v>864</v>
      </c>
      <c r="AJ237" s="49" t="s">
        <v>2189</v>
      </c>
      <c r="AK237" s="39" t="s">
        <v>68</v>
      </c>
      <c r="AL237" s="40"/>
      <c r="AM237" s="41"/>
      <c r="AN237" s="41"/>
      <c r="AO237" s="50" t="s">
        <v>2190</v>
      </c>
      <c r="AP237" s="42" t="s">
        <v>49</v>
      </c>
      <c r="AQ237" s="43" t="s">
        <v>50</v>
      </c>
      <c r="AR237" s="39" t="s">
        <v>94</v>
      </c>
      <c r="AS237" s="44"/>
      <c r="AT237" s="45" t="s">
        <v>51</v>
      </c>
      <c r="AU237" s="46" t="s">
        <v>2191</v>
      </c>
      <c r="AV237" s="46" t="s">
        <v>2192</v>
      </c>
      <c r="AW237" s="46" t="s">
        <v>2193</v>
      </c>
    </row>
    <row r="238" spans="1:49" ht="15" customHeight="1">
      <c r="A238" s="23">
        <v>2272</v>
      </c>
      <c r="B238" s="24">
        <v>1740</v>
      </c>
      <c r="C238" s="25" t="s">
        <v>2194</v>
      </c>
      <c r="D238" s="25" t="s">
        <v>2194</v>
      </c>
      <c r="E238" s="26"/>
      <c r="F238" s="27" t="s">
        <v>35</v>
      </c>
      <c r="G238" s="27" t="s">
        <v>2194</v>
      </c>
      <c r="H238" s="28" t="s">
        <v>2195</v>
      </c>
      <c r="I238" s="29" t="s">
        <v>2195</v>
      </c>
      <c r="J238" s="30" t="s">
        <v>2196</v>
      </c>
      <c r="K238" s="31" t="s">
        <v>1008</v>
      </c>
      <c r="L238" s="31" t="s">
        <v>59</v>
      </c>
      <c r="M238" s="32" t="s">
        <v>59</v>
      </c>
      <c r="N238" s="33">
        <v>1</v>
      </c>
      <c r="O238" s="33">
        <v>0.8</v>
      </c>
      <c r="P238" s="32"/>
      <c r="Q238" s="47"/>
      <c r="R238" s="33" t="str">
        <f t="shared" si="6"/>
        <v/>
      </c>
      <c r="S238" s="48"/>
      <c r="T238" s="35">
        <v>7900</v>
      </c>
      <c r="U238" s="26">
        <v>2014</v>
      </c>
      <c r="V238" s="36" t="str">
        <f>IF((ISBLANK(T238)),"",VLOOKUP(T238,'[1](speaker no. source)'!$A$2:$C$8,3,TRUE))</f>
        <v>E</v>
      </c>
      <c r="W238" s="35"/>
      <c r="X238" s="26"/>
      <c r="Y238" s="37"/>
      <c r="Z238" s="27" t="str">
        <f>IF((ISBLANK(W238)),"",VLOOKUP(W238,'[1](speaker no. source)'!$A$2:$C$8,3,TRUE))</f>
        <v/>
      </c>
      <c r="AA238" s="28" t="s">
        <v>400</v>
      </c>
      <c r="AB238" s="28" t="s">
        <v>401</v>
      </c>
      <c r="AD238" s="30"/>
      <c r="AE238" s="38"/>
      <c r="AF238" s="28" t="s">
        <v>404</v>
      </c>
      <c r="AG238" s="39" t="s">
        <v>122</v>
      </c>
      <c r="AH238" s="28" t="s">
        <v>123</v>
      </c>
      <c r="AI238" s="39" t="s">
        <v>123</v>
      </c>
      <c r="AJ238" s="49" t="s">
        <v>2197</v>
      </c>
      <c r="AK238" s="39" t="s">
        <v>68</v>
      </c>
      <c r="AL238" s="40"/>
      <c r="AM238" s="41"/>
      <c r="AN238" s="41"/>
      <c r="AO238" s="50" t="s">
        <v>2198</v>
      </c>
      <c r="AP238" s="42" t="s">
        <v>851</v>
      </c>
      <c r="AQ238" s="43" t="s">
        <v>313</v>
      </c>
      <c r="AR238" s="39" t="s">
        <v>94</v>
      </c>
      <c r="AS238" s="44"/>
      <c r="AT238" s="45" t="s">
        <v>51</v>
      </c>
      <c r="AU238" s="46"/>
      <c r="AV238" s="46" t="s">
        <v>2199</v>
      </c>
      <c r="AW238" s="46" t="s">
        <v>601</v>
      </c>
    </row>
    <row r="239" spans="1:49" ht="15" customHeight="1">
      <c r="A239" s="23">
        <v>2275</v>
      </c>
      <c r="B239" s="24">
        <v>1743</v>
      </c>
      <c r="C239" s="25" t="s">
        <v>2200</v>
      </c>
      <c r="D239" s="25" t="s">
        <v>2200</v>
      </c>
      <c r="E239" s="26"/>
      <c r="F239" s="25" t="s">
        <v>35</v>
      </c>
      <c r="G239" s="27" t="s">
        <v>2200</v>
      </c>
      <c r="H239" s="28" t="s">
        <v>2201</v>
      </c>
      <c r="I239" s="29" t="s">
        <v>2201</v>
      </c>
      <c r="J239" s="30" t="s">
        <v>2202</v>
      </c>
      <c r="K239" s="31" t="s">
        <v>469</v>
      </c>
      <c r="L239" s="31" t="s">
        <v>144</v>
      </c>
      <c r="M239" s="31" t="s">
        <v>144</v>
      </c>
      <c r="N239" s="33">
        <v>0.4</v>
      </c>
      <c r="O239" s="33">
        <v>0.4</v>
      </c>
      <c r="P239" s="31"/>
      <c r="Q239" s="52"/>
      <c r="R239" s="33" t="str">
        <f t="shared" si="6"/>
        <v/>
      </c>
      <c r="S239" s="48" t="s">
        <v>2203</v>
      </c>
      <c r="T239" s="35">
        <v>45000</v>
      </c>
      <c r="U239" s="26">
        <v>2007</v>
      </c>
      <c r="V239" s="36" t="str">
        <f>IF((ISBLANK(T239)),"",VLOOKUP(T239,'[1](speaker no. source)'!$A$2:$C$8,3,TRUE))</f>
        <v>F</v>
      </c>
      <c r="W239" s="35"/>
      <c r="X239" s="26"/>
      <c r="Y239" s="37"/>
      <c r="Z239" s="27" t="str">
        <f>IF((ISBLANK(W239)),"",VLOOKUP(W239,'[1](speaker no. source)'!$A$2:$C$8,3,TRUE))</f>
        <v/>
      </c>
      <c r="AA239" s="28" t="s">
        <v>61</v>
      </c>
      <c r="AB239" s="28" t="s">
        <v>62</v>
      </c>
      <c r="AD239" s="30"/>
      <c r="AE239" s="38"/>
      <c r="AF239" s="28" t="s">
        <v>1231</v>
      </c>
      <c r="AG239" s="39" t="s">
        <v>64</v>
      </c>
      <c r="AH239" s="28" t="s">
        <v>65</v>
      </c>
      <c r="AI239" s="39" t="s">
        <v>66</v>
      </c>
      <c r="AJ239" s="49" t="s">
        <v>2204</v>
      </c>
      <c r="AK239" s="39" t="s">
        <v>68</v>
      </c>
      <c r="AL239" s="40"/>
      <c r="AM239" s="41"/>
      <c r="AN239" s="41"/>
      <c r="AO239" s="50" t="s">
        <v>2205</v>
      </c>
      <c r="AP239" s="42" t="s">
        <v>49</v>
      </c>
      <c r="AQ239" s="43" t="s">
        <v>50</v>
      </c>
      <c r="AR239" s="39" t="s">
        <v>94</v>
      </c>
      <c r="AS239" s="44"/>
      <c r="AT239" s="45" t="s">
        <v>51</v>
      </c>
      <c r="AU239" s="46"/>
      <c r="AV239" s="46" t="s">
        <v>2206</v>
      </c>
      <c r="AW239" s="46" t="s">
        <v>2207</v>
      </c>
    </row>
    <row r="240" spans="1:49" ht="15" customHeight="1">
      <c r="A240" s="23">
        <v>2299</v>
      </c>
      <c r="B240" s="24">
        <v>1764</v>
      </c>
      <c r="C240" s="25" t="s">
        <v>2208</v>
      </c>
      <c r="D240" s="25" t="s">
        <v>2208</v>
      </c>
      <c r="E240" s="26"/>
      <c r="F240" s="27" t="s">
        <v>35</v>
      </c>
      <c r="G240" s="27" t="s">
        <v>2208</v>
      </c>
      <c r="H240" s="28" t="s">
        <v>2209</v>
      </c>
      <c r="I240" s="29" t="s">
        <v>2209</v>
      </c>
      <c r="J240" s="30" t="s">
        <v>2210</v>
      </c>
      <c r="K240" s="31" t="s">
        <v>113</v>
      </c>
      <c r="L240" s="31" t="s">
        <v>114</v>
      </c>
      <c r="M240" s="31" t="s">
        <v>114</v>
      </c>
      <c r="N240" s="33">
        <v>0.2</v>
      </c>
      <c r="O240" s="33">
        <v>0.2</v>
      </c>
      <c r="P240" s="31"/>
      <c r="Q240" s="52"/>
      <c r="R240" s="33" t="str">
        <f t="shared" si="6"/>
        <v/>
      </c>
      <c r="S240" s="48">
        <v>30</v>
      </c>
      <c r="T240" s="35">
        <v>30</v>
      </c>
      <c r="U240" s="26">
        <v>2010</v>
      </c>
      <c r="V240" s="36" t="str">
        <f>IF((ISBLANK(T240)),"",VLOOKUP(T240,'[1](speaker no. source)'!$A$2:$C$8,3,TRUE))</f>
        <v>C</v>
      </c>
      <c r="W240" s="35"/>
      <c r="X240" s="26"/>
      <c r="Y240" s="37"/>
      <c r="Z240" s="27" t="str">
        <f>IF((ISBLANK(W240)),"",VLOOKUP(W240,'[1](speaker no. source)'!$A$2:$C$8,3,TRUE))</f>
        <v/>
      </c>
      <c r="AA240" s="28" t="s">
        <v>1038</v>
      </c>
      <c r="AB240" s="28" t="s">
        <v>118</v>
      </c>
      <c r="AD240" s="30"/>
      <c r="AE240" s="38" t="s">
        <v>2211</v>
      </c>
      <c r="AF240" s="28" t="s">
        <v>174</v>
      </c>
      <c r="AG240" s="39" t="s">
        <v>390</v>
      </c>
      <c r="AH240" s="28" t="s">
        <v>123</v>
      </c>
      <c r="AI240" s="39" t="s">
        <v>123</v>
      </c>
      <c r="AJ240" s="49" t="s">
        <v>2212</v>
      </c>
      <c r="AK240" s="39" t="s">
        <v>2213</v>
      </c>
      <c r="AL240" s="40">
        <v>2010</v>
      </c>
      <c r="AM240" s="41"/>
      <c r="AN240" s="41"/>
      <c r="AO240" s="50"/>
      <c r="AP240" s="42"/>
      <c r="AQ240" s="43"/>
      <c r="AR240" s="39" t="s">
        <v>94</v>
      </c>
      <c r="AS240" s="44"/>
      <c r="AT240" s="45" t="s">
        <v>1792</v>
      </c>
      <c r="AU240" s="46" t="s">
        <v>2214</v>
      </c>
      <c r="AV240" s="46" t="s">
        <v>2215</v>
      </c>
      <c r="AW240" s="46"/>
    </row>
    <row r="241" spans="1:49" ht="45" customHeight="1">
      <c r="A241" s="23">
        <v>2312</v>
      </c>
      <c r="B241" s="24">
        <v>1774</v>
      </c>
      <c r="C241" s="25" t="s">
        <v>2216</v>
      </c>
      <c r="D241" s="25" t="s">
        <v>2216</v>
      </c>
      <c r="E241" s="26"/>
      <c r="F241" s="27" t="s">
        <v>2217</v>
      </c>
      <c r="G241" s="27" t="s">
        <v>2217</v>
      </c>
      <c r="H241" s="28" t="s">
        <v>2218</v>
      </c>
      <c r="I241" s="29" t="s">
        <v>2218</v>
      </c>
      <c r="J241" s="30" t="s">
        <v>2219</v>
      </c>
      <c r="K241" s="31" t="s">
        <v>199</v>
      </c>
      <c r="L241" s="31" t="s">
        <v>144</v>
      </c>
      <c r="M241" s="32" t="s">
        <v>144</v>
      </c>
      <c r="N241" s="33">
        <v>0.2</v>
      </c>
      <c r="O241" s="33">
        <v>0.2</v>
      </c>
      <c r="P241" s="32"/>
      <c r="Q241" s="47"/>
      <c r="R241" s="33" t="str">
        <f t="shared" si="6"/>
        <v/>
      </c>
      <c r="S241" s="48">
        <v>44100</v>
      </c>
      <c r="T241" s="35">
        <v>44100</v>
      </c>
      <c r="U241" s="26">
        <v>2009</v>
      </c>
      <c r="V241" s="36" t="str">
        <f>IF((ISBLANK(T241)),"",VLOOKUP(T241,'[1](speaker no. source)'!$A$2:$C$8,3,TRUE))</f>
        <v>F</v>
      </c>
      <c r="W241" s="35"/>
      <c r="X241" s="26"/>
      <c r="Y241" s="37"/>
      <c r="Z241" s="27" t="str">
        <f>IF((ISBLANK(W241)),"",VLOOKUP(W241,'[1](speaker no. source)'!$A$2:$C$8,3,TRUE))</f>
        <v/>
      </c>
      <c r="AA241" s="28" t="s">
        <v>1449</v>
      </c>
      <c r="AB241" s="28" t="s">
        <v>439</v>
      </c>
      <c r="AC241" s="28" t="s">
        <v>2220</v>
      </c>
      <c r="AD241" s="30"/>
      <c r="AE241" s="54" t="s">
        <v>2221</v>
      </c>
      <c r="AF241" s="28" t="s">
        <v>1217</v>
      </c>
      <c r="AG241" s="39" t="s">
        <v>1218</v>
      </c>
      <c r="AH241" s="28" t="s">
        <v>1219</v>
      </c>
      <c r="AI241" s="39" t="s">
        <v>1220</v>
      </c>
      <c r="AJ241" s="49" t="s">
        <v>2222</v>
      </c>
      <c r="AK241" s="39" t="s">
        <v>2223</v>
      </c>
      <c r="AL241" s="40">
        <v>2009</v>
      </c>
      <c r="AM241" s="41"/>
      <c r="AN241" s="41"/>
      <c r="AO241" s="39" t="s">
        <v>2224</v>
      </c>
      <c r="AP241" s="42" t="s">
        <v>49</v>
      </c>
      <c r="AQ241" s="43" t="s">
        <v>50</v>
      </c>
      <c r="AR241" s="39" t="s">
        <v>70</v>
      </c>
      <c r="AS241" s="44"/>
      <c r="AT241" s="45" t="s">
        <v>51</v>
      </c>
      <c r="AU241" s="46" t="s">
        <v>52</v>
      </c>
      <c r="AV241" s="46" t="s">
        <v>2225</v>
      </c>
      <c r="AW241" s="46" t="s">
        <v>2226</v>
      </c>
    </row>
    <row r="242" spans="1:49" ht="90" customHeight="1">
      <c r="A242" s="23">
        <v>2313</v>
      </c>
      <c r="B242" s="24">
        <v>1775</v>
      </c>
      <c r="C242" s="25" t="s">
        <v>2216</v>
      </c>
      <c r="D242" s="25" t="s">
        <v>2216</v>
      </c>
      <c r="E242" s="26"/>
      <c r="F242" s="27" t="s">
        <v>2217</v>
      </c>
      <c r="G242" s="27" t="s">
        <v>2217</v>
      </c>
      <c r="H242" s="28" t="s">
        <v>2218</v>
      </c>
      <c r="I242" s="29" t="s">
        <v>2218</v>
      </c>
      <c r="J242" s="30" t="s">
        <v>2219</v>
      </c>
      <c r="K242" s="31" t="s">
        <v>199</v>
      </c>
      <c r="L242" s="31" t="s">
        <v>144</v>
      </c>
      <c r="M242" s="32" t="s">
        <v>144</v>
      </c>
      <c r="N242" s="33">
        <v>0.2</v>
      </c>
      <c r="O242" s="33">
        <v>0.2</v>
      </c>
      <c r="P242" s="32"/>
      <c r="Q242" s="47"/>
      <c r="R242" s="33" t="str">
        <f t="shared" si="6"/>
        <v/>
      </c>
      <c r="S242" s="48">
        <v>44100</v>
      </c>
      <c r="T242" s="35">
        <v>44100</v>
      </c>
      <c r="U242" s="26">
        <v>2009</v>
      </c>
      <c r="V242" s="36" t="str">
        <f>IF((ISBLANK(T242)),"",VLOOKUP(T242,'[1](speaker no. source)'!$A$2:$C$8,3,TRUE))</f>
        <v>F</v>
      </c>
      <c r="W242" s="35"/>
      <c r="X242" s="26"/>
      <c r="Y242" s="37"/>
      <c r="Z242" s="27" t="str">
        <f>IF((ISBLANK(W242)),"",VLOOKUP(W242,'[1](speaker no. source)'!$A$2:$C$8,3,TRUE))</f>
        <v/>
      </c>
      <c r="AA242" s="28" t="s">
        <v>1449</v>
      </c>
      <c r="AB242" s="28" t="s">
        <v>439</v>
      </c>
      <c r="AC242" s="28" t="s">
        <v>2220</v>
      </c>
      <c r="AD242" s="30"/>
      <c r="AE242" s="54" t="s">
        <v>2221</v>
      </c>
      <c r="AF242" s="28" t="s">
        <v>1217</v>
      </c>
      <c r="AG242" s="39" t="s">
        <v>390</v>
      </c>
      <c r="AH242" s="28" t="s">
        <v>1219</v>
      </c>
      <c r="AI242" s="39" t="s">
        <v>123</v>
      </c>
      <c r="AJ242" s="49" t="s">
        <v>2222</v>
      </c>
      <c r="AK242" s="39" t="s">
        <v>68</v>
      </c>
      <c r="AL242" s="40"/>
      <c r="AM242" s="41"/>
      <c r="AN242" s="41"/>
      <c r="AO242" s="39" t="s">
        <v>2227</v>
      </c>
      <c r="AP242" s="42" t="s">
        <v>49</v>
      </c>
      <c r="AQ242" s="43" t="s">
        <v>50</v>
      </c>
      <c r="AR242" s="39" t="s">
        <v>94</v>
      </c>
      <c r="AS242" s="44"/>
      <c r="AT242" s="45" t="s">
        <v>51</v>
      </c>
      <c r="AU242" s="46"/>
      <c r="AV242" s="46" t="s">
        <v>2225</v>
      </c>
      <c r="AW242" s="46" t="s">
        <v>2228</v>
      </c>
    </row>
    <row r="243" spans="1:49" ht="15" customHeight="1">
      <c r="A243" s="23">
        <v>2317</v>
      </c>
      <c r="B243" s="24">
        <v>1779</v>
      </c>
      <c r="C243" s="25" t="s">
        <v>2229</v>
      </c>
      <c r="D243" s="63" t="s">
        <v>2229</v>
      </c>
      <c r="E243" s="26"/>
      <c r="F243" s="27" t="s">
        <v>35</v>
      </c>
      <c r="G243" s="64" t="s">
        <v>2229</v>
      </c>
      <c r="H243" s="28" t="s">
        <v>2230</v>
      </c>
      <c r="I243" s="29" t="s">
        <v>2230</v>
      </c>
      <c r="J243" s="30" t="s">
        <v>2231</v>
      </c>
      <c r="K243" s="31" t="s">
        <v>412</v>
      </c>
      <c r="L243" s="31" t="s">
        <v>182</v>
      </c>
      <c r="M243" s="31" t="s">
        <v>182</v>
      </c>
      <c r="N243" s="33">
        <v>0.2</v>
      </c>
      <c r="O243" s="33">
        <v>0.2</v>
      </c>
      <c r="P243" s="31"/>
      <c r="Q243" s="31"/>
      <c r="R243" s="33" t="str">
        <f t="shared" si="6"/>
        <v/>
      </c>
      <c r="S243" s="34">
        <v>10</v>
      </c>
      <c r="T243" s="35">
        <v>10</v>
      </c>
      <c r="U243" s="26">
        <v>2009</v>
      </c>
      <c r="V243" s="36" t="str">
        <f>IF((ISBLANK(T243)),"",VLOOKUP(T243,'[1](speaker no. source)'!$A$2:$C$8,3,TRUE))</f>
        <v>C</v>
      </c>
      <c r="W243" s="35"/>
      <c r="X243" s="26"/>
      <c r="Y243" s="37"/>
      <c r="Z243" s="27" t="str">
        <f>IF((ISBLANK(W243)),"",VLOOKUP(W243,'[1](speaker no. source)'!$A$2:$C$8,3,TRUE))</f>
        <v/>
      </c>
      <c r="AA243" s="28" t="s">
        <v>42</v>
      </c>
      <c r="AB243" s="28" t="s">
        <v>43</v>
      </c>
      <c r="AD243" s="30"/>
      <c r="AE243" s="38"/>
      <c r="AF243" s="28" t="s">
        <v>45</v>
      </c>
      <c r="AG243" s="39" t="s">
        <v>46</v>
      </c>
      <c r="AH243" s="28" t="s">
        <v>46</v>
      </c>
      <c r="AI243" s="39" t="s">
        <v>46</v>
      </c>
      <c r="AK243" s="39" t="s">
        <v>68</v>
      </c>
      <c r="AL243" s="40"/>
      <c r="AM243" s="41"/>
      <c r="AN243" s="41"/>
      <c r="AO243" s="50" t="s">
        <v>2232</v>
      </c>
      <c r="AP243" s="42" t="s">
        <v>49</v>
      </c>
      <c r="AQ243" s="43" t="s">
        <v>50</v>
      </c>
      <c r="AR243" s="39"/>
      <c r="AS243" s="44"/>
      <c r="AT243" s="45" t="s">
        <v>51</v>
      </c>
      <c r="AU243" s="46"/>
      <c r="AV243" s="28" t="s">
        <v>2233</v>
      </c>
      <c r="AW243" s="28" t="s">
        <v>2234</v>
      </c>
    </row>
    <row r="244" spans="1:49" ht="30" customHeight="1">
      <c r="A244" s="23">
        <v>2322</v>
      </c>
      <c r="B244" s="24">
        <v>1783</v>
      </c>
      <c r="C244" s="25" t="s">
        <v>2235</v>
      </c>
      <c r="D244" s="25" t="s">
        <v>2235</v>
      </c>
      <c r="E244" s="26"/>
      <c r="F244" s="27" t="s">
        <v>35</v>
      </c>
      <c r="G244" s="27" t="s">
        <v>2235</v>
      </c>
      <c r="H244" s="28" t="s">
        <v>2236</v>
      </c>
      <c r="I244" s="29" t="s">
        <v>2236</v>
      </c>
      <c r="J244" s="30" t="s">
        <v>2237</v>
      </c>
      <c r="K244" s="31" t="s">
        <v>58</v>
      </c>
      <c r="L244" s="31" t="s">
        <v>59</v>
      </c>
      <c r="M244" s="31" t="s">
        <v>59</v>
      </c>
      <c r="N244" s="33">
        <v>0.2</v>
      </c>
      <c r="O244" s="33">
        <v>0.2</v>
      </c>
      <c r="P244" s="31"/>
      <c r="Q244" s="31"/>
      <c r="R244" s="33" t="str">
        <f t="shared" si="6"/>
        <v/>
      </c>
      <c r="S244" s="34" t="s">
        <v>1798</v>
      </c>
      <c r="T244" s="35">
        <v>3000</v>
      </c>
      <c r="U244" s="26">
        <v>2007</v>
      </c>
      <c r="V244" s="36" t="str">
        <f>IF((ISBLANK(T244)),"",VLOOKUP(T244,'[1](speaker no. source)'!$A$2:$C$8,3,TRUE))</f>
        <v>E</v>
      </c>
      <c r="W244" s="35"/>
      <c r="X244" s="26"/>
      <c r="Y244" s="37"/>
      <c r="Z244" s="27" t="str">
        <f>IF((ISBLANK(W244)),"",VLOOKUP(W244,'[1](speaker no. source)'!$A$2:$C$8,3,TRUE))</f>
        <v/>
      </c>
      <c r="AA244" s="28" t="s">
        <v>1019</v>
      </c>
      <c r="AB244" s="28" t="s">
        <v>215</v>
      </c>
      <c r="AD244" s="30"/>
      <c r="AE244" s="38"/>
      <c r="AF244" s="28" t="s">
        <v>531</v>
      </c>
      <c r="AG244" s="39" t="s">
        <v>104</v>
      </c>
      <c r="AH244" s="28" t="s">
        <v>105</v>
      </c>
      <c r="AI244" s="39" t="s">
        <v>105</v>
      </c>
      <c r="AK244" s="39" t="s">
        <v>68</v>
      </c>
      <c r="AL244" s="40"/>
      <c r="AM244" s="41"/>
      <c r="AN244" s="41"/>
      <c r="AO244" s="50" t="s">
        <v>2238</v>
      </c>
      <c r="AP244" s="42" t="s">
        <v>49</v>
      </c>
      <c r="AQ244" s="43" t="s">
        <v>50</v>
      </c>
      <c r="AR244" s="39"/>
      <c r="AS244" s="44"/>
      <c r="AT244" s="45" t="s">
        <v>51</v>
      </c>
      <c r="AU244" s="46"/>
      <c r="AV244" s="28" t="s">
        <v>2239</v>
      </c>
      <c r="AW244" s="28" t="s">
        <v>2240</v>
      </c>
    </row>
    <row r="245" spans="1:49" ht="15" customHeight="1">
      <c r="A245" s="23">
        <v>2334</v>
      </c>
      <c r="B245" s="24">
        <v>1793</v>
      </c>
      <c r="C245" s="25" t="s">
        <v>2241</v>
      </c>
      <c r="D245" s="25" t="s">
        <v>2241</v>
      </c>
      <c r="E245" s="26"/>
      <c r="F245" s="27" t="s">
        <v>35</v>
      </c>
      <c r="G245" s="27" t="s">
        <v>2241</v>
      </c>
      <c r="H245" s="28" t="s">
        <v>2242</v>
      </c>
      <c r="I245" s="29" t="s">
        <v>2242</v>
      </c>
      <c r="J245" s="30" t="s">
        <v>2243</v>
      </c>
      <c r="K245" s="31" t="s">
        <v>271</v>
      </c>
      <c r="L245" s="31" t="s">
        <v>272</v>
      </c>
      <c r="M245" s="31" t="s">
        <v>144</v>
      </c>
      <c r="N245" s="33">
        <v>0.2</v>
      </c>
      <c r="O245" s="33">
        <v>0.2</v>
      </c>
      <c r="P245" s="31" t="s">
        <v>68</v>
      </c>
      <c r="Q245" s="52"/>
      <c r="R245" s="33" t="str">
        <f t="shared" si="6"/>
        <v/>
      </c>
      <c r="S245" s="48" t="s">
        <v>2244</v>
      </c>
      <c r="T245" s="35">
        <v>30000</v>
      </c>
      <c r="U245" s="26" t="s">
        <v>2245</v>
      </c>
      <c r="V245" s="36" t="str">
        <f>IF((ISBLANK(T245)),"",VLOOKUP(T245,'[1](speaker no. source)'!$A$2:$C$8,3,TRUE))</f>
        <v>F</v>
      </c>
      <c r="W245" s="35">
        <v>46000</v>
      </c>
      <c r="X245" s="26" t="s">
        <v>2246</v>
      </c>
      <c r="Y245" s="37" t="s">
        <v>2247</v>
      </c>
      <c r="Z245" s="27" t="str">
        <f>IF((ISBLANK(W245)),"",VLOOKUP(W245,'[1](speaker no. source)'!$A$2:$C$8,3,TRUE))</f>
        <v>F</v>
      </c>
      <c r="AA245" s="28" t="s">
        <v>2248</v>
      </c>
      <c r="AB245" s="28" t="s">
        <v>102</v>
      </c>
      <c r="AC245" s="28" t="s">
        <v>2249</v>
      </c>
      <c r="AD245" s="30"/>
      <c r="AE245" s="38" t="s">
        <v>2250</v>
      </c>
      <c r="AF245" s="28" t="s">
        <v>103</v>
      </c>
      <c r="AG245" s="39" t="s">
        <v>378</v>
      </c>
      <c r="AH245" s="28" t="s">
        <v>105</v>
      </c>
      <c r="AI245" s="39" t="s">
        <v>105</v>
      </c>
      <c r="AJ245" s="49" t="s">
        <v>2251</v>
      </c>
      <c r="AK245" s="39" t="s">
        <v>68</v>
      </c>
      <c r="AL245" s="40"/>
      <c r="AM245" s="41"/>
      <c r="AN245" s="41"/>
      <c r="AO245" s="50" t="s">
        <v>2252</v>
      </c>
      <c r="AP245" s="42" t="s">
        <v>2253</v>
      </c>
      <c r="AQ245" s="43" t="s">
        <v>313</v>
      </c>
      <c r="AR245" s="39" t="s">
        <v>94</v>
      </c>
      <c r="AS245" s="44"/>
      <c r="AT245" s="45" t="s">
        <v>51</v>
      </c>
      <c r="AU245" s="46"/>
      <c r="AV245" s="46" t="s">
        <v>2254</v>
      </c>
      <c r="AW245" s="46"/>
    </row>
    <row r="246" spans="1:49" ht="15" customHeight="1">
      <c r="A246" s="23">
        <v>2376</v>
      </c>
      <c r="B246" s="24">
        <v>1824</v>
      </c>
      <c r="C246" s="25" t="s">
        <v>2255</v>
      </c>
      <c r="D246" s="25" t="s">
        <v>2255</v>
      </c>
      <c r="E246" s="26"/>
      <c r="F246" s="27" t="s">
        <v>35</v>
      </c>
      <c r="G246" s="27" t="s">
        <v>2255</v>
      </c>
      <c r="H246" s="28" t="s">
        <v>2256</v>
      </c>
      <c r="I246" s="29" t="s">
        <v>2256</v>
      </c>
      <c r="J246" s="30" t="s">
        <v>2257</v>
      </c>
      <c r="K246" s="31" t="s">
        <v>1008</v>
      </c>
      <c r="L246" s="31" t="s">
        <v>59</v>
      </c>
      <c r="M246" s="31" t="s">
        <v>1522</v>
      </c>
      <c r="N246" s="33">
        <v>1</v>
      </c>
      <c r="O246" s="33">
        <v>0.6</v>
      </c>
      <c r="P246" s="31"/>
      <c r="Q246" s="52"/>
      <c r="R246" s="33" t="str">
        <f t="shared" si="6"/>
        <v/>
      </c>
      <c r="S246" s="48">
        <v>150000</v>
      </c>
      <c r="T246" s="35">
        <v>162000</v>
      </c>
      <c r="U246" s="26">
        <v>2009</v>
      </c>
      <c r="V246" s="36" t="str">
        <f>IF((ISBLANK(T246)),"",VLOOKUP(T246,'[1](speaker no. source)'!$A$2:$C$8,3,TRUE))</f>
        <v>G</v>
      </c>
      <c r="W246" s="35"/>
      <c r="X246" s="26"/>
      <c r="Y246" s="37"/>
      <c r="Z246" s="27" t="str">
        <f>IF((ISBLANK(W246)),"",VLOOKUP(W246,'[1](speaker no. source)'!$A$2:$C$8,3,TRUE))</f>
        <v/>
      </c>
      <c r="AA246" s="28" t="s">
        <v>364</v>
      </c>
      <c r="AB246" s="28" t="s">
        <v>62</v>
      </c>
      <c r="AC246" s="28" t="s">
        <v>2258</v>
      </c>
      <c r="AD246" s="30"/>
      <c r="AE246" s="38"/>
      <c r="AF246" s="28" t="s">
        <v>1700</v>
      </c>
      <c r="AG246" s="39" t="s">
        <v>64</v>
      </c>
      <c r="AH246" s="28" t="s">
        <v>1701</v>
      </c>
      <c r="AI246" s="39" t="s">
        <v>66</v>
      </c>
      <c r="AJ246" s="49" t="s">
        <v>2259</v>
      </c>
      <c r="AK246" s="39" t="s">
        <v>68</v>
      </c>
      <c r="AL246" s="40"/>
      <c r="AM246" s="41"/>
      <c r="AN246" s="41"/>
      <c r="AO246" s="50" t="s">
        <v>2260</v>
      </c>
      <c r="AP246" s="42" t="s">
        <v>49</v>
      </c>
      <c r="AQ246" s="43" t="s">
        <v>50</v>
      </c>
      <c r="AR246" s="39" t="s">
        <v>94</v>
      </c>
      <c r="AS246" s="44"/>
      <c r="AT246" s="45" t="s">
        <v>51</v>
      </c>
      <c r="AU246" s="46"/>
      <c r="AV246" s="46" t="s">
        <v>2261</v>
      </c>
      <c r="AW246" s="46" t="s">
        <v>2262</v>
      </c>
    </row>
    <row r="247" spans="1:49" ht="15" customHeight="1">
      <c r="A247" s="23">
        <v>2385</v>
      </c>
      <c r="B247" s="24">
        <v>1832</v>
      </c>
      <c r="C247" s="25" t="s">
        <v>2263</v>
      </c>
      <c r="D247" s="25" t="s">
        <v>2263</v>
      </c>
      <c r="E247" s="26"/>
      <c r="F247" s="27" t="s">
        <v>35</v>
      </c>
      <c r="G247" s="27" t="s">
        <v>2263</v>
      </c>
      <c r="H247" s="28" t="s">
        <v>2264</v>
      </c>
      <c r="I247" s="29" t="s">
        <v>2264</v>
      </c>
      <c r="J247" s="30" t="s">
        <v>2265</v>
      </c>
      <c r="K247" s="31" t="s">
        <v>99</v>
      </c>
      <c r="L247" s="31" t="s">
        <v>100</v>
      </c>
      <c r="M247" s="31" t="s">
        <v>100</v>
      </c>
      <c r="N247" s="33">
        <v>0.2</v>
      </c>
      <c r="O247" s="33">
        <v>0.2</v>
      </c>
      <c r="P247" s="31"/>
      <c r="Q247" s="52"/>
      <c r="R247" s="33" t="str">
        <f t="shared" si="6"/>
        <v/>
      </c>
      <c r="S247" s="48" t="s">
        <v>578</v>
      </c>
      <c r="T247" s="35">
        <v>300</v>
      </c>
      <c r="U247" s="26" t="s">
        <v>760</v>
      </c>
      <c r="V247" s="36" t="str">
        <f>IF((ISBLANK(T247)),"",VLOOKUP(T247,'[1](speaker no. source)'!$A$2:$C$8,3,TRUE))</f>
        <v>D</v>
      </c>
      <c r="W247" s="35"/>
      <c r="X247" s="26"/>
      <c r="Y247" s="37"/>
      <c r="Z247" s="27" t="str">
        <f>IF((ISBLANK(W247)),"",VLOOKUP(W247,'[1](speaker no. source)'!$A$2:$C$8,3,TRUE))</f>
        <v/>
      </c>
      <c r="AA247" s="28" t="s">
        <v>61</v>
      </c>
      <c r="AB247" s="28" t="s">
        <v>62</v>
      </c>
      <c r="AD247" s="30"/>
      <c r="AE247" s="38"/>
      <c r="AF247" s="28" t="s">
        <v>2266</v>
      </c>
      <c r="AG247" s="39" t="s">
        <v>64</v>
      </c>
      <c r="AH247" s="28" t="s">
        <v>74</v>
      </c>
      <c r="AI247" s="39" t="s">
        <v>66</v>
      </c>
      <c r="AJ247" s="49" t="s">
        <v>2267</v>
      </c>
      <c r="AK247" s="39" t="s">
        <v>2268</v>
      </c>
      <c r="AL247" s="40"/>
      <c r="AM247" s="41"/>
      <c r="AN247" s="41"/>
      <c r="AO247" s="50"/>
      <c r="AP247" s="42"/>
      <c r="AQ247" s="43"/>
      <c r="AR247" s="39" t="s">
        <v>70</v>
      </c>
      <c r="AS247" s="44"/>
      <c r="AT247" s="45" t="s">
        <v>1792</v>
      </c>
      <c r="AU247" s="46" t="s">
        <v>2269</v>
      </c>
      <c r="AV247" s="46" t="s">
        <v>2270</v>
      </c>
      <c r="AW247" s="46" t="s">
        <v>208</v>
      </c>
    </row>
    <row r="248" spans="1:49" ht="15" customHeight="1">
      <c r="A248" s="23">
        <v>2386</v>
      </c>
      <c r="B248" s="24">
        <v>1833</v>
      </c>
      <c r="C248" s="25" t="s">
        <v>2263</v>
      </c>
      <c r="D248" s="25" t="s">
        <v>2263</v>
      </c>
      <c r="E248" s="26"/>
      <c r="F248" s="27" t="s">
        <v>35</v>
      </c>
      <c r="G248" s="27" t="s">
        <v>2263</v>
      </c>
      <c r="H248" s="28" t="s">
        <v>2264</v>
      </c>
      <c r="I248" s="29" t="s">
        <v>2264</v>
      </c>
      <c r="J248" s="30" t="s">
        <v>2265</v>
      </c>
      <c r="K248" s="31" t="s">
        <v>99</v>
      </c>
      <c r="L248" s="31" t="s">
        <v>100</v>
      </c>
      <c r="M248" s="31" t="s">
        <v>100</v>
      </c>
      <c r="N248" s="33">
        <v>0.2</v>
      </c>
      <c r="O248" s="33">
        <v>0.2</v>
      </c>
      <c r="P248" s="31"/>
      <c r="Q248" s="52"/>
      <c r="R248" s="33" t="str">
        <f t="shared" si="6"/>
        <v/>
      </c>
      <c r="S248" s="48" t="s">
        <v>578</v>
      </c>
      <c r="T248" s="35">
        <v>300</v>
      </c>
      <c r="U248" s="26" t="s">
        <v>760</v>
      </c>
      <c r="V248" s="36" t="str">
        <f>IF((ISBLANK(T248)),"",VLOOKUP(T248,'[1](speaker no. source)'!$A$2:$C$8,3,TRUE))</f>
        <v>D</v>
      </c>
      <c r="W248" s="35"/>
      <c r="X248" s="26"/>
      <c r="Y248" s="37"/>
      <c r="Z248" s="27" t="str">
        <f>IF((ISBLANK(W248)),"",VLOOKUP(W248,'[1](speaker no. source)'!$A$2:$C$8,3,TRUE))</f>
        <v/>
      </c>
      <c r="AA248" s="28" t="s">
        <v>61</v>
      </c>
      <c r="AB248" s="28" t="s">
        <v>62</v>
      </c>
      <c r="AD248" s="30"/>
      <c r="AE248" s="38"/>
      <c r="AF248" s="28" t="s">
        <v>2266</v>
      </c>
      <c r="AG248" s="39" t="s">
        <v>189</v>
      </c>
      <c r="AH248" s="28" t="s">
        <v>74</v>
      </c>
      <c r="AI248" s="39" t="s">
        <v>74</v>
      </c>
      <c r="AJ248" s="49" t="s">
        <v>2267</v>
      </c>
      <c r="AK248" s="39" t="s">
        <v>68</v>
      </c>
      <c r="AL248" s="40"/>
      <c r="AM248" s="41"/>
      <c r="AN248" s="41"/>
      <c r="AO248" s="50" t="s">
        <v>2271</v>
      </c>
      <c r="AP248" s="42" t="s">
        <v>49</v>
      </c>
      <c r="AQ248" s="43" t="s">
        <v>50</v>
      </c>
      <c r="AR248" s="39" t="s">
        <v>94</v>
      </c>
      <c r="AS248" s="44"/>
      <c r="AT248" s="45" t="s">
        <v>51</v>
      </c>
      <c r="AU248" s="46"/>
      <c r="AV248" s="46" t="s">
        <v>2270</v>
      </c>
      <c r="AW248" s="46" t="s">
        <v>2272</v>
      </c>
    </row>
    <row r="249" spans="1:49" ht="18" customHeight="1">
      <c r="A249" s="23">
        <v>2388</v>
      </c>
      <c r="B249" s="24">
        <v>1835</v>
      </c>
      <c r="C249" s="25" t="s">
        <v>2273</v>
      </c>
      <c r="D249" s="25" t="s">
        <v>2273</v>
      </c>
      <c r="E249" s="26"/>
      <c r="F249" s="25" t="s">
        <v>35</v>
      </c>
      <c r="G249" s="27" t="s">
        <v>2273</v>
      </c>
      <c r="H249" s="28" t="s">
        <v>2274</v>
      </c>
      <c r="I249" s="29" t="s">
        <v>2274</v>
      </c>
      <c r="J249" s="30" t="s">
        <v>2275</v>
      </c>
      <c r="K249" s="31" t="s">
        <v>199</v>
      </c>
      <c r="L249" s="31" t="s">
        <v>144</v>
      </c>
      <c r="M249" s="31" t="s">
        <v>144</v>
      </c>
      <c r="N249" s="33">
        <v>0.2</v>
      </c>
      <c r="O249" s="33">
        <v>0.2</v>
      </c>
      <c r="P249" s="31"/>
      <c r="Q249" s="52"/>
      <c r="R249" s="33" t="str">
        <f t="shared" si="6"/>
        <v/>
      </c>
      <c r="S249" s="48">
        <v>10000</v>
      </c>
      <c r="T249" s="35">
        <v>10000</v>
      </c>
      <c r="U249" s="26">
        <v>2005</v>
      </c>
      <c r="V249" s="36" t="str">
        <f>IF((ISBLANK(T249)),"",VLOOKUP(T249,'[1](speaker no. source)'!$A$2:$C$8,3,TRUE))</f>
        <v>F</v>
      </c>
      <c r="W249" s="35"/>
      <c r="X249" s="26"/>
      <c r="Y249" s="37"/>
      <c r="Z249" s="27" t="str">
        <f>IF((ISBLANK(W249)),"",VLOOKUP(W249,'[1](speaker no. source)'!$A$2:$C$8,3,TRUE))</f>
        <v/>
      </c>
      <c r="AA249" s="28" t="s">
        <v>679</v>
      </c>
      <c r="AB249" s="28" t="s">
        <v>215</v>
      </c>
      <c r="AC249" s="28" t="s">
        <v>2276</v>
      </c>
      <c r="AD249" s="30"/>
      <c r="AE249" s="38"/>
      <c r="AF249" s="28" t="s">
        <v>681</v>
      </c>
      <c r="AG249" s="39" t="s">
        <v>650</v>
      </c>
      <c r="AH249" s="28" t="s">
        <v>105</v>
      </c>
      <c r="AI249" s="39" t="s">
        <v>105</v>
      </c>
      <c r="AJ249" s="49"/>
      <c r="AK249" s="39" t="s">
        <v>68</v>
      </c>
      <c r="AL249" s="40"/>
      <c r="AM249" s="41"/>
      <c r="AN249" s="41"/>
      <c r="AO249" s="50" t="s">
        <v>2277</v>
      </c>
      <c r="AP249" s="42" t="s">
        <v>1978</v>
      </c>
      <c r="AQ249" s="43" t="s">
        <v>313</v>
      </c>
      <c r="AR249" s="39" t="s">
        <v>94</v>
      </c>
      <c r="AS249" s="44" t="s">
        <v>104</v>
      </c>
      <c r="AT249" s="45" t="s">
        <v>51</v>
      </c>
      <c r="AU249" s="46"/>
      <c r="AV249" s="46" t="s">
        <v>2278</v>
      </c>
      <c r="AW249" s="46"/>
    </row>
    <row r="250" spans="1:49" ht="120" customHeight="1">
      <c r="A250" s="23">
        <v>2400</v>
      </c>
      <c r="B250" s="24">
        <v>1843</v>
      </c>
      <c r="C250" s="25" t="s">
        <v>2279</v>
      </c>
      <c r="D250" s="25" t="s">
        <v>2279</v>
      </c>
      <c r="E250" s="26"/>
      <c r="F250" s="25" t="s">
        <v>35</v>
      </c>
      <c r="G250" s="27" t="s">
        <v>2279</v>
      </c>
      <c r="H250" s="28" t="s">
        <v>2280</v>
      </c>
      <c r="I250" s="29" t="s">
        <v>2280</v>
      </c>
      <c r="J250" s="30" t="s">
        <v>2281</v>
      </c>
      <c r="K250" s="31" t="s">
        <v>99</v>
      </c>
      <c r="L250" s="31" t="s">
        <v>100</v>
      </c>
      <c r="M250" s="31" t="s">
        <v>100</v>
      </c>
      <c r="N250" s="33">
        <v>0.2</v>
      </c>
      <c r="O250" s="33">
        <v>0.2</v>
      </c>
      <c r="P250" s="31"/>
      <c r="Q250" s="31"/>
      <c r="R250" s="33" t="str">
        <f t="shared" si="6"/>
        <v/>
      </c>
      <c r="S250" s="34">
        <v>800</v>
      </c>
      <c r="T250" s="35">
        <v>800</v>
      </c>
      <c r="U250" s="26">
        <v>2014</v>
      </c>
      <c r="V250" s="36" t="str">
        <f>IF((ISBLANK(T250)),"",VLOOKUP(T250,'[1](speaker no. source)'!$A$2:$C$8,3,TRUE))</f>
        <v>D</v>
      </c>
      <c r="W250" s="35"/>
      <c r="X250" s="26"/>
      <c r="Y250" s="37"/>
      <c r="Z250" s="27" t="str">
        <f>IF((ISBLANK(W250)),"",VLOOKUP(W250,'[1](speaker no. source)'!$A$2:$C$8,3,TRUE))</f>
        <v/>
      </c>
      <c r="AA250" s="28" t="s">
        <v>2282</v>
      </c>
      <c r="AB250" s="28" t="s">
        <v>160</v>
      </c>
      <c r="AD250" s="30"/>
      <c r="AE250" s="38"/>
      <c r="AF250" s="28" t="s">
        <v>2149</v>
      </c>
      <c r="AG250" s="39" t="s">
        <v>2283</v>
      </c>
      <c r="AH250" s="28" t="s">
        <v>136</v>
      </c>
      <c r="AI250" s="39" t="s">
        <v>136</v>
      </c>
      <c r="AJ250" s="28" t="s">
        <v>2284</v>
      </c>
      <c r="AK250" s="39" t="s">
        <v>2285</v>
      </c>
      <c r="AL250" s="40">
        <v>2010</v>
      </c>
      <c r="AM250" s="41"/>
      <c r="AN250" s="41"/>
      <c r="AO250" s="50" t="s">
        <v>2286</v>
      </c>
      <c r="AP250" s="42" t="s">
        <v>49</v>
      </c>
      <c r="AQ250" s="43" t="s">
        <v>50</v>
      </c>
      <c r="AR250" s="39"/>
      <c r="AS250" s="44"/>
      <c r="AT250" s="45" t="s">
        <v>51</v>
      </c>
      <c r="AU250" s="46" t="s">
        <v>52</v>
      </c>
      <c r="AV250" s="28" t="s">
        <v>2287</v>
      </c>
      <c r="AW250" s="28" t="s">
        <v>2288</v>
      </c>
    </row>
    <row r="251" spans="1:49" ht="15" customHeight="1">
      <c r="A251" s="23">
        <v>2402</v>
      </c>
      <c r="B251" s="24">
        <v>1845</v>
      </c>
      <c r="C251" s="25" t="s">
        <v>2289</v>
      </c>
      <c r="D251" s="25" t="s">
        <v>2289</v>
      </c>
      <c r="E251" s="26"/>
      <c r="F251" s="27" t="s">
        <v>35</v>
      </c>
      <c r="G251" s="27" t="s">
        <v>2289</v>
      </c>
      <c r="H251" s="28" t="s">
        <v>2290</v>
      </c>
      <c r="I251" s="29" t="s">
        <v>2290</v>
      </c>
      <c r="J251" s="30" t="s">
        <v>2291</v>
      </c>
      <c r="K251" s="31" t="s">
        <v>812</v>
      </c>
      <c r="L251" s="31" t="s">
        <v>114</v>
      </c>
      <c r="M251" s="31" t="s">
        <v>100</v>
      </c>
      <c r="N251" s="33">
        <v>0.8</v>
      </c>
      <c r="O251" s="33">
        <v>0.8</v>
      </c>
      <c r="P251" s="31"/>
      <c r="Q251" s="52"/>
      <c r="R251" s="33" t="str">
        <f t="shared" si="6"/>
        <v/>
      </c>
      <c r="S251" s="48">
        <v>2000</v>
      </c>
      <c r="T251" s="35">
        <v>2200</v>
      </c>
      <c r="U251" s="26" t="s">
        <v>2292</v>
      </c>
      <c r="V251" s="36" t="str">
        <f>IF((ISBLANK(T251)),"",VLOOKUP(T251,'[1](speaker no. source)'!$A$2:$C$8,3,TRUE))</f>
        <v>E</v>
      </c>
      <c r="W251" s="35"/>
      <c r="X251" s="26"/>
      <c r="Y251" s="37"/>
      <c r="Z251" s="27" t="str">
        <f>IF((ISBLANK(W251)),"",VLOOKUP(W251,'[1](speaker no. source)'!$A$2:$C$8,3,TRUE))</f>
        <v/>
      </c>
      <c r="AA251" s="28" t="s">
        <v>2293</v>
      </c>
      <c r="AB251" s="28" t="s">
        <v>2294</v>
      </c>
      <c r="AD251" s="30"/>
      <c r="AE251" s="38" t="s">
        <v>2295</v>
      </c>
      <c r="AF251" s="28" t="s">
        <v>1537</v>
      </c>
      <c r="AG251" s="39" t="s">
        <v>2296</v>
      </c>
      <c r="AH251" s="28" t="s">
        <v>864</v>
      </c>
      <c r="AI251" s="39" t="s">
        <v>864</v>
      </c>
      <c r="AJ251" s="49" t="s">
        <v>2297</v>
      </c>
      <c r="AK251" s="39" t="s">
        <v>68</v>
      </c>
      <c r="AL251" s="40"/>
      <c r="AM251" s="41"/>
      <c r="AN251" s="41"/>
      <c r="AO251" s="50" t="s">
        <v>2298</v>
      </c>
      <c r="AP251" s="42" t="s">
        <v>2299</v>
      </c>
      <c r="AQ251" s="43" t="s">
        <v>50</v>
      </c>
      <c r="AR251" s="39" t="s">
        <v>94</v>
      </c>
      <c r="AS251" s="44"/>
      <c r="AT251" s="45" t="s">
        <v>51</v>
      </c>
      <c r="AU251" s="46"/>
      <c r="AV251" s="46" t="s">
        <v>2300</v>
      </c>
      <c r="AW251" s="46" t="s">
        <v>208</v>
      </c>
    </row>
    <row r="252" spans="1:49" ht="15" customHeight="1">
      <c r="A252" s="23">
        <v>2410</v>
      </c>
      <c r="B252" s="24">
        <v>1853</v>
      </c>
      <c r="C252" s="25" t="s">
        <v>2301</v>
      </c>
      <c r="D252" s="25" t="s">
        <v>68</v>
      </c>
      <c r="E252" s="26"/>
      <c r="F252" s="25" t="s">
        <v>2302</v>
      </c>
      <c r="G252" s="27" t="s">
        <v>2302</v>
      </c>
      <c r="H252" s="28" t="s">
        <v>2303</v>
      </c>
      <c r="I252" s="29" t="s">
        <v>2303</v>
      </c>
      <c r="J252" s="30"/>
      <c r="K252" s="31" t="s">
        <v>800</v>
      </c>
      <c r="L252" s="31" t="s">
        <v>100</v>
      </c>
      <c r="M252" s="31" t="s">
        <v>100</v>
      </c>
      <c r="N252" s="33">
        <v>0.4</v>
      </c>
      <c r="O252" s="33">
        <v>0.4</v>
      </c>
      <c r="P252" s="31"/>
      <c r="Q252" s="31"/>
      <c r="R252" s="33" t="str">
        <f t="shared" si="6"/>
        <v/>
      </c>
      <c r="S252" s="34" t="s">
        <v>605</v>
      </c>
      <c r="T252" s="35">
        <v>500</v>
      </c>
      <c r="U252" s="26">
        <v>2007</v>
      </c>
      <c r="V252" s="36" t="str">
        <f>IF((ISBLANK(T252)),"",VLOOKUP(T252,'[1](speaker no. source)'!$A$2:$C$8,3,TRUE))</f>
        <v>D</v>
      </c>
      <c r="W252" s="35"/>
      <c r="X252" s="26"/>
      <c r="Y252" s="37"/>
      <c r="Z252" s="27" t="str">
        <f>IF((ISBLANK(W252)),"",VLOOKUP(W252,'[1](speaker no. source)'!$A$2:$C$8,3,TRUE))</f>
        <v/>
      </c>
      <c r="AA252" s="28" t="s">
        <v>2304</v>
      </c>
      <c r="AB252" s="28" t="s">
        <v>102</v>
      </c>
      <c r="AD252" s="30"/>
      <c r="AE252" s="38"/>
      <c r="AF252" s="28" t="s">
        <v>451</v>
      </c>
      <c r="AG252" s="39" t="s">
        <v>68</v>
      </c>
      <c r="AH252" s="28" t="s">
        <v>105</v>
      </c>
      <c r="AI252" s="39" t="s">
        <v>68</v>
      </c>
      <c r="AK252" s="39" t="s">
        <v>68</v>
      </c>
      <c r="AL252" s="40"/>
      <c r="AM252" s="41" t="s">
        <v>378</v>
      </c>
      <c r="AN252" s="41" t="s">
        <v>105</v>
      </c>
      <c r="AO252" s="50" t="s">
        <v>2305</v>
      </c>
      <c r="AP252" s="42" t="s">
        <v>2306</v>
      </c>
      <c r="AQ252" s="43" t="s">
        <v>50</v>
      </c>
      <c r="AR252" s="39"/>
      <c r="AS252" s="44"/>
      <c r="AT252" s="45" t="s">
        <v>51</v>
      </c>
      <c r="AU252" s="46"/>
      <c r="AV252" s="28" t="s">
        <v>2307</v>
      </c>
    </row>
    <row r="253" spans="1:49" ht="15" customHeight="1">
      <c r="A253" s="23">
        <v>2416</v>
      </c>
      <c r="B253" s="24">
        <v>1859</v>
      </c>
      <c r="C253" s="25" t="s">
        <v>2308</v>
      </c>
      <c r="D253" s="25" t="s">
        <v>2308</v>
      </c>
      <c r="E253" s="26"/>
      <c r="F253" s="25" t="s">
        <v>35</v>
      </c>
      <c r="G253" s="27" t="s">
        <v>2308</v>
      </c>
      <c r="H253" s="28" t="s">
        <v>2309</v>
      </c>
      <c r="I253" s="29" t="s">
        <v>2309</v>
      </c>
      <c r="J253" s="30" t="s">
        <v>2310</v>
      </c>
      <c r="K253" s="31" t="s">
        <v>241</v>
      </c>
      <c r="L253" s="31" t="s">
        <v>59</v>
      </c>
      <c r="M253" s="31" t="s">
        <v>59</v>
      </c>
      <c r="N253" s="33">
        <v>0.8</v>
      </c>
      <c r="O253" s="33">
        <v>0.2</v>
      </c>
      <c r="P253" s="31"/>
      <c r="Q253" s="52"/>
      <c r="R253" s="33" t="str">
        <f t="shared" si="6"/>
        <v/>
      </c>
      <c r="S253" s="48"/>
      <c r="T253" s="35">
        <v>1600</v>
      </c>
      <c r="U253" s="26" t="s">
        <v>956</v>
      </c>
      <c r="V253" s="36" t="str">
        <f>IF((ISBLANK(T253)),"",VLOOKUP(T253,'[1](speaker no. source)'!$A$2:$C$8,3,TRUE))</f>
        <v>E</v>
      </c>
      <c r="W253" s="35"/>
      <c r="X253" s="26"/>
      <c r="Y253" s="37"/>
      <c r="Z253" s="27" t="str">
        <f>IF((ISBLANK(W253)),"",VLOOKUP(W253,'[1](speaker no. source)'!$A$2:$C$8,3,TRUE))</f>
        <v/>
      </c>
      <c r="AA253" s="28" t="s">
        <v>61</v>
      </c>
      <c r="AB253" s="28" t="s">
        <v>62</v>
      </c>
      <c r="AD253" s="30"/>
      <c r="AE253" s="38"/>
      <c r="AF253" s="28" t="s">
        <v>2311</v>
      </c>
      <c r="AG253" s="39" t="s">
        <v>73</v>
      </c>
      <c r="AH253" s="28" t="s">
        <v>65</v>
      </c>
      <c r="AI253" s="39" t="s">
        <v>74</v>
      </c>
      <c r="AJ253" s="49" t="s">
        <v>567</v>
      </c>
      <c r="AK253" s="39" t="s">
        <v>2312</v>
      </c>
      <c r="AL253" s="40">
        <v>2005</v>
      </c>
      <c r="AM253" s="41"/>
      <c r="AN253" s="41"/>
      <c r="AO253" s="50"/>
      <c r="AP253" s="42"/>
      <c r="AQ253" s="43"/>
      <c r="AR253" s="39" t="s">
        <v>70</v>
      </c>
      <c r="AS253" s="44"/>
      <c r="AT253" s="45" t="s">
        <v>1792</v>
      </c>
      <c r="AU253" s="46" t="s">
        <v>2313</v>
      </c>
      <c r="AV253" s="46" t="s">
        <v>2314</v>
      </c>
      <c r="AW253" s="46"/>
    </row>
    <row r="254" spans="1:49" ht="15" customHeight="1">
      <c r="A254" s="23">
        <v>2418</v>
      </c>
      <c r="B254" s="24">
        <v>1861</v>
      </c>
      <c r="C254" s="25" t="s">
        <v>2308</v>
      </c>
      <c r="D254" s="25" t="s">
        <v>2308</v>
      </c>
      <c r="E254" s="26"/>
      <c r="F254" s="27" t="s">
        <v>35</v>
      </c>
      <c r="G254" s="27" t="s">
        <v>2308</v>
      </c>
      <c r="H254" s="28" t="s">
        <v>2309</v>
      </c>
      <c r="I254" s="29" t="s">
        <v>2309</v>
      </c>
      <c r="J254" s="30" t="s">
        <v>2310</v>
      </c>
      <c r="K254" s="31" t="s">
        <v>241</v>
      </c>
      <c r="L254" s="31" t="s">
        <v>59</v>
      </c>
      <c r="M254" s="31" t="s">
        <v>59</v>
      </c>
      <c r="N254" s="33">
        <v>0.8</v>
      </c>
      <c r="O254" s="33">
        <v>0.2</v>
      </c>
      <c r="P254" s="31"/>
      <c r="Q254" s="52"/>
      <c r="R254" s="33" t="str">
        <f t="shared" si="6"/>
        <v/>
      </c>
      <c r="S254" s="48"/>
      <c r="T254" s="35">
        <v>1600</v>
      </c>
      <c r="U254" s="26" t="s">
        <v>956</v>
      </c>
      <c r="V254" s="36" t="str">
        <f>IF((ISBLANK(T254)),"",VLOOKUP(T254,'[1](speaker no. source)'!$A$2:$C$8,3,TRUE))</f>
        <v>E</v>
      </c>
      <c r="W254" s="35"/>
      <c r="X254" s="26"/>
      <c r="Y254" s="37"/>
      <c r="Z254" s="27" t="str">
        <f>IF((ISBLANK(W254)),"",VLOOKUP(W254,'[1](speaker no. source)'!$A$2:$C$8,3,TRUE))</f>
        <v/>
      </c>
      <c r="AA254" s="28" t="s">
        <v>61</v>
      </c>
      <c r="AB254" s="28" t="s">
        <v>62</v>
      </c>
      <c r="AD254" s="30"/>
      <c r="AE254" s="38"/>
      <c r="AF254" s="28" t="s">
        <v>2311</v>
      </c>
      <c r="AG254" s="39" t="s">
        <v>64</v>
      </c>
      <c r="AH254" s="28" t="s">
        <v>65</v>
      </c>
      <c r="AI254" s="39" t="s">
        <v>66</v>
      </c>
      <c r="AJ254" s="49" t="s">
        <v>567</v>
      </c>
      <c r="AK254" s="39" t="s">
        <v>68</v>
      </c>
      <c r="AL254" s="40"/>
      <c r="AM254" s="41"/>
      <c r="AN254" s="41"/>
      <c r="AO254" s="50" t="s">
        <v>2315</v>
      </c>
      <c r="AP254" s="42" t="s">
        <v>49</v>
      </c>
      <c r="AQ254" s="43" t="s">
        <v>50</v>
      </c>
      <c r="AR254" s="39" t="s">
        <v>78</v>
      </c>
      <c r="AS254" s="44"/>
      <c r="AT254" s="45" t="s">
        <v>51</v>
      </c>
      <c r="AU254" s="46"/>
      <c r="AV254" s="46" t="s">
        <v>2314</v>
      </c>
      <c r="AW254" s="46" t="s">
        <v>2316</v>
      </c>
    </row>
    <row r="255" spans="1:49" ht="15" customHeight="1">
      <c r="A255" s="23">
        <v>2421</v>
      </c>
      <c r="B255" s="24">
        <v>1864</v>
      </c>
      <c r="C255" s="25" t="s">
        <v>2317</v>
      </c>
      <c r="D255" s="25" t="s">
        <v>2317</v>
      </c>
      <c r="E255" s="26"/>
      <c r="F255" s="27" t="s">
        <v>35</v>
      </c>
      <c r="G255" s="27" t="s">
        <v>2317</v>
      </c>
      <c r="H255" s="28" t="s">
        <v>2318</v>
      </c>
      <c r="I255" s="29" t="s">
        <v>2318</v>
      </c>
      <c r="J255" s="30" t="s">
        <v>2319</v>
      </c>
      <c r="K255" s="31" t="s">
        <v>577</v>
      </c>
      <c r="L255" s="31" t="s">
        <v>114</v>
      </c>
      <c r="M255" s="31" t="s">
        <v>114</v>
      </c>
      <c r="N255" s="33">
        <v>0.4</v>
      </c>
      <c r="O255" s="33">
        <v>0.4</v>
      </c>
      <c r="P255" s="31"/>
      <c r="Q255" s="52"/>
      <c r="R255" s="33" t="str">
        <f t="shared" si="6"/>
        <v/>
      </c>
      <c r="S255" s="48">
        <v>432</v>
      </c>
      <c r="T255" s="35">
        <v>432</v>
      </c>
      <c r="U255" s="26">
        <v>2007</v>
      </c>
      <c r="V255" s="36" t="str">
        <f>IF((ISBLANK(T255)),"",VLOOKUP(T255,'[1](speaker no. source)'!$A$2:$C$8,3,TRUE))</f>
        <v>D</v>
      </c>
      <c r="W255" s="35"/>
      <c r="X255" s="26"/>
      <c r="Y255" s="37"/>
      <c r="Z255" s="27" t="str">
        <f>IF((ISBLANK(W255)),"",VLOOKUP(W255,'[1](speaker no. source)'!$A$2:$C$8,3,TRUE))</f>
        <v/>
      </c>
      <c r="AA255" s="28" t="s">
        <v>2320</v>
      </c>
      <c r="AB255" s="28" t="s">
        <v>1230</v>
      </c>
      <c r="AD255" s="30"/>
      <c r="AE255" s="38"/>
      <c r="AF255" s="28" t="s">
        <v>1231</v>
      </c>
      <c r="AG255" s="39" t="s">
        <v>64</v>
      </c>
      <c r="AH255" s="28" t="s">
        <v>65</v>
      </c>
      <c r="AI255" s="39" t="s">
        <v>66</v>
      </c>
      <c r="AJ255" s="49" t="s">
        <v>2321</v>
      </c>
      <c r="AK255" s="39" t="s">
        <v>68</v>
      </c>
      <c r="AL255" s="40" t="s">
        <v>523</v>
      </c>
      <c r="AM255" s="41"/>
      <c r="AN255" s="41"/>
      <c r="AO255" s="50" t="s">
        <v>2322</v>
      </c>
      <c r="AP255" s="42" t="s">
        <v>49</v>
      </c>
      <c r="AQ255" s="43" t="s">
        <v>50</v>
      </c>
      <c r="AR255" s="39" t="s">
        <v>94</v>
      </c>
      <c r="AS255" s="44"/>
      <c r="AT255" s="45" t="s">
        <v>51</v>
      </c>
      <c r="AU255" s="46"/>
      <c r="AV255" s="46" t="s">
        <v>2323</v>
      </c>
      <c r="AW255" s="46" t="s">
        <v>2324</v>
      </c>
    </row>
    <row r="256" spans="1:49" ht="15" customHeight="1">
      <c r="A256" s="23">
        <v>2436</v>
      </c>
      <c r="B256" s="24">
        <v>1875</v>
      </c>
      <c r="C256" s="25" t="s">
        <v>2325</v>
      </c>
      <c r="D256" s="25" t="s">
        <v>2325</v>
      </c>
      <c r="E256" s="26"/>
      <c r="F256" s="27" t="s">
        <v>35</v>
      </c>
      <c r="G256" s="27" t="s">
        <v>2325</v>
      </c>
      <c r="H256" s="28" t="s">
        <v>2326</v>
      </c>
      <c r="I256" s="29" t="s">
        <v>2326</v>
      </c>
      <c r="J256" s="30" t="s">
        <v>2327</v>
      </c>
      <c r="K256" s="31" t="s">
        <v>199</v>
      </c>
      <c r="L256" s="31" t="s">
        <v>144</v>
      </c>
      <c r="M256" s="32" t="s">
        <v>144</v>
      </c>
      <c r="N256" s="33">
        <v>0.2</v>
      </c>
      <c r="O256" s="33">
        <v>0.2</v>
      </c>
      <c r="P256" s="32"/>
      <c r="Q256" s="47"/>
      <c r="R256" s="33" t="str">
        <f t="shared" si="6"/>
        <v/>
      </c>
      <c r="S256" s="48">
        <v>32230</v>
      </c>
      <c r="T256" s="35">
        <v>32230</v>
      </c>
      <c r="U256" s="26" t="s">
        <v>2328</v>
      </c>
      <c r="V256" s="36" t="str">
        <f>IF((ISBLANK(T256)),"",VLOOKUP(T256,'[1](speaker no. source)'!$A$2:$C$8,3,TRUE))</f>
        <v>F</v>
      </c>
      <c r="W256" s="35"/>
      <c r="X256" s="26"/>
      <c r="Y256" s="37"/>
      <c r="Z256" s="27" t="str">
        <f>IF((ISBLANK(W256)),"",VLOOKUP(W256,'[1](speaker no. source)'!$A$2:$C$8,3,TRUE))</f>
        <v/>
      </c>
      <c r="AA256" s="28" t="s">
        <v>2329</v>
      </c>
      <c r="AB256" s="28" t="s">
        <v>186</v>
      </c>
      <c r="AC256" s="28" t="s">
        <v>2330</v>
      </c>
      <c r="AD256" s="30"/>
      <c r="AE256" s="38"/>
      <c r="AF256" s="28" t="s">
        <v>2331</v>
      </c>
      <c r="AG256" s="39" t="s">
        <v>1645</v>
      </c>
      <c r="AH256" s="28" t="s">
        <v>74</v>
      </c>
      <c r="AI256" s="39" t="s">
        <v>74</v>
      </c>
      <c r="AJ256" s="49" t="s">
        <v>2332</v>
      </c>
      <c r="AK256" s="39" t="s">
        <v>68</v>
      </c>
      <c r="AL256" s="40"/>
      <c r="AM256" s="41"/>
      <c r="AN256" s="41"/>
      <c r="AO256" s="39" t="s">
        <v>2333</v>
      </c>
      <c r="AP256" s="42" t="s">
        <v>49</v>
      </c>
      <c r="AQ256" s="43" t="s">
        <v>50</v>
      </c>
      <c r="AR256" s="39" t="s">
        <v>94</v>
      </c>
      <c r="AS256" s="44"/>
      <c r="AT256" s="45" t="s">
        <v>51</v>
      </c>
      <c r="AU256" s="46"/>
      <c r="AV256" s="46" t="s">
        <v>2334</v>
      </c>
      <c r="AW256" s="46" t="s">
        <v>2335</v>
      </c>
    </row>
    <row r="257" spans="1:49" ht="15" customHeight="1">
      <c r="A257" s="23">
        <v>2437</v>
      </c>
      <c r="B257" s="24">
        <v>1876</v>
      </c>
      <c r="C257" s="25" t="s">
        <v>2325</v>
      </c>
      <c r="D257" s="25" t="s">
        <v>2325</v>
      </c>
      <c r="E257" s="26"/>
      <c r="F257" s="27" t="s">
        <v>35</v>
      </c>
      <c r="G257" s="27" t="s">
        <v>2325</v>
      </c>
      <c r="H257" s="28" t="s">
        <v>2326</v>
      </c>
      <c r="I257" s="29" t="s">
        <v>2326</v>
      </c>
      <c r="J257" s="30" t="s">
        <v>2327</v>
      </c>
      <c r="K257" s="31" t="s">
        <v>199</v>
      </c>
      <c r="L257" s="31" t="s">
        <v>144</v>
      </c>
      <c r="M257" s="32" t="s">
        <v>144</v>
      </c>
      <c r="N257" s="33">
        <v>0.2</v>
      </c>
      <c r="O257" s="33">
        <v>0.2</v>
      </c>
      <c r="P257" s="32"/>
      <c r="Q257" s="47"/>
      <c r="R257" s="33" t="str">
        <f t="shared" si="6"/>
        <v/>
      </c>
      <c r="S257" s="48">
        <v>32230</v>
      </c>
      <c r="T257" s="35">
        <v>32230</v>
      </c>
      <c r="U257" s="26" t="s">
        <v>2328</v>
      </c>
      <c r="V257" s="36" t="str">
        <f>IF((ISBLANK(T257)),"",VLOOKUP(T257,'[1](speaker no. source)'!$A$2:$C$8,3,TRUE))</f>
        <v>F</v>
      </c>
      <c r="W257" s="35"/>
      <c r="X257" s="26"/>
      <c r="Y257" s="37"/>
      <c r="Z257" s="27" t="str">
        <f>IF((ISBLANK(W257)),"",VLOOKUP(W257,'[1](speaker no. source)'!$A$2:$C$8,3,TRUE))</f>
        <v/>
      </c>
      <c r="AA257" s="28" t="s">
        <v>2329</v>
      </c>
      <c r="AB257" s="28" t="s">
        <v>186</v>
      </c>
      <c r="AC257" s="28" t="s">
        <v>2330</v>
      </c>
      <c r="AD257" s="30"/>
      <c r="AE257" s="38"/>
      <c r="AF257" s="28" t="s">
        <v>2331</v>
      </c>
      <c r="AG257" s="39" t="s">
        <v>704</v>
      </c>
      <c r="AH257" s="28" t="s">
        <v>74</v>
      </c>
      <c r="AI257" s="39" t="s">
        <v>74</v>
      </c>
      <c r="AJ257" s="49" t="s">
        <v>2332</v>
      </c>
      <c r="AK257" s="39" t="s">
        <v>68</v>
      </c>
      <c r="AL257" s="40"/>
      <c r="AM257" s="41"/>
      <c r="AN257" s="41"/>
      <c r="AO257" s="50" t="s">
        <v>2336</v>
      </c>
      <c r="AP257" s="42" t="s">
        <v>2337</v>
      </c>
      <c r="AQ257" s="43" t="s">
        <v>313</v>
      </c>
      <c r="AR257" s="39" t="s">
        <v>78</v>
      </c>
      <c r="AS257" s="44"/>
      <c r="AT257" s="45" t="s">
        <v>51</v>
      </c>
      <c r="AU257" s="46"/>
      <c r="AV257" s="46" t="s">
        <v>2334</v>
      </c>
      <c r="AW257" s="46"/>
    </row>
    <row r="258" spans="1:49" ht="15" customHeight="1">
      <c r="A258" s="23">
        <v>2442</v>
      </c>
      <c r="B258" s="24">
        <v>1880</v>
      </c>
      <c r="C258" s="25" t="s">
        <v>2338</v>
      </c>
      <c r="D258" s="25" t="s">
        <v>2338</v>
      </c>
      <c r="E258" s="26"/>
      <c r="F258" s="27" t="s">
        <v>35</v>
      </c>
      <c r="G258" s="27" t="s">
        <v>2338</v>
      </c>
      <c r="H258" s="28" t="s">
        <v>2339</v>
      </c>
      <c r="I258" s="29" t="s">
        <v>2339</v>
      </c>
      <c r="J258" s="30"/>
      <c r="K258" s="31" t="s">
        <v>199</v>
      </c>
      <c r="L258" s="31" t="s">
        <v>144</v>
      </c>
      <c r="M258" s="31" t="s">
        <v>144</v>
      </c>
      <c r="N258" s="33">
        <v>0.2</v>
      </c>
      <c r="O258" s="33">
        <v>0.2</v>
      </c>
      <c r="P258" s="31"/>
      <c r="Q258" s="52"/>
      <c r="R258" s="33" t="str">
        <f t="shared" si="6"/>
        <v/>
      </c>
      <c r="S258" s="48" t="s">
        <v>2340</v>
      </c>
      <c r="T258" s="35">
        <f>55000/2</f>
        <v>27500</v>
      </c>
      <c r="U258" s="26">
        <v>2007</v>
      </c>
      <c r="V258" s="36" t="str">
        <f>IF((ISBLANK(T258)),"",VLOOKUP(T258,'[1](speaker no. source)'!$A$2:$C$8,3,TRUE))</f>
        <v>F</v>
      </c>
      <c r="W258" s="35"/>
      <c r="X258" s="26"/>
      <c r="Y258" s="37"/>
      <c r="Z258" s="27" t="str">
        <f>IF((ISBLANK(W258)),"",VLOOKUP(W258,'[1](speaker no. source)'!$A$2:$C$8,3,TRUE))</f>
        <v/>
      </c>
      <c r="AA258" s="28" t="s">
        <v>2341</v>
      </c>
      <c r="AB258" s="28" t="s">
        <v>2341</v>
      </c>
      <c r="AC258" s="28" t="s">
        <v>2342</v>
      </c>
      <c r="AD258" s="30"/>
      <c r="AE258" s="38" t="s">
        <v>2343</v>
      </c>
      <c r="AF258" s="28" t="s">
        <v>2344</v>
      </c>
      <c r="AG258" s="39" t="s">
        <v>1636</v>
      </c>
      <c r="AH258" s="28" t="s">
        <v>2345</v>
      </c>
      <c r="AI258" s="39" t="s">
        <v>90</v>
      </c>
      <c r="AJ258" s="49" t="s">
        <v>2346</v>
      </c>
      <c r="AK258" s="39" t="s">
        <v>68</v>
      </c>
      <c r="AL258" s="40"/>
      <c r="AM258" s="41"/>
      <c r="AN258" s="41"/>
      <c r="AO258" s="50" t="s">
        <v>2347</v>
      </c>
      <c r="AP258" s="42" t="s">
        <v>49</v>
      </c>
      <c r="AQ258" s="43" t="s">
        <v>50</v>
      </c>
      <c r="AR258" s="39" t="s">
        <v>94</v>
      </c>
      <c r="AS258" s="44" t="s">
        <v>2348</v>
      </c>
      <c r="AT258" s="45" t="s">
        <v>51</v>
      </c>
      <c r="AU258" s="46"/>
      <c r="AV258" s="46" t="s">
        <v>2349</v>
      </c>
      <c r="AW258" s="46" t="s">
        <v>2350</v>
      </c>
    </row>
    <row r="259" spans="1:49" ht="15" customHeight="1">
      <c r="A259" s="23">
        <v>2447</v>
      </c>
      <c r="B259" s="24">
        <v>1884</v>
      </c>
      <c r="C259" s="25" t="s">
        <v>2351</v>
      </c>
      <c r="D259" s="25" t="s">
        <v>2351</v>
      </c>
      <c r="E259" s="26"/>
      <c r="F259" s="27" t="s">
        <v>35</v>
      </c>
      <c r="G259" s="27" t="s">
        <v>2351</v>
      </c>
      <c r="H259" s="28" t="s">
        <v>2352</v>
      </c>
      <c r="I259" s="29" t="s">
        <v>2352</v>
      </c>
      <c r="J259" s="30" t="s">
        <v>2353</v>
      </c>
      <c r="K259" s="31" t="s">
        <v>99</v>
      </c>
      <c r="L259" s="31" t="s">
        <v>100</v>
      </c>
      <c r="M259" s="31" t="s">
        <v>100</v>
      </c>
      <c r="N259" s="33">
        <v>0.2</v>
      </c>
      <c r="O259" s="33">
        <v>0.2</v>
      </c>
      <c r="P259" s="31"/>
      <c r="Q259" s="31"/>
      <c r="R259" s="33" t="str">
        <f t="shared" si="6"/>
        <v/>
      </c>
      <c r="S259" s="34">
        <v>250</v>
      </c>
      <c r="T259" s="35">
        <v>200</v>
      </c>
      <c r="U259" s="26">
        <v>2014</v>
      </c>
      <c r="V259" s="36" t="str">
        <f>IF((ISBLANK(T259)),"",VLOOKUP(T259,'[1](speaker no. source)'!$A$2:$C$8,3,TRUE))</f>
        <v>D</v>
      </c>
      <c r="W259" s="35"/>
      <c r="X259" s="26"/>
      <c r="Y259" s="37"/>
      <c r="Z259" s="27" t="str">
        <f>IF((ISBLANK(W259)),"",VLOOKUP(W259,'[1](speaker no. source)'!$A$2:$C$8,3,TRUE))</f>
        <v/>
      </c>
      <c r="AA259" s="28" t="s">
        <v>2282</v>
      </c>
      <c r="AB259" s="28" t="s">
        <v>160</v>
      </c>
      <c r="AD259" s="30"/>
      <c r="AE259" s="38"/>
      <c r="AF259" s="28" t="s">
        <v>2149</v>
      </c>
      <c r="AG259" s="39" t="s">
        <v>2283</v>
      </c>
      <c r="AH259" s="28" t="s">
        <v>136</v>
      </c>
      <c r="AI259" s="39" t="s">
        <v>136</v>
      </c>
      <c r="AJ259" s="28" t="s">
        <v>2354</v>
      </c>
      <c r="AK259" s="39" t="s">
        <v>2354</v>
      </c>
      <c r="AL259" s="40" t="s">
        <v>68</v>
      </c>
      <c r="AM259" s="41"/>
      <c r="AN259" s="41"/>
      <c r="AO259" s="50" t="s">
        <v>2355</v>
      </c>
      <c r="AP259" s="42" t="s">
        <v>2356</v>
      </c>
      <c r="AQ259" s="43" t="s">
        <v>50</v>
      </c>
      <c r="AR259" s="39"/>
      <c r="AS259" s="44"/>
      <c r="AT259" s="45" t="s">
        <v>51</v>
      </c>
      <c r="AU259" s="46" t="s">
        <v>52</v>
      </c>
      <c r="AV259" s="28" t="s">
        <v>2357</v>
      </c>
    </row>
    <row r="260" spans="1:49" ht="15" customHeight="1">
      <c r="A260" s="23">
        <v>2457</v>
      </c>
      <c r="B260" s="24">
        <v>1894</v>
      </c>
      <c r="C260" s="25" t="s">
        <v>2358</v>
      </c>
      <c r="D260" s="25" t="s">
        <v>2358</v>
      </c>
      <c r="E260" s="26"/>
      <c r="F260" s="27" t="s">
        <v>35</v>
      </c>
      <c r="G260" s="27" t="s">
        <v>2358</v>
      </c>
      <c r="H260" s="28" t="s">
        <v>2359</v>
      </c>
      <c r="I260" s="29" t="s">
        <v>2359</v>
      </c>
      <c r="J260" s="30" t="s">
        <v>2360</v>
      </c>
      <c r="K260" s="31" t="s">
        <v>507</v>
      </c>
      <c r="L260" s="31" t="s">
        <v>114</v>
      </c>
      <c r="M260" s="31" t="s">
        <v>144</v>
      </c>
      <c r="N260" s="33">
        <v>1</v>
      </c>
      <c r="O260" s="33">
        <v>0.2</v>
      </c>
      <c r="P260" s="31" t="s">
        <v>2361</v>
      </c>
      <c r="Q260" s="52">
        <v>4</v>
      </c>
      <c r="R260" s="33">
        <f t="shared" si="6"/>
        <v>0.8</v>
      </c>
      <c r="S260" s="48" t="s">
        <v>2362</v>
      </c>
      <c r="T260" s="35">
        <v>30000</v>
      </c>
      <c r="U260" s="26" t="s">
        <v>2363</v>
      </c>
      <c r="V260" s="36" t="str">
        <f>IF((ISBLANK(T260)),"",VLOOKUP(T260,'[1](speaker no. source)'!$A$2:$C$8,3,TRUE))</f>
        <v>F</v>
      </c>
      <c r="W260" s="35">
        <v>69800</v>
      </c>
      <c r="X260" s="26" t="s">
        <v>2364</v>
      </c>
      <c r="Y260" s="37" t="s">
        <v>2365</v>
      </c>
      <c r="Z260" s="27" t="str">
        <f>IF((ISBLANK(W260)),"",VLOOKUP(W260,'[1](speaker no. source)'!$A$2:$C$8,3,TRUE))</f>
        <v>F</v>
      </c>
      <c r="AA260" s="28" t="s">
        <v>62</v>
      </c>
      <c r="AB260" s="28" t="s">
        <v>62</v>
      </c>
      <c r="AC260" s="28" t="s">
        <v>2366</v>
      </c>
      <c r="AD260" s="30"/>
      <c r="AE260" s="38"/>
      <c r="AF260" s="28" t="s">
        <v>2367</v>
      </c>
      <c r="AG260" s="39" t="s">
        <v>1010</v>
      </c>
      <c r="AH260" s="28" t="s">
        <v>248</v>
      </c>
      <c r="AI260" s="39" t="s">
        <v>248</v>
      </c>
      <c r="AJ260" s="49" t="s">
        <v>2368</v>
      </c>
      <c r="AK260" s="39" t="s">
        <v>68</v>
      </c>
      <c r="AL260" s="40"/>
      <c r="AM260" s="41"/>
      <c r="AN260" s="41"/>
      <c r="AO260" s="50" t="s">
        <v>2369</v>
      </c>
      <c r="AP260" s="42" t="s">
        <v>2370</v>
      </c>
      <c r="AQ260" s="43" t="s">
        <v>313</v>
      </c>
      <c r="AR260" s="39" t="s">
        <v>94</v>
      </c>
      <c r="AS260" s="44"/>
      <c r="AT260" s="45" t="s">
        <v>51</v>
      </c>
      <c r="AU260" s="46"/>
      <c r="AV260" s="46" t="s">
        <v>2371</v>
      </c>
      <c r="AW260" s="46" t="s">
        <v>254</v>
      </c>
    </row>
    <row r="261" spans="1:49" ht="15" customHeight="1">
      <c r="A261" s="23">
        <v>2458</v>
      </c>
      <c r="B261" s="24">
        <v>1895</v>
      </c>
      <c r="C261" s="25" t="s">
        <v>2358</v>
      </c>
      <c r="D261" s="25" t="s">
        <v>2358</v>
      </c>
      <c r="E261" s="26"/>
      <c r="F261" s="27" t="s">
        <v>35</v>
      </c>
      <c r="G261" s="27" t="s">
        <v>2358</v>
      </c>
      <c r="H261" s="28" t="s">
        <v>2359</v>
      </c>
      <c r="I261" s="29" t="s">
        <v>2359</v>
      </c>
      <c r="J261" s="30" t="s">
        <v>2360</v>
      </c>
      <c r="K261" s="31" t="s">
        <v>507</v>
      </c>
      <c r="L261" s="31" t="s">
        <v>114</v>
      </c>
      <c r="M261" s="31" t="s">
        <v>144</v>
      </c>
      <c r="N261" s="33">
        <v>1</v>
      </c>
      <c r="O261" s="33">
        <v>0.2</v>
      </c>
      <c r="P261" s="31" t="s">
        <v>2361</v>
      </c>
      <c r="Q261" s="52">
        <v>4</v>
      </c>
      <c r="R261" s="33">
        <f t="shared" si="6"/>
        <v>0.8</v>
      </c>
      <c r="S261" s="48" t="s">
        <v>2362</v>
      </c>
      <c r="T261" s="35">
        <v>30000</v>
      </c>
      <c r="U261" s="26" t="s">
        <v>2363</v>
      </c>
      <c r="V261" s="36" t="str">
        <f>IF((ISBLANK(T261)),"",VLOOKUP(T261,'[1](speaker no. source)'!$A$2:$C$8,3,TRUE))</f>
        <v>F</v>
      </c>
      <c r="W261" s="35">
        <v>69800</v>
      </c>
      <c r="X261" s="26" t="s">
        <v>2364</v>
      </c>
      <c r="Y261" s="37" t="s">
        <v>2365</v>
      </c>
      <c r="Z261" s="27" t="str">
        <f>IF((ISBLANK(W261)),"",VLOOKUP(W261,'[1](speaker no. source)'!$A$2:$C$8,3,TRUE))</f>
        <v>F</v>
      </c>
      <c r="AA261" s="28" t="s">
        <v>62</v>
      </c>
      <c r="AB261" s="28" t="s">
        <v>62</v>
      </c>
      <c r="AC261" s="28" t="s">
        <v>2366</v>
      </c>
      <c r="AD261" s="30"/>
      <c r="AE261" s="38"/>
      <c r="AF261" s="28" t="s">
        <v>2367</v>
      </c>
      <c r="AG261" s="39" t="s">
        <v>68</v>
      </c>
      <c r="AH261" s="28" t="s">
        <v>248</v>
      </c>
      <c r="AI261" s="39" t="s">
        <v>68</v>
      </c>
      <c r="AJ261" s="49" t="s">
        <v>2368</v>
      </c>
      <c r="AK261" s="39" t="s">
        <v>68</v>
      </c>
      <c r="AL261" s="40"/>
      <c r="AM261" s="41" t="s">
        <v>2372</v>
      </c>
      <c r="AN261" s="41" t="s">
        <v>248</v>
      </c>
      <c r="AO261" s="50" t="s">
        <v>2373</v>
      </c>
      <c r="AP261" s="42" t="s">
        <v>2374</v>
      </c>
      <c r="AQ261" s="43" t="s">
        <v>313</v>
      </c>
      <c r="AR261" s="39" t="s">
        <v>78</v>
      </c>
      <c r="AS261" s="44"/>
      <c r="AT261" s="45" t="s">
        <v>51</v>
      </c>
      <c r="AU261" s="46"/>
      <c r="AV261" s="46" t="s">
        <v>2371</v>
      </c>
      <c r="AW261" s="46" t="s">
        <v>254</v>
      </c>
    </row>
    <row r="262" spans="1:49" ht="15" customHeight="1">
      <c r="A262" s="23">
        <v>2467</v>
      </c>
      <c r="B262" s="24">
        <v>1901</v>
      </c>
      <c r="C262" s="25" t="s">
        <v>2375</v>
      </c>
      <c r="D262" s="25" t="s">
        <v>2375</v>
      </c>
      <c r="E262" s="26"/>
      <c r="F262" s="25" t="s">
        <v>35</v>
      </c>
      <c r="G262" s="27" t="s">
        <v>2375</v>
      </c>
      <c r="H262" s="28" t="s">
        <v>2376</v>
      </c>
      <c r="I262" s="29" t="s">
        <v>2376</v>
      </c>
      <c r="J262" s="30" t="s">
        <v>2377</v>
      </c>
      <c r="K262" s="31" t="s">
        <v>436</v>
      </c>
      <c r="L262" s="31" t="s">
        <v>144</v>
      </c>
      <c r="M262" s="31" t="s">
        <v>144</v>
      </c>
      <c r="N262" s="33">
        <v>0.8</v>
      </c>
      <c r="O262" s="33">
        <v>0.8</v>
      </c>
      <c r="P262" s="31"/>
      <c r="Q262" s="52"/>
      <c r="R262" s="33" t="str">
        <f t="shared" si="6"/>
        <v/>
      </c>
      <c r="S262" s="48">
        <v>3130</v>
      </c>
      <c r="T262" s="35">
        <v>3130</v>
      </c>
      <c r="U262" s="26">
        <v>2013</v>
      </c>
      <c r="V262" s="36" t="str">
        <f>IF((ISBLANK(T262)),"",VLOOKUP(T262,'[1](speaker no. source)'!$A$2:$C$8,3,TRUE))</f>
        <v>E</v>
      </c>
      <c r="W262" s="35"/>
      <c r="X262" s="26"/>
      <c r="Y262" s="37"/>
      <c r="Z262" s="27" t="str">
        <f>IF((ISBLANK(W262)),"",VLOOKUP(W262,'[1](speaker no. source)'!$A$2:$C$8,3,TRUE))</f>
        <v/>
      </c>
      <c r="AA262" s="28" t="s">
        <v>364</v>
      </c>
      <c r="AB262" s="28" t="s">
        <v>62</v>
      </c>
      <c r="AD262" s="30"/>
      <c r="AE262" s="38"/>
      <c r="AF262" s="28" t="s">
        <v>2378</v>
      </c>
      <c r="AG262" s="39" t="s">
        <v>366</v>
      </c>
      <c r="AH262" s="28" t="s">
        <v>1701</v>
      </c>
      <c r="AI262" s="39" t="s">
        <v>248</v>
      </c>
      <c r="AJ262" s="49" t="s">
        <v>2379</v>
      </c>
      <c r="AK262" s="39" t="s">
        <v>68</v>
      </c>
      <c r="AL262" s="40"/>
      <c r="AM262" s="41"/>
      <c r="AN262" s="41"/>
      <c r="AO262" s="50" t="s">
        <v>2380</v>
      </c>
      <c r="AP262" s="42" t="s">
        <v>2058</v>
      </c>
      <c r="AQ262" s="43" t="s">
        <v>313</v>
      </c>
      <c r="AR262" s="39" t="s">
        <v>94</v>
      </c>
      <c r="AS262" s="44"/>
      <c r="AT262" s="45" t="s">
        <v>51</v>
      </c>
      <c r="AU262" s="46"/>
      <c r="AV262" s="46" t="s">
        <v>2381</v>
      </c>
      <c r="AW262" s="46"/>
    </row>
    <row r="263" spans="1:49" ht="15" customHeight="1">
      <c r="A263" s="23">
        <v>2468</v>
      </c>
      <c r="B263" s="24">
        <v>1902</v>
      </c>
      <c r="C263" s="25" t="s">
        <v>2375</v>
      </c>
      <c r="D263" s="25" t="s">
        <v>2375</v>
      </c>
      <c r="E263" s="26"/>
      <c r="F263" s="27" t="s">
        <v>35</v>
      </c>
      <c r="G263" s="27" t="s">
        <v>2375</v>
      </c>
      <c r="H263" s="28" t="s">
        <v>2376</v>
      </c>
      <c r="I263" s="29" t="s">
        <v>2376</v>
      </c>
      <c r="J263" s="30" t="s">
        <v>2377</v>
      </c>
      <c r="K263" s="31" t="s">
        <v>436</v>
      </c>
      <c r="L263" s="31" t="s">
        <v>144</v>
      </c>
      <c r="M263" s="31" t="s">
        <v>144</v>
      </c>
      <c r="N263" s="33">
        <v>0.8</v>
      </c>
      <c r="O263" s="33">
        <v>0.8</v>
      </c>
      <c r="P263" s="31"/>
      <c r="Q263" s="52"/>
      <c r="R263" s="33" t="str">
        <f t="shared" si="6"/>
        <v/>
      </c>
      <c r="S263" s="48">
        <v>3130</v>
      </c>
      <c r="T263" s="35">
        <v>3130</v>
      </c>
      <c r="U263" s="26">
        <v>2013</v>
      </c>
      <c r="V263" s="36" t="str">
        <f>IF((ISBLANK(T263)),"",VLOOKUP(T263,'[1](speaker no. source)'!$A$2:$C$8,3,TRUE))</f>
        <v>E</v>
      </c>
      <c r="W263" s="35"/>
      <c r="X263" s="26"/>
      <c r="Y263" s="37"/>
      <c r="Z263" s="27" t="str">
        <f>IF((ISBLANK(W263)),"",VLOOKUP(W263,'[1](speaker no. source)'!$A$2:$C$8,3,TRUE))</f>
        <v/>
      </c>
      <c r="AA263" s="28" t="s">
        <v>364</v>
      </c>
      <c r="AB263" s="28" t="s">
        <v>62</v>
      </c>
      <c r="AD263" s="30"/>
      <c r="AE263" s="38"/>
      <c r="AF263" s="28" t="s">
        <v>2378</v>
      </c>
      <c r="AG263" s="39" t="s">
        <v>64</v>
      </c>
      <c r="AH263" s="28" t="s">
        <v>1701</v>
      </c>
      <c r="AI263" s="39" t="s">
        <v>66</v>
      </c>
      <c r="AJ263" s="49" t="s">
        <v>2379</v>
      </c>
      <c r="AK263" s="39" t="s">
        <v>68</v>
      </c>
      <c r="AL263" s="40"/>
      <c r="AM263" s="41"/>
      <c r="AN263" s="41"/>
      <c r="AO263" s="50" t="s">
        <v>2382</v>
      </c>
      <c r="AP263" s="42" t="s">
        <v>2383</v>
      </c>
      <c r="AQ263" s="43" t="s">
        <v>313</v>
      </c>
      <c r="AR263" s="39" t="s">
        <v>78</v>
      </c>
      <c r="AS263" s="44"/>
      <c r="AT263" s="45" t="s">
        <v>51</v>
      </c>
      <c r="AU263" s="46"/>
      <c r="AV263" s="46" t="s">
        <v>2381</v>
      </c>
      <c r="AW263" s="46"/>
    </row>
    <row r="264" spans="1:49" ht="15" customHeight="1">
      <c r="A264" s="23">
        <v>2475</v>
      </c>
      <c r="B264" s="24">
        <v>1909</v>
      </c>
      <c r="C264" s="25" t="s">
        <v>2384</v>
      </c>
      <c r="D264" s="25" t="s">
        <v>2384</v>
      </c>
      <c r="E264" s="26"/>
      <c r="F264" s="27" t="s">
        <v>35</v>
      </c>
      <c r="G264" s="27" t="s">
        <v>2384</v>
      </c>
      <c r="H264" s="28" t="s">
        <v>2385</v>
      </c>
      <c r="I264" s="29" t="s">
        <v>2385</v>
      </c>
      <c r="J264" s="30" t="s">
        <v>2386</v>
      </c>
      <c r="K264" s="31" t="s">
        <v>82</v>
      </c>
      <c r="L264" s="31" t="s">
        <v>59</v>
      </c>
      <c r="M264" s="31" t="s">
        <v>59</v>
      </c>
      <c r="N264" s="33">
        <v>0.6</v>
      </c>
      <c r="O264" s="33">
        <v>0.6</v>
      </c>
      <c r="P264" s="31" t="s">
        <v>2387</v>
      </c>
      <c r="Q264" s="52">
        <v>5</v>
      </c>
      <c r="R264" s="33">
        <f t="shared" si="6"/>
        <v>1</v>
      </c>
      <c r="S264" s="48">
        <v>300000</v>
      </c>
      <c r="T264" s="35">
        <v>300000</v>
      </c>
      <c r="U264" s="26">
        <v>2007</v>
      </c>
      <c r="V264" s="36" t="str">
        <f>IF((ISBLANK(T264)),"",VLOOKUP(T264,'[1](speaker no. source)'!$A$2:$C$8,3,TRUE))</f>
        <v>G</v>
      </c>
      <c r="W264" s="35">
        <v>403500</v>
      </c>
      <c r="X264" s="26">
        <v>2017</v>
      </c>
      <c r="Y264" s="37" t="s">
        <v>2388</v>
      </c>
      <c r="Z264" s="27" t="str">
        <f>IF((ISBLANK(W264)),"",VLOOKUP(W264,'[1](speaker no. source)'!$A$2:$C$8,3,TRUE))</f>
        <v>G</v>
      </c>
      <c r="AA264" s="28" t="s">
        <v>2055</v>
      </c>
      <c r="AB264" s="28" t="s">
        <v>62</v>
      </c>
      <c r="AC264" s="28" t="s">
        <v>2389</v>
      </c>
      <c r="AD264" s="30"/>
      <c r="AE264" s="38"/>
      <c r="AF264" s="28" t="s">
        <v>804</v>
      </c>
      <c r="AG264" s="39" t="s">
        <v>366</v>
      </c>
      <c r="AH264" s="28" t="s">
        <v>248</v>
      </c>
      <c r="AI264" s="39" t="s">
        <v>248</v>
      </c>
      <c r="AJ264" s="49" t="s">
        <v>2390</v>
      </c>
      <c r="AK264" s="39" t="s">
        <v>68</v>
      </c>
      <c r="AL264" s="40"/>
      <c r="AM264" s="41"/>
      <c r="AN264" s="41"/>
      <c r="AO264" s="50" t="s">
        <v>2391</v>
      </c>
      <c r="AP264" s="42" t="s">
        <v>2058</v>
      </c>
      <c r="AQ264" s="43" t="s">
        <v>313</v>
      </c>
      <c r="AR264" s="39" t="s">
        <v>94</v>
      </c>
      <c r="AS264" s="44" t="s">
        <v>2372</v>
      </c>
      <c r="AT264" s="45" t="s">
        <v>51</v>
      </c>
      <c r="AU264" s="46" t="s">
        <v>2392</v>
      </c>
      <c r="AV264" s="46" t="s">
        <v>2393</v>
      </c>
      <c r="AW264" s="46" t="s">
        <v>254</v>
      </c>
    </row>
    <row r="265" spans="1:49" ht="15" customHeight="1">
      <c r="A265" s="23">
        <v>2489</v>
      </c>
      <c r="B265" s="24">
        <v>1922</v>
      </c>
      <c r="C265" s="25" t="s">
        <v>2394</v>
      </c>
      <c r="D265" s="25" t="s">
        <v>2394</v>
      </c>
      <c r="E265" s="26"/>
      <c r="F265" s="27" t="s">
        <v>35</v>
      </c>
      <c r="G265" s="27" t="s">
        <v>2394</v>
      </c>
      <c r="H265" s="28" t="s">
        <v>2395</v>
      </c>
      <c r="I265" s="29" t="s">
        <v>2395</v>
      </c>
      <c r="J265" s="30" t="s">
        <v>2396</v>
      </c>
      <c r="K265" s="31" t="s">
        <v>902</v>
      </c>
      <c r="L265" s="31" t="s">
        <v>100</v>
      </c>
      <c r="M265" s="31" t="s">
        <v>100</v>
      </c>
      <c r="N265" s="33">
        <v>0.8</v>
      </c>
      <c r="O265" s="33">
        <v>0.8</v>
      </c>
      <c r="P265" s="31" t="s">
        <v>2397</v>
      </c>
      <c r="Q265" s="52"/>
      <c r="R265" s="33">
        <v>0.2</v>
      </c>
      <c r="S265" s="48" t="s">
        <v>2398</v>
      </c>
      <c r="T265" s="35">
        <v>27000</v>
      </c>
      <c r="U265" s="26">
        <v>2007</v>
      </c>
      <c r="V265" s="36" t="str">
        <f>IF((ISBLANK(T265)),"",VLOOKUP(T265,'[1](speaker no. source)'!$A$2:$C$8,3,TRUE))</f>
        <v>F</v>
      </c>
      <c r="W265" s="35">
        <v>19270</v>
      </c>
      <c r="X265" s="26" t="s">
        <v>321</v>
      </c>
      <c r="Y265" s="37" t="s">
        <v>2399</v>
      </c>
      <c r="Z265" s="27" t="str">
        <f>IF((ISBLANK(W265)),"",VLOOKUP(W265,'[1](speaker no. source)'!$A$2:$C$8,3,TRUE))</f>
        <v>F</v>
      </c>
      <c r="AA265" s="28" t="s">
        <v>2400</v>
      </c>
      <c r="AB265" s="28" t="s">
        <v>2401</v>
      </c>
      <c r="AD265" s="30"/>
      <c r="AE265" s="38"/>
      <c r="AF265" s="28" t="s">
        <v>2402</v>
      </c>
      <c r="AG265" s="39" t="s">
        <v>2403</v>
      </c>
      <c r="AH265" s="28" t="s">
        <v>89</v>
      </c>
      <c r="AI265" s="39" t="s">
        <v>348</v>
      </c>
      <c r="AJ265" s="49" t="s">
        <v>2404</v>
      </c>
      <c r="AK265" s="39" t="s">
        <v>68</v>
      </c>
      <c r="AL265" s="40"/>
      <c r="AM265" s="41"/>
      <c r="AN265" s="41"/>
      <c r="AO265" s="50" t="s">
        <v>2405</v>
      </c>
      <c r="AP265" s="42" t="s">
        <v>49</v>
      </c>
      <c r="AQ265" s="43" t="s">
        <v>50</v>
      </c>
      <c r="AR265" s="39" t="s">
        <v>94</v>
      </c>
      <c r="AS265" s="44"/>
      <c r="AT265" s="45" t="s">
        <v>51</v>
      </c>
      <c r="AU265" s="46"/>
      <c r="AV265" s="46" t="s">
        <v>2406</v>
      </c>
      <c r="AW265" s="46" t="s">
        <v>2407</v>
      </c>
    </row>
    <row r="266" spans="1:49" ht="15" customHeight="1">
      <c r="A266" s="23">
        <v>2501</v>
      </c>
      <c r="B266" s="24">
        <v>1933</v>
      </c>
      <c r="C266" s="25"/>
      <c r="D266" s="25"/>
      <c r="E266" s="26"/>
      <c r="F266" s="27"/>
      <c r="G266" s="27" t="s">
        <v>2408</v>
      </c>
      <c r="I266" s="29" t="s">
        <v>2409</v>
      </c>
      <c r="J266" s="30"/>
      <c r="K266" s="31"/>
      <c r="L266" s="31"/>
      <c r="M266" s="31" t="s">
        <v>114</v>
      </c>
      <c r="N266" s="33"/>
      <c r="O266" s="33">
        <v>1</v>
      </c>
      <c r="P266" s="31" t="s">
        <v>242</v>
      </c>
      <c r="Q266" s="52"/>
      <c r="R266" s="33">
        <v>0.2</v>
      </c>
      <c r="S266" s="48"/>
      <c r="T266" s="35">
        <v>2000</v>
      </c>
      <c r="U266" s="26">
        <v>2015</v>
      </c>
      <c r="V266" s="36" t="str">
        <f>IF((ISBLANK(T266)),"",VLOOKUP(T266,'[1](speaker no. source)'!$A$2:$C$8,3,TRUE))</f>
        <v>E</v>
      </c>
      <c r="W266" s="35">
        <f>5210/2</f>
        <v>2605</v>
      </c>
      <c r="X266" s="26">
        <v>2012</v>
      </c>
      <c r="Y266" s="37" t="s">
        <v>2410</v>
      </c>
      <c r="Z266" s="27" t="str">
        <f>IF((ISBLANK(W266)),"",VLOOKUP(W266,'[1](speaker no. source)'!$A$2:$C$8,3,TRUE))</f>
        <v>E</v>
      </c>
      <c r="AD266" s="30"/>
      <c r="AE266" s="38"/>
      <c r="AG266" s="39" t="s">
        <v>429</v>
      </c>
      <c r="AI266" s="39" t="s">
        <v>123</v>
      </c>
      <c r="AJ266" s="49"/>
      <c r="AK266" s="39" t="s">
        <v>68</v>
      </c>
      <c r="AL266" s="40"/>
      <c r="AM266" s="41"/>
      <c r="AN266" s="41"/>
      <c r="AO266" s="50" t="s">
        <v>2411</v>
      </c>
      <c r="AP266" s="42" t="s">
        <v>443</v>
      </c>
      <c r="AQ266" s="43" t="s">
        <v>313</v>
      </c>
      <c r="AR266" s="39" t="s">
        <v>290</v>
      </c>
      <c r="AS266" s="44" t="s">
        <v>429</v>
      </c>
      <c r="AT266" s="45" t="s">
        <v>51</v>
      </c>
      <c r="AU266" s="46"/>
      <c r="AV266" s="1" t="s">
        <v>2412</v>
      </c>
      <c r="AW266" s="46"/>
    </row>
    <row r="267" spans="1:49" ht="15" customHeight="1">
      <c r="A267" s="23">
        <v>2504</v>
      </c>
      <c r="B267" s="24">
        <v>1936</v>
      </c>
      <c r="C267" s="25" t="s">
        <v>2413</v>
      </c>
      <c r="D267" s="25" t="s">
        <v>2413</v>
      </c>
      <c r="E267" s="26"/>
      <c r="F267" s="27" t="s">
        <v>35</v>
      </c>
      <c r="G267" s="27" t="s">
        <v>2413</v>
      </c>
      <c r="H267" s="28" t="s">
        <v>2414</v>
      </c>
      <c r="I267" s="29" t="s">
        <v>2414</v>
      </c>
      <c r="J267" s="30" t="s">
        <v>2415</v>
      </c>
      <c r="K267" s="31" t="s">
        <v>143</v>
      </c>
      <c r="L267" s="31" t="s">
        <v>144</v>
      </c>
      <c r="M267" s="31" t="s">
        <v>144</v>
      </c>
      <c r="N267" s="33">
        <v>1</v>
      </c>
      <c r="O267" s="33">
        <v>1</v>
      </c>
      <c r="P267" s="31"/>
      <c r="Q267" s="31"/>
      <c r="R267" s="33" t="str">
        <f t="shared" ref="R267:R294" si="7">IF((ISBLANK(Q267)),"",((Q267*5)/25))</f>
        <v/>
      </c>
      <c r="S267" s="56">
        <v>20000</v>
      </c>
      <c r="T267" s="35">
        <v>20000</v>
      </c>
      <c r="U267" s="26" t="s">
        <v>2416</v>
      </c>
      <c r="V267" s="36" t="str">
        <f>IF((ISBLANK(T267)),"",VLOOKUP(T267,'[1](speaker no. source)'!$A$2:$C$8,3,TRUE))</f>
        <v>F</v>
      </c>
      <c r="W267" s="35"/>
      <c r="X267" s="26"/>
      <c r="Y267" s="37"/>
      <c r="Z267" s="27" t="str">
        <f>IF((ISBLANK(W267)),"",VLOOKUP(W267,'[1](speaker no. source)'!$A$2:$C$8,3,TRUE))</f>
        <v/>
      </c>
      <c r="AA267" s="28" t="s">
        <v>1322</v>
      </c>
      <c r="AB267" s="28" t="s">
        <v>160</v>
      </c>
      <c r="AC267" s="28" t="s">
        <v>2417</v>
      </c>
      <c r="AD267" s="30"/>
      <c r="AE267" s="38"/>
      <c r="AF267" s="28" t="s">
        <v>588</v>
      </c>
      <c r="AG267" s="39" t="s">
        <v>589</v>
      </c>
      <c r="AH267" s="28" t="s">
        <v>74</v>
      </c>
      <c r="AI267" s="39" t="s">
        <v>74</v>
      </c>
      <c r="AK267" s="39" t="s">
        <v>68</v>
      </c>
      <c r="AL267" s="40"/>
      <c r="AM267" s="41"/>
      <c r="AN267" s="41"/>
      <c r="AO267" s="50" t="s">
        <v>2418</v>
      </c>
      <c r="AP267" s="42" t="s">
        <v>49</v>
      </c>
      <c r="AQ267" s="43" t="s">
        <v>50</v>
      </c>
      <c r="AR267" s="39"/>
      <c r="AS267" s="44"/>
      <c r="AT267" s="45" t="s">
        <v>51</v>
      </c>
      <c r="AU267" s="46"/>
      <c r="AV267" s="28" t="s">
        <v>2419</v>
      </c>
      <c r="AW267" s="28" t="s">
        <v>2420</v>
      </c>
    </row>
    <row r="268" spans="1:49" ht="30" customHeight="1">
      <c r="A268" s="23">
        <v>2528</v>
      </c>
      <c r="B268" s="24">
        <v>1953</v>
      </c>
      <c r="C268" s="25" t="s">
        <v>2421</v>
      </c>
      <c r="D268" s="25" t="s">
        <v>2421</v>
      </c>
      <c r="E268" s="26"/>
      <c r="F268" s="25" t="s">
        <v>35</v>
      </c>
      <c r="G268" s="27" t="s">
        <v>2421</v>
      </c>
      <c r="H268" s="28" t="s">
        <v>2422</v>
      </c>
      <c r="I268" s="29" t="s">
        <v>2422</v>
      </c>
      <c r="J268" s="57" t="s">
        <v>2423</v>
      </c>
      <c r="K268" s="31" t="s">
        <v>199</v>
      </c>
      <c r="L268" s="31" t="s">
        <v>144</v>
      </c>
      <c r="M268" s="31" t="s">
        <v>144</v>
      </c>
      <c r="N268" s="33">
        <v>0.2</v>
      </c>
      <c r="O268" s="33">
        <v>0.2</v>
      </c>
      <c r="P268" s="31"/>
      <c r="Q268" s="52"/>
      <c r="R268" s="33" t="str">
        <f t="shared" si="7"/>
        <v/>
      </c>
      <c r="S268" s="48" t="s">
        <v>2424</v>
      </c>
      <c r="T268" s="35">
        <v>24000</v>
      </c>
      <c r="U268" s="26" t="s">
        <v>2425</v>
      </c>
      <c r="V268" s="36" t="str">
        <f>IF((ISBLANK(T268)),"",VLOOKUP(T268,'[1](speaker no. source)'!$A$2:$C$8,3,TRUE))</f>
        <v>F</v>
      </c>
      <c r="W268" s="35"/>
      <c r="X268" s="26"/>
      <c r="Y268" s="37"/>
      <c r="Z268" s="27" t="str">
        <f>IF((ISBLANK(W268)),"",VLOOKUP(W268,'[1](speaker no. source)'!$A$2:$C$8,3,TRUE))</f>
        <v/>
      </c>
      <c r="AA268" s="28" t="s">
        <v>629</v>
      </c>
      <c r="AB268" s="28" t="s">
        <v>630</v>
      </c>
      <c r="AD268" s="30"/>
      <c r="AE268" s="38" t="s">
        <v>2426</v>
      </c>
      <c r="AF268" s="28" t="s">
        <v>2427</v>
      </c>
      <c r="AG268" s="39" t="s">
        <v>390</v>
      </c>
      <c r="AH268" s="28" t="s">
        <v>123</v>
      </c>
      <c r="AI268" s="39" t="s">
        <v>123</v>
      </c>
      <c r="AJ268" s="49" t="s">
        <v>2428</v>
      </c>
      <c r="AK268" s="39" t="s">
        <v>68</v>
      </c>
      <c r="AL268" s="40"/>
      <c r="AM268" s="41"/>
      <c r="AN268" s="41"/>
      <c r="AO268" s="50" t="s">
        <v>2429</v>
      </c>
      <c r="AP268" s="42" t="s">
        <v>2430</v>
      </c>
      <c r="AQ268" s="43" t="s">
        <v>313</v>
      </c>
      <c r="AR268" s="39" t="s">
        <v>94</v>
      </c>
      <c r="AS268" s="44"/>
      <c r="AT268" s="45" t="s">
        <v>51</v>
      </c>
      <c r="AU268" s="46" t="s">
        <v>2431</v>
      </c>
      <c r="AV268" s="46" t="s">
        <v>2432</v>
      </c>
      <c r="AW268" s="46"/>
    </row>
    <row r="269" spans="1:49" ht="15" customHeight="1">
      <c r="A269" s="23">
        <v>2529</v>
      </c>
      <c r="B269" s="24">
        <v>1954</v>
      </c>
      <c r="C269" s="25" t="s">
        <v>2421</v>
      </c>
      <c r="D269" s="25" t="s">
        <v>2421</v>
      </c>
      <c r="E269" s="26"/>
      <c r="F269" s="27" t="s">
        <v>35</v>
      </c>
      <c r="G269" s="27" t="s">
        <v>2421</v>
      </c>
      <c r="H269" s="28" t="s">
        <v>2422</v>
      </c>
      <c r="I269" s="29" t="s">
        <v>2422</v>
      </c>
      <c r="J269" s="57" t="s">
        <v>2423</v>
      </c>
      <c r="K269" s="31" t="s">
        <v>199</v>
      </c>
      <c r="L269" s="31" t="s">
        <v>144</v>
      </c>
      <c r="M269" s="31" t="s">
        <v>144</v>
      </c>
      <c r="N269" s="33">
        <v>0.2</v>
      </c>
      <c r="O269" s="33">
        <v>0.2</v>
      </c>
      <c r="P269" s="31"/>
      <c r="Q269" s="52"/>
      <c r="R269" s="33" t="str">
        <f t="shared" si="7"/>
        <v/>
      </c>
      <c r="S269" s="48" t="s">
        <v>2424</v>
      </c>
      <c r="T269" s="35">
        <v>24000</v>
      </c>
      <c r="U269" s="26" t="s">
        <v>2425</v>
      </c>
      <c r="V269" s="36" t="str">
        <f>IF((ISBLANK(T269)),"",VLOOKUP(T269,'[1](speaker no. source)'!$A$2:$C$8,3,TRUE))</f>
        <v>F</v>
      </c>
      <c r="W269" s="35"/>
      <c r="X269" s="26"/>
      <c r="Y269" s="37"/>
      <c r="Z269" s="27" t="str">
        <f>IF((ISBLANK(W269)),"",VLOOKUP(W269,'[1](speaker no. source)'!$A$2:$C$8,3,TRUE))</f>
        <v/>
      </c>
      <c r="AA269" s="28" t="s">
        <v>629</v>
      </c>
      <c r="AB269" s="28" t="s">
        <v>630</v>
      </c>
      <c r="AD269" s="30"/>
      <c r="AE269" s="38" t="s">
        <v>2426</v>
      </c>
      <c r="AF269" s="28" t="s">
        <v>2427</v>
      </c>
      <c r="AG269" s="39" t="s">
        <v>278</v>
      </c>
      <c r="AH269" s="28" t="s">
        <v>123</v>
      </c>
      <c r="AI269" s="39" t="s">
        <v>123</v>
      </c>
      <c r="AJ269" s="49" t="s">
        <v>2428</v>
      </c>
      <c r="AK269" s="44" t="s">
        <v>68</v>
      </c>
      <c r="AL269" s="40"/>
      <c r="AM269" s="41"/>
      <c r="AN269" s="41"/>
      <c r="AO269" s="50" t="s">
        <v>2433</v>
      </c>
      <c r="AP269" s="42" t="s">
        <v>2434</v>
      </c>
      <c r="AQ269" s="43" t="s">
        <v>313</v>
      </c>
      <c r="AR269" s="39" t="s">
        <v>78</v>
      </c>
      <c r="AS269" s="44"/>
      <c r="AT269" s="45" t="s">
        <v>51</v>
      </c>
      <c r="AU269" s="46" t="s">
        <v>2431</v>
      </c>
      <c r="AV269" s="46" t="s">
        <v>2432</v>
      </c>
      <c r="AW269" s="46"/>
    </row>
    <row r="270" spans="1:49" ht="15" customHeight="1">
      <c r="A270" s="23">
        <v>2535</v>
      </c>
      <c r="B270" s="24">
        <v>1956</v>
      </c>
      <c r="C270" s="25" t="s">
        <v>2435</v>
      </c>
      <c r="D270" s="25" t="s">
        <v>2435</v>
      </c>
      <c r="E270" s="26"/>
      <c r="F270" s="27" t="s">
        <v>35</v>
      </c>
      <c r="G270" s="27" t="s">
        <v>2435</v>
      </c>
      <c r="H270" s="28" t="s">
        <v>2436</v>
      </c>
      <c r="I270" s="51" t="s">
        <v>2437</v>
      </c>
      <c r="J270" s="30" t="s">
        <v>2438</v>
      </c>
      <c r="K270" s="31" t="s">
        <v>99</v>
      </c>
      <c r="L270" s="31" t="s">
        <v>100</v>
      </c>
      <c r="M270" s="31" t="s">
        <v>100</v>
      </c>
      <c r="N270" s="33">
        <v>0.2</v>
      </c>
      <c r="O270" s="33">
        <v>0.2</v>
      </c>
      <c r="P270" s="31"/>
      <c r="Q270" s="31"/>
      <c r="R270" s="33" t="str">
        <f t="shared" si="7"/>
        <v/>
      </c>
      <c r="S270" s="34">
        <v>200</v>
      </c>
      <c r="T270" s="35">
        <v>240</v>
      </c>
      <c r="U270" s="26">
        <v>2014</v>
      </c>
      <c r="V270" s="36" t="str">
        <f>IF((ISBLANK(T270)),"",VLOOKUP(T270,'[1](speaker no. source)'!$A$2:$C$8,3,TRUE))</f>
        <v>D</v>
      </c>
      <c r="W270" s="35"/>
      <c r="X270" s="26"/>
      <c r="Y270" s="37"/>
      <c r="Z270" s="27" t="str">
        <f>IF((ISBLANK(W270)),"",VLOOKUP(W270,'[1](speaker no. source)'!$A$2:$C$8,3,TRUE))</f>
        <v/>
      </c>
      <c r="AA270" s="28" t="s">
        <v>2282</v>
      </c>
      <c r="AB270" s="28" t="s">
        <v>160</v>
      </c>
      <c r="AD270" s="30"/>
      <c r="AE270" s="38"/>
      <c r="AF270" s="28" t="s">
        <v>2149</v>
      </c>
      <c r="AG270" s="39" t="s">
        <v>2283</v>
      </c>
      <c r="AH270" s="28" t="s">
        <v>136</v>
      </c>
      <c r="AI270" s="39" t="s">
        <v>136</v>
      </c>
      <c r="AJ270" s="28" t="s">
        <v>2439</v>
      </c>
      <c r="AK270" s="39" t="s">
        <v>2440</v>
      </c>
      <c r="AL270" s="40">
        <v>2010</v>
      </c>
      <c r="AM270" s="41"/>
      <c r="AN270" s="41"/>
      <c r="AO270" s="50" t="s">
        <v>2441</v>
      </c>
      <c r="AP270" s="42" t="s">
        <v>49</v>
      </c>
      <c r="AQ270" s="43" t="s">
        <v>50</v>
      </c>
      <c r="AR270" s="39"/>
      <c r="AS270" s="44"/>
      <c r="AT270" s="45" t="s">
        <v>51</v>
      </c>
      <c r="AU270" s="46" t="s">
        <v>52</v>
      </c>
      <c r="AV270" s="28" t="s">
        <v>2442</v>
      </c>
      <c r="AW270" s="28" t="s">
        <v>2443</v>
      </c>
    </row>
    <row r="271" spans="1:49" ht="15" customHeight="1">
      <c r="A271" s="23">
        <v>2546</v>
      </c>
      <c r="B271" s="24">
        <v>1962</v>
      </c>
      <c r="C271" s="25" t="s">
        <v>2444</v>
      </c>
      <c r="D271" s="25" t="s">
        <v>2444</v>
      </c>
      <c r="E271" s="26"/>
      <c r="F271" s="25" t="s">
        <v>35</v>
      </c>
      <c r="G271" s="27" t="s">
        <v>2444</v>
      </c>
      <c r="H271" s="28" t="s">
        <v>2445</v>
      </c>
      <c r="I271" s="29" t="s">
        <v>2445</v>
      </c>
      <c r="J271" s="30" t="s">
        <v>2446</v>
      </c>
      <c r="K271" s="31" t="s">
        <v>902</v>
      </c>
      <c r="L271" s="31" t="s">
        <v>100</v>
      </c>
      <c r="M271" s="31" t="s">
        <v>100</v>
      </c>
      <c r="N271" s="33">
        <v>0.8</v>
      </c>
      <c r="O271" s="33">
        <v>0.8</v>
      </c>
      <c r="P271" s="31"/>
      <c r="Q271" s="52"/>
      <c r="R271" s="33" t="str">
        <f t="shared" si="7"/>
        <v/>
      </c>
      <c r="S271" s="48" t="s">
        <v>2447</v>
      </c>
      <c r="T271" s="35">
        <v>1500</v>
      </c>
      <c r="U271" s="26">
        <v>2007</v>
      </c>
      <c r="V271" s="36" t="str">
        <f>IF((ISBLANK(T271)),"",VLOOKUP(T271,'[1](speaker no. source)'!$A$2:$C$8,3,TRUE))</f>
        <v>E</v>
      </c>
      <c r="W271" s="35"/>
      <c r="X271" s="26"/>
      <c r="Y271" s="37"/>
      <c r="Z271" s="27" t="str">
        <f>IF((ISBLANK(W271)),"",VLOOKUP(W271,'[1](speaker no. source)'!$A$2:$C$8,3,TRUE))</f>
        <v/>
      </c>
      <c r="AA271" s="28" t="s">
        <v>2448</v>
      </c>
      <c r="AB271" s="28" t="s">
        <v>2401</v>
      </c>
      <c r="AD271" s="30"/>
      <c r="AE271" s="38"/>
      <c r="AF271" s="28" t="s">
        <v>2449</v>
      </c>
      <c r="AG271" s="39" t="s">
        <v>2450</v>
      </c>
      <c r="AH271" s="28" t="s">
        <v>348</v>
      </c>
      <c r="AI271" s="39" t="s">
        <v>348</v>
      </c>
      <c r="AJ271" s="49" t="s">
        <v>2451</v>
      </c>
      <c r="AK271" s="39" t="s">
        <v>68</v>
      </c>
      <c r="AL271" s="40"/>
      <c r="AM271" s="41"/>
      <c r="AN271" s="41"/>
      <c r="AO271" s="50" t="s">
        <v>2452</v>
      </c>
      <c r="AP271" s="42" t="s">
        <v>2453</v>
      </c>
      <c r="AQ271" s="43" t="s">
        <v>313</v>
      </c>
      <c r="AR271" s="39" t="s">
        <v>94</v>
      </c>
      <c r="AS271" s="44"/>
      <c r="AT271" s="45" t="s">
        <v>51</v>
      </c>
      <c r="AU271" s="46"/>
      <c r="AV271" s="46" t="s">
        <v>2454</v>
      </c>
      <c r="AW271" s="46"/>
    </row>
    <row r="272" spans="1:49" ht="15" customHeight="1">
      <c r="A272" s="23">
        <v>2562</v>
      </c>
      <c r="B272" s="24">
        <v>1975</v>
      </c>
      <c r="C272" s="25" t="s">
        <v>2455</v>
      </c>
      <c r="D272" s="25" t="s">
        <v>2455</v>
      </c>
      <c r="E272" s="26"/>
      <c r="F272" s="27" t="s">
        <v>35</v>
      </c>
      <c r="G272" s="27" t="s">
        <v>2455</v>
      </c>
      <c r="H272" s="28" t="s">
        <v>2456</v>
      </c>
      <c r="I272" s="29" t="s">
        <v>2456</v>
      </c>
      <c r="J272" s="30" t="s">
        <v>2457</v>
      </c>
      <c r="K272" s="31" t="s">
        <v>58</v>
      </c>
      <c r="L272" s="31" t="s">
        <v>59</v>
      </c>
      <c r="M272" s="31" t="s">
        <v>59</v>
      </c>
      <c r="N272" s="33">
        <v>0.2</v>
      </c>
      <c r="O272" s="33">
        <v>0.2</v>
      </c>
      <c r="P272" s="31"/>
      <c r="Q272" s="52"/>
      <c r="R272" s="33" t="str">
        <f t="shared" si="7"/>
        <v/>
      </c>
      <c r="S272" s="48">
        <v>1041</v>
      </c>
      <c r="T272" s="35">
        <v>1170</v>
      </c>
      <c r="U272" s="26" t="s">
        <v>2458</v>
      </c>
      <c r="V272" s="36" t="str">
        <f>IF((ISBLANK(T272)),"",VLOOKUP(T272,'[1](speaker no. source)'!$A$2:$C$8,3,TRUE))</f>
        <v>E</v>
      </c>
      <c r="W272" s="35"/>
      <c r="X272" s="26"/>
      <c r="Y272" s="37"/>
      <c r="Z272" s="27" t="str">
        <f>IF((ISBLANK(W272)),"",VLOOKUP(W272,'[1](speaker no. source)'!$A$2:$C$8,3,TRUE))</f>
        <v/>
      </c>
      <c r="AA272" s="28" t="s">
        <v>400</v>
      </c>
      <c r="AB272" s="28" t="s">
        <v>401</v>
      </c>
      <c r="AD272" s="30"/>
      <c r="AE272" s="38"/>
      <c r="AF272" s="28" t="s">
        <v>404</v>
      </c>
      <c r="AG272" s="39" t="s">
        <v>122</v>
      </c>
      <c r="AH272" s="28" t="s">
        <v>123</v>
      </c>
      <c r="AI272" s="39" t="s">
        <v>123</v>
      </c>
      <c r="AJ272" s="49" t="s">
        <v>2459</v>
      </c>
      <c r="AK272" s="39" t="s">
        <v>68</v>
      </c>
      <c r="AL272" s="40"/>
      <c r="AM272" s="41"/>
      <c r="AN272" s="41"/>
      <c r="AO272" s="50" t="s">
        <v>2460</v>
      </c>
      <c r="AP272" s="42" t="s">
        <v>2461</v>
      </c>
      <c r="AQ272" s="43" t="s">
        <v>313</v>
      </c>
      <c r="AR272" s="39" t="s">
        <v>94</v>
      </c>
      <c r="AS272" s="44"/>
      <c r="AT272" s="45" t="s">
        <v>51</v>
      </c>
      <c r="AU272" s="46"/>
      <c r="AV272" s="46" t="s">
        <v>2462</v>
      </c>
      <c r="AW272" s="46"/>
    </row>
    <row r="273" spans="1:50" ht="15" customHeight="1">
      <c r="A273" s="23">
        <v>2564</v>
      </c>
      <c r="B273" s="24">
        <v>1977</v>
      </c>
      <c r="C273" s="25" t="s">
        <v>2463</v>
      </c>
      <c r="D273" s="25" t="s">
        <v>2463</v>
      </c>
      <c r="E273" s="26"/>
      <c r="F273" s="27" t="s">
        <v>35</v>
      </c>
      <c r="G273" s="27" t="s">
        <v>2463</v>
      </c>
      <c r="H273" s="28" t="s">
        <v>2464</v>
      </c>
      <c r="I273" s="51" t="s">
        <v>2465</v>
      </c>
      <c r="J273" s="30" t="s">
        <v>2466</v>
      </c>
      <c r="K273" s="31" t="s">
        <v>58</v>
      </c>
      <c r="L273" s="31" t="s">
        <v>59</v>
      </c>
      <c r="M273" s="32" t="s">
        <v>59</v>
      </c>
      <c r="N273" s="33">
        <v>0.2</v>
      </c>
      <c r="O273" s="33">
        <v>0.2</v>
      </c>
      <c r="P273" s="32"/>
      <c r="Q273" s="32"/>
      <c r="R273" s="33" t="str">
        <f t="shared" si="7"/>
        <v/>
      </c>
      <c r="S273" s="56">
        <v>2000</v>
      </c>
      <c r="T273" s="35">
        <v>2000</v>
      </c>
      <c r="U273" s="26" t="s">
        <v>2467</v>
      </c>
      <c r="V273" s="36" t="str">
        <f>IF((ISBLANK(T273)),"",VLOOKUP(T273,'[1](speaker no. source)'!$A$2:$C$8,3,TRUE))</f>
        <v>E</v>
      </c>
      <c r="W273" s="35"/>
      <c r="X273" s="26"/>
      <c r="Y273" s="37"/>
      <c r="Z273" s="27" t="str">
        <f>IF((ISBLANK(W273)),"",VLOOKUP(W273,'[1](speaker no. source)'!$A$2:$C$8,3,TRUE))</f>
        <v/>
      </c>
      <c r="AA273" s="28" t="s">
        <v>322</v>
      </c>
      <c r="AB273" s="28" t="s">
        <v>102</v>
      </c>
      <c r="AD273" s="30"/>
      <c r="AE273" s="38"/>
      <c r="AF273" s="28" t="s">
        <v>531</v>
      </c>
      <c r="AG273" s="39" t="s">
        <v>104</v>
      </c>
      <c r="AH273" s="28" t="s">
        <v>105</v>
      </c>
      <c r="AI273" s="39" t="s">
        <v>105</v>
      </c>
      <c r="AK273" s="39" t="s">
        <v>68</v>
      </c>
      <c r="AL273" s="40"/>
      <c r="AM273" s="41"/>
      <c r="AN273" s="41"/>
      <c r="AO273" s="39" t="s">
        <v>2468</v>
      </c>
      <c r="AP273" s="42" t="s">
        <v>49</v>
      </c>
      <c r="AQ273" s="43" t="s">
        <v>50</v>
      </c>
      <c r="AR273" s="39"/>
      <c r="AS273" s="44"/>
      <c r="AT273" s="45" t="s">
        <v>51</v>
      </c>
      <c r="AU273" s="46"/>
      <c r="AV273" s="28" t="s">
        <v>2469</v>
      </c>
      <c r="AW273" s="28" t="s">
        <v>2470</v>
      </c>
    </row>
    <row r="274" spans="1:50" ht="15" customHeight="1">
      <c r="A274" s="23">
        <v>2576</v>
      </c>
      <c r="B274" s="24">
        <v>1986</v>
      </c>
      <c r="C274" s="25" t="s">
        <v>2471</v>
      </c>
      <c r="D274" s="25" t="s">
        <v>2471</v>
      </c>
      <c r="E274" s="26"/>
      <c r="F274" s="27" t="s">
        <v>35</v>
      </c>
      <c r="G274" s="27" t="s">
        <v>2471</v>
      </c>
      <c r="H274" s="28" t="s">
        <v>2472</v>
      </c>
      <c r="I274" s="29" t="s">
        <v>2472</v>
      </c>
      <c r="J274" s="30" t="s">
        <v>2473</v>
      </c>
      <c r="K274" s="31" t="s">
        <v>1507</v>
      </c>
      <c r="L274" s="31" t="s">
        <v>100</v>
      </c>
      <c r="M274" s="31" t="s">
        <v>100</v>
      </c>
      <c r="N274" s="33">
        <v>1</v>
      </c>
      <c r="O274" s="33">
        <v>1</v>
      </c>
      <c r="P274" s="31" t="s">
        <v>242</v>
      </c>
      <c r="Q274" s="52">
        <v>2</v>
      </c>
      <c r="R274" s="33">
        <f t="shared" si="7"/>
        <v>0.4</v>
      </c>
      <c r="S274" s="48">
        <v>24422</v>
      </c>
      <c r="T274" s="35">
        <v>24422</v>
      </c>
      <c r="U274" s="26" t="s">
        <v>2474</v>
      </c>
      <c r="V274" s="36" t="str">
        <f>IF((ISBLANK(T274)),"",VLOOKUP(T274,'[1](speaker no. source)'!$A$2:$C$8,3,TRUE))</f>
        <v>F</v>
      </c>
      <c r="W274" s="35">
        <v>44800</v>
      </c>
      <c r="X274" s="26" t="s">
        <v>2475</v>
      </c>
      <c r="Y274" s="37" t="s">
        <v>2476</v>
      </c>
      <c r="Z274" s="27" t="str">
        <f>IF((ISBLANK(W274)),"",VLOOKUP(W274,'[1](speaker no. source)'!$A$2:$C$8,3,TRUE))</f>
        <v>F</v>
      </c>
      <c r="AA274" s="28" t="s">
        <v>554</v>
      </c>
      <c r="AB274" s="28" t="s">
        <v>473</v>
      </c>
      <c r="AD274" s="30"/>
      <c r="AE274" s="38"/>
      <c r="AF274" s="28" t="s">
        <v>804</v>
      </c>
      <c r="AG274" s="39" t="s">
        <v>366</v>
      </c>
      <c r="AH274" s="28" t="s">
        <v>248</v>
      </c>
      <c r="AI274" s="39" t="s">
        <v>248</v>
      </c>
      <c r="AJ274" s="49" t="s">
        <v>2477</v>
      </c>
      <c r="AK274" s="39" t="s">
        <v>68</v>
      </c>
      <c r="AL274" s="40"/>
      <c r="AM274" s="41"/>
      <c r="AN274" s="41"/>
      <c r="AO274" s="50" t="s">
        <v>2478</v>
      </c>
      <c r="AP274" s="42" t="s">
        <v>2058</v>
      </c>
      <c r="AQ274" s="43" t="s">
        <v>313</v>
      </c>
      <c r="AR274" s="39" t="s">
        <v>94</v>
      </c>
      <c r="AS274" s="44"/>
      <c r="AT274" s="45" t="s">
        <v>51</v>
      </c>
      <c r="AU274" s="46" t="s">
        <v>2479</v>
      </c>
      <c r="AV274" s="46" t="s">
        <v>2480</v>
      </c>
      <c r="AW274" s="46" t="s">
        <v>254</v>
      </c>
    </row>
    <row r="275" spans="1:50" ht="30" customHeight="1">
      <c r="A275" s="23">
        <v>2590</v>
      </c>
      <c r="B275" s="24">
        <v>1998</v>
      </c>
      <c r="C275" s="25" t="s">
        <v>2481</v>
      </c>
      <c r="D275" s="25" t="s">
        <v>2481</v>
      </c>
      <c r="E275" s="26"/>
      <c r="F275" s="27" t="s">
        <v>35</v>
      </c>
      <c r="G275" s="27" t="s">
        <v>2481</v>
      </c>
      <c r="H275" s="28" t="s">
        <v>2482</v>
      </c>
      <c r="I275" s="29" t="s">
        <v>2482</v>
      </c>
      <c r="J275" s="57" t="s">
        <v>2483</v>
      </c>
      <c r="K275" s="31" t="s">
        <v>58</v>
      </c>
      <c r="L275" s="31" t="s">
        <v>59</v>
      </c>
      <c r="M275" s="31" t="s">
        <v>144</v>
      </c>
      <c r="N275" s="33">
        <v>0.2</v>
      </c>
      <c r="O275" s="33">
        <v>0.2</v>
      </c>
      <c r="P275" s="31"/>
      <c r="Q275" s="52"/>
      <c r="R275" s="33" t="str">
        <f t="shared" si="7"/>
        <v/>
      </c>
      <c r="S275" s="48" t="s">
        <v>2484</v>
      </c>
      <c r="T275" s="35">
        <v>18030</v>
      </c>
      <c r="U275" s="26" t="s">
        <v>2485</v>
      </c>
      <c r="V275" s="36" t="str">
        <f>IF((ISBLANK(T275)),"",VLOOKUP(T275,'[1](speaker no. source)'!$A$2:$C$8,3,TRUE))</f>
        <v>F</v>
      </c>
      <c r="W275" s="35"/>
      <c r="X275" s="26"/>
      <c r="Y275" s="37"/>
      <c r="Z275" s="27" t="str">
        <f>IF((ISBLANK(W275)),"",VLOOKUP(W275,'[1](speaker no. source)'!$A$2:$C$8,3,TRUE))</f>
        <v/>
      </c>
      <c r="AA275" s="28" t="s">
        <v>1939</v>
      </c>
      <c r="AB275" s="28" t="s">
        <v>1940</v>
      </c>
      <c r="AD275" s="30"/>
      <c r="AE275" s="38"/>
      <c r="AF275" s="28" t="s">
        <v>1943</v>
      </c>
      <c r="AG275" s="39" t="s">
        <v>429</v>
      </c>
      <c r="AH275" s="28" t="s">
        <v>123</v>
      </c>
      <c r="AI275" s="39" t="s">
        <v>123</v>
      </c>
      <c r="AJ275" s="49" t="s">
        <v>2486</v>
      </c>
      <c r="AK275" s="39" t="s">
        <v>68</v>
      </c>
      <c r="AL275" s="40"/>
      <c r="AM275" s="41"/>
      <c r="AN275" s="41"/>
      <c r="AO275" s="50" t="s">
        <v>2487</v>
      </c>
      <c r="AP275" s="42" t="s">
        <v>443</v>
      </c>
      <c r="AQ275" s="43" t="s">
        <v>313</v>
      </c>
      <c r="AR275" s="39" t="s">
        <v>78</v>
      </c>
      <c r="AS275" s="44"/>
      <c r="AT275" s="45" t="s">
        <v>51</v>
      </c>
      <c r="AU275" s="46"/>
      <c r="AV275" s="46" t="s">
        <v>2488</v>
      </c>
      <c r="AW275" s="46"/>
    </row>
    <row r="276" spans="1:50" ht="15" customHeight="1">
      <c r="A276" s="23">
        <v>2592</v>
      </c>
      <c r="B276" s="24">
        <v>2000</v>
      </c>
      <c r="C276" s="25" t="s">
        <v>2489</v>
      </c>
      <c r="D276" s="25" t="s">
        <v>2489</v>
      </c>
      <c r="E276" s="26"/>
      <c r="F276" s="25" t="s">
        <v>35</v>
      </c>
      <c r="G276" s="27" t="s">
        <v>2489</v>
      </c>
      <c r="H276" s="28" t="s">
        <v>2490</v>
      </c>
      <c r="I276" s="29" t="s">
        <v>2490</v>
      </c>
      <c r="J276" s="30" t="s">
        <v>2491</v>
      </c>
      <c r="K276" s="31" t="s">
        <v>199</v>
      </c>
      <c r="L276" s="31" t="s">
        <v>144</v>
      </c>
      <c r="M276" s="31" t="s">
        <v>144</v>
      </c>
      <c r="N276" s="33">
        <v>0.2</v>
      </c>
      <c r="O276" s="33">
        <v>0.2</v>
      </c>
      <c r="P276" s="31"/>
      <c r="Q276" s="52"/>
      <c r="R276" s="33" t="str">
        <f t="shared" si="7"/>
        <v/>
      </c>
      <c r="S276" s="48">
        <v>32000</v>
      </c>
      <c r="T276" s="35">
        <v>32000</v>
      </c>
      <c r="U276" s="26">
        <v>2009</v>
      </c>
      <c r="V276" s="36" t="str">
        <f>IF((ISBLANK(T276)),"",VLOOKUP(T276,'[1](speaker no. source)'!$A$2:$C$8,3,TRUE))</f>
        <v>F</v>
      </c>
      <c r="W276" s="35"/>
      <c r="X276" s="26"/>
      <c r="Y276" s="37"/>
      <c r="Z276" s="27" t="str">
        <f>IF((ISBLANK(W276)),"",VLOOKUP(W276,'[1](speaker no. source)'!$A$2:$C$8,3,TRUE))</f>
        <v/>
      </c>
      <c r="AA276" s="28" t="s">
        <v>450</v>
      </c>
      <c r="AB276" s="28" t="s">
        <v>102</v>
      </c>
      <c r="AC276" s="28" t="s">
        <v>2492</v>
      </c>
      <c r="AD276" s="30"/>
      <c r="AE276" s="38"/>
      <c r="AF276" s="28" t="s">
        <v>2493</v>
      </c>
      <c r="AG276" s="39" t="s">
        <v>659</v>
      </c>
      <c r="AH276" s="28" t="s">
        <v>105</v>
      </c>
      <c r="AI276" s="39" t="s">
        <v>105</v>
      </c>
      <c r="AJ276" s="49" t="s">
        <v>2494</v>
      </c>
      <c r="AK276" s="39" t="s">
        <v>68</v>
      </c>
      <c r="AL276" s="40"/>
      <c r="AM276" s="41"/>
      <c r="AN276" s="41"/>
      <c r="AO276" s="50" t="s">
        <v>2495</v>
      </c>
      <c r="AP276" s="42" t="s">
        <v>49</v>
      </c>
      <c r="AQ276" s="43" t="s">
        <v>50</v>
      </c>
      <c r="AR276" s="39" t="s">
        <v>94</v>
      </c>
      <c r="AS276" s="44"/>
      <c r="AT276" s="45" t="s">
        <v>51</v>
      </c>
      <c r="AU276" s="46"/>
      <c r="AV276" s="46" t="s">
        <v>2496</v>
      </c>
      <c r="AW276" s="46" t="s">
        <v>2497</v>
      </c>
    </row>
    <row r="277" spans="1:50" ht="15" customHeight="1">
      <c r="A277" s="23">
        <v>2597</v>
      </c>
      <c r="B277" s="24">
        <v>2005</v>
      </c>
      <c r="C277" s="25" t="s">
        <v>2498</v>
      </c>
      <c r="D277" s="25" t="s">
        <v>2498</v>
      </c>
      <c r="E277" s="26"/>
      <c r="F277" s="25" t="s">
        <v>35</v>
      </c>
      <c r="G277" s="27" t="s">
        <v>2498</v>
      </c>
      <c r="H277" s="28" t="s">
        <v>2499</v>
      </c>
      <c r="I277" s="29" t="s">
        <v>2499</v>
      </c>
      <c r="J277" s="30" t="s">
        <v>2500</v>
      </c>
      <c r="K277" s="31" t="s">
        <v>902</v>
      </c>
      <c r="L277" s="31" t="s">
        <v>100</v>
      </c>
      <c r="M277" s="31" t="s">
        <v>100</v>
      </c>
      <c r="N277" s="33">
        <v>0.8</v>
      </c>
      <c r="O277" s="33">
        <v>0.8</v>
      </c>
      <c r="P277" s="31"/>
      <c r="Q277" s="52"/>
      <c r="R277" s="33" t="str">
        <f t="shared" si="7"/>
        <v/>
      </c>
      <c r="S277" s="48" t="s">
        <v>2501</v>
      </c>
      <c r="T277" s="35">
        <v>2150</v>
      </c>
      <c r="U277" s="26">
        <v>2007</v>
      </c>
      <c r="V277" s="36" t="str">
        <f>IF((ISBLANK(T277)),"",VLOOKUP(T277,'[1](speaker no. source)'!$A$2:$C$8,3,TRUE))</f>
        <v>E</v>
      </c>
      <c r="W277" s="35"/>
      <c r="X277" s="26"/>
      <c r="Y277" s="37"/>
      <c r="Z277" s="27" t="str">
        <f>IF((ISBLANK(W277)),"",VLOOKUP(W277,'[1](speaker no. source)'!$A$2:$C$8,3,TRUE))</f>
        <v/>
      </c>
      <c r="AA277" s="28" t="s">
        <v>2502</v>
      </c>
      <c r="AB277" s="28" t="s">
        <v>1710</v>
      </c>
      <c r="AD277" s="30"/>
      <c r="AE277" s="38"/>
      <c r="AF277" s="28" t="s">
        <v>1116</v>
      </c>
      <c r="AG277" s="39" t="s">
        <v>298</v>
      </c>
      <c r="AH277" s="28" t="s">
        <v>74</v>
      </c>
      <c r="AI277" s="39" t="s">
        <v>74</v>
      </c>
      <c r="AJ277" s="49" t="s">
        <v>2503</v>
      </c>
      <c r="AK277" s="39" t="s">
        <v>68</v>
      </c>
      <c r="AL277" s="40">
        <v>2004</v>
      </c>
      <c r="AM277" s="41"/>
      <c r="AN277" s="41"/>
      <c r="AO277" s="50" t="s">
        <v>300</v>
      </c>
      <c r="AP277" s="42" t="s">
        <v>301</v>
      </c>
      <c r="AQ277" s="43" t="s">
        <v>77</v>
      </c>
      <c r="AR277" s="39" t="s">
        <v>94</v>
      </c>
      <c r="AS277" s="44"/>
      <c r="AT277" s="45" t="s">
        <v>51</v>
      </c>
      <c r="AU277" s="46"/>
      <c r="AV277" s="46" t="s">
        <v>2504</v>
      </c>
      <c r="AW277" s="46"/>
    </row>
    <row r="278" spans="1:50" ht="15" customHeight="1">
      <c r="A278" s="23">
        <v>2606</v>
      </c>
      <c r="B278" s="24">
        <v>2010</v>
      </c>
      <c r="C278" s="25" t="s">
        <v>2505</v>
      </c>
      <c r="D278" s="25" t="s">
        <v>2505</v>
      </c>
      <c r="E278" s="26"/>
      <c r="F278" s="25" t="s">
        <v>35</v>
      </c>
      <c r="G278" s="27" t="s">
        <v>2505</v>
      </c>
      <c r="H278" s="28" t="s">
        <v>2506</v>
      </c>
      <c r="I278" s="29" t="s">
        <v>2506</v>
      </c>
      <c r="J278" s="30" t="s">
        <v>2507</v>
      </c>
      <c r="K278" s="31" t="s">
        <v>800</v>
      </c>
      <c r="L278" s="31" t="s">
        <v>100</v>
      </c>
      <c r="M278" s="31" t="s">
        <v>59</v>
      </c>
      <c r="N278" s="33">
        <v>0.4</v>
      </c>
      <c r="O278" s="33">
        <v>0.2</v>
      </c>
      <c r="P278" s="31"/>
      <c r="Q278" s="52"/>
      <c r="R278" s="33" t="str">
        <f t="shared" si="7"/>
        <v/>
      </c>
      <c r="S278" s="48" t="s">
        <v>813</v>
      </c>
      <c r="T278" s="35">
        <v>1000</v>
      </c>
      <c r="U278" s="26">
        <v>2009</v>
      </c>
      <c r="V278" s="36" t="str">
        <f>IF((ISBLANK(T278)),"",VLOOKUP(T278,'[1](speaker no. source)'!$A$2:$C$8,3,TRUE))</f>
        <v>E</v>
      </c>
      <c r="W278" s="35"/>
      <c r="X278" s="26"/>
      <c r="Y278" s="37"/>
      <c r="Z278" s="27" t="str">
        <f>IF((ISBLANK(W278)),"",VLOOKUP(W278,'[1](speaker no. source)'!$A$2:$C$8,3,TRUE))</f>
        <v/>
      </c>
      <c r="AA278" s="28" t="s">
        <v>185</v>
      </c>
      <c r="AB278" s="28" t="s">
        <v>186</v>
      </c>
      <c r="AC278" s="28" t="s">
        <v>2508</v>
      </c>
      <c r="AD278" s="30"/>
      <c r="AE278" s="38" t="s">
        <v>2509</v>
      </c>
      <c r="AF278" s="28" t="s">
        <v>188</v>
      </c>
      <c r="AG278" s="39" t="s">
        <v>189</v>
      </c>
      <c r="AH278" s="28" t="s">
        <v>74</v>
      </c>
      <c r="AI278" s="39" t="s">
        <v>74</v>
      </c>
      <c r="AJ278" s="49" t="s">
        <v>2510</v>
      </c>
      <c r="AK278" s="39" t="s">
        <v>68</v>
      </c>
      <c r="AL278" s="40"/>
      <c r="AM278" s="41"/>
      <c r="AN278" s="41"/>
      <c r="AO278" s="50" t="s">
        <v>2511</v>
      </c>
      <c r="AP278" s="42" t="s">
        <v>2512</v>
      </c>
      <c r="AQ278" s="43" t="s">
        <v>313</v>
      </c>
      <c r="AR278" s="39" t="s">
        <v>94</v>
      </c>
      <c r="AS278" s="44"/>
      <c r="AT278" s="45" t="s">
        <v>51</v>
      </c>
      <c r="AU278" s="46"/>
      <c r="AV278" s="46" t="s">
        <v>2513</v>
      </c>
      <c r="AW278" s="46"/>
    </row>
    <row r="279" spans="1:50" ht="15" customHeight="1">
      <c r="A279" s="23">
        <v>2619</v>
      </c>
      <c r="B279" s="24">
        <v>2019</v>
      </c>
      <c r="C279" s="25" t="s">
        <v>2514</v>
      </c>
      <c r="D279" s="25" t="s">
        <v>2514</v>
      </c>
      <c r="E279" s="26"/>
      <c r="F279" s="25" t="s">
        <v>35</v>
      </c>
      <c r="G279" s="27" t="s">
        <v>2514</v>
      </c>
      <c r="H279" s="28" t="s">
        <v>2515</v>
      </c>
      <c r="I279" s="29" t="s">
        <v>2515</v>
      </c>
      <c r="J279" s="30" t="s">
        <v>2516</v>
      </c>
      <c r="K279" s="31" t="s">
        <v>199</v>
      </c>
      <c r="L279" s="31" t="s">
        <v>144</v>
      </c>
      <c r="M279" s="31" t="s">
        <v>272</v>
      </c>
      <c r="N279" s="33">
        <v>0.2</v>
      </c>
      <c r="O279" s="33">
        <v>0.2</v>
      </c>
      <c r="P279" s="31"/>
      <c r="Q279" s="52"/>
      <c r="R279" s="33" t="str">
        <f t="shared" si="7"/>
        <v/>
      </c>
      <c r="S279" s="48">
        <v>519664</v>
      </c>
      <c r="T279" s="35">
        <v>201000</v>
      </c>
      <c r="U279" s="26">
        <v>2009</v>
      </c>
      <c r="V279" s="36" t="str">
        <f>IF((ISBLANK(T279)),"",VLOOKUP(T279,'[1](speaker no. source)'!$A$2:$C$8,3,TRUE))</f>
        <v>G</v>
      </c>
      <c r="W279" s="35"/>
      <c r="X279" s="26"/>
      <c r="Y279" s="37"/>
      <c r="Z279" s="27" t="str">
        <f>IF((ISBLANK(W279)),"",VLOOKUP(W279,'[1](speaker no. source)'!$A$2:$C$8,3,TRUE))</f>
        <v/>
      </c>
      <c r="AA279" s="28" t="s">
        <v>1784</v>
      </c>
      <c r="AB279" s="28" t="s">
        <v>1785</v>
      </c>
      <c r="AC279" s="28" t="s">
        <v>2517</v>
      </c>
      <c r="AD279" s="30"/>
      <c r="AE279" s="38"/>
      <c r="AF279" s="28" t="s">
        <v>2518</v>
      </c>
      <c r="AG279" s="39" t="s">
        <v>1789</v>
      </c>
      <c r="AH279" s="28" t="s">
        <v>1453</v>
      </c>
      <c r="AI279" s="39" t="s">
        <v>1220</v>
      </c>
      <c r="AJ279" s="49" t="s">
        <v>2519</v>
      </c>
      <c r="AK279" s="39" t="s">
        <v>68</v>
      </c>
      <c r="AL279" s="40"/>
      <c r="AM279" s="41"/>
      <c r="AN279" s="41"/>
      <c r="AO279" s="66" t="s">
        <v>2520</v>
      </c>
      <c r="AP279" s="42" t="s">
        <v>2521</v>
      </c>
      <c r="AQ279" s="43" t="s">
        <v>313</v>
      </c>
      <c r="AR279" s="39" t="s">
        <v>94</v>
      </c>
      <c r="AS279" s="44"/>
      <c r="AT279" s="45" t="s">
        <v>51</v>
      </c>
      <c r="AU279" s="46"/>
      <c r="AV279" s="46" t="s">
        <v>2522</v>
      </c>
      <c r="AW279" s="46"/>
    </row>
    <row r="280" spans="1:50" ht="15" customHeight="1">
      <c r="A280" s="23">
        <v>2635</v>
      </c>
      <c r="B280" s="24">
        <v>2034</v>
      </c>
      <c r="C280" s="25" t="s">
        <v>2523</v>
      </c>
      <c r="D280" s="25" t="s">
        <v>2523</v>
      </c>
      <c r="E280" s="26"/>
      <c r="F280" s="27" t="s">
        <v>35</v>
      </c>
      <c r="G280" s="27" t="s">
        <v>2523</v>
      </c>
      <c r="H280" s="28" t="s">
        <v>2524</v>
      </c>
      <c r="I280" s="29" t="s">
        <v>2524</v>
      </c>
      <c r="J280" s="30" t="s">
        <v>2525</v>
      </c>
      <c r="K280" s="31" t="s">
        <v>294</v>
      </c>
      <c r="L280" s="31" t="s">
        <v>182</v>
      </c>
      <c r="M280" s="31" t="s">
        <v>114</v>
      </c>
      <c r="N280" s="33">
        <v>1</v>
      </c>
      <c r="O280" s="33">
        <v>0.2</v>
      </c>
      <c r="P280" s="31"/>
      <c r="Q280" s="31"/>
      <c r="R280" s="33" t="str">
        <f t="shared" si="7"/>
        <v/>
      </c>
      <c r="S280" s="34" t="s">
        <v>2526</v>
      </c>
      <c r="T280" s="35">
        <v>10</v>
      </c>
      <c r="U280" s="26">
        <v>1990</v>
      </c>
      <c r="V280" s="36" t="str">
        <f>IF((ISBLANK(T280)),"",VLOOKUP(T280,'[1](speaker no. source)'!$A$2:$C$8,3,TRUE))</f>
        <v>C</v>
      </c>
      <c r="W280" s="35"/>
      <c r="X280" s="26"/>
      <c r="Y280" s="37"/>
      <c r="Z280" s="27" t="str">
        <f>IF((ISBLANK(W280)),"",VLOOKUP(W280,'[1](speaker no. source)'!$A$2:$C$8,3,TRUE))</f>
        <v/>
      </c>
      <c r="AA280" s="28" t="s">
        <v>2527</v>
      </c>
      <c r="AB280" s="28" t="s">
        <v>2527</v>
      </c>
      <c r="AD280" s="30"/>
      <c r="AE280" s="38"/>
      <c r="AF280" s="28" t="s">
        <v>45</v>
      </c>
      <c r="AG280" s="39" t="s">
        <v>46</v>
      </c>
      <c r="AH280" s="28" t="s">
        <v>46</v>
      </c>
      <c r="AI280" s="39" t="s">
        <v>46</v>
      </c>
      <c r="AK280" s="39" t="s">
        <v>68</v>
      </c>
      <c r="AL280" s="40"/>
      <c r="AM280" s="41"/>
      <c r="AN280" s="41"/>
      <c r="AO280" s="50" t="s">
        <v>2528</v>
      </c>
      <c r="AP280" s="42" t="s">
        <v>49</v>
      </c>
      <c r="AQ280" s="43" t="s">
        <v>50</v>
      </c>
      <c r="AR280" s="39"/>
      <c r="AS280" s="44"/>
      <c r="AT280" s="45" t="s">
        <v>51</v>
      </c>
      <c r="AU280" s="46"/>
      <c r="AV280" s="28" t="s">
        <v>2529</v>
      </c>
      <c r="AW280" s="28" t="s">
        <v>2530</v>
      </c>
      <c r="AX280" s="28" t="s">
        <v>2531</v>
      </c>
    </row>
    <row r="281" spans="1:50" ht="15" customHeight="1">
      <c r="A281" s="23">
        <v>2638</v>
      </c>
      <c r="B281" s="24">
        <v>2037</v>
      </c>
      <c r="C281" s="25" t="s">
        <v>2532</v>
      </c>
      <c r="D281" s="25" t="s">
        <v>2532</v>
      </c>
      <c r="E281" s="26"/>
      <c r="F281" s="25" t="s">
        <v>35</v>
      </c>
      <c r="G281" s="27" t="s">
        <v>2532</v>
      </c>
      <c r="H281" s="28" t="s">
        <v>2533</v>
      </c>
      <c r="I281" s="29" t="s">
        <v>2533</v>
      </c>
      <c r="J281" s="57" t="s">
        <v>2534</v>
      </c>
      <c r="K281" s="31" t="s">
        <v>38</v>
      </c>
      <c r="L281" s="31" t="s">
        <v>39</v>
      </c>
      <c r="M281" s="31" t="s">
        <v>39</v>
      </c>
      <c r="N281" s="31" t="s">
        <v>40</v>
      </c>
      <c r="O281" s="33">
        <v>0</v>
      </c>
      <c r="P281" s="31"/>
      <c r="Q281" s="52"/>
      <c r="R281" s="33" t="str">
        <f t="shared" si="7"/>
        <v/>
      </c>
      <c r="S281" s="48" t="s">
        <v>41</v>
      </c>
      <c r="T281" s="35">
        <v>0</v>
      </c>
      <c r="U281" s="26">
        <v>2012</v>
      </c>
      <c r="V281" s="36" t="str">
        <f>IF((ISBLANK(T281)),"",VLOOKUP(T281,'[1](speaker no. source)'!$A$2:$C$8,3,TRUE))</f>
        <v>A</v>
      </c>
      <c r="W281" s="35"/>
      <c r="X281" s="26"/>
      <c r="Y281" s="37"/>
      <c r="Z281" s="27" t="str">
        <f>IF((ISBLANK(W281)),"",VLOOKUP(W281,'[1](speaker no. source)'!$A$2:$C$8,3,TRUE))</f>
        <v/>
      </c>
      <c r="AA281" s="28" t="s">
        <v>386</v>
      </c>
      <c r="AB281" s="28" t="s">
        <v>202</v>
      </c>
      <c r="AD281" s="30"/>
      <c r="AE281" s="38"/>
      <c r="AF281" s="28" t="s">
        <v>423</v>
      </c>
      <c r="AG281" s="39" t="s">
        <v>390</v>
      </c>
      <c r="AH281" s="28" t="s">
        <v>123</v>
      </c>
      <c r="AI281" s="39" t="s">
        <v>123</v>
      </c>
      <c r="AJ281" s="49" t="s">
        <v>2535</v>
      </c>
      <c r="AK281" s="39" t="s">
        <v>428</v>
      </c>
      <c r="AL281" s="40">
        <v>2010</v>
      </c>
      <c r="AM281" s="41"/>
      <c r="AN281" s="41"/>
      <c r="AO281" s="50"/>
      <c r="AP281" s="42"/>
      <c r="AQ281" s="43"/>
      <c r="AR281" s="39" t="s">
        <v>70</v>
      </c>
      <c r="AS281" s="44"/>
      <c r="AT281" s="45" t="s">
        <v>1792</v>
      </c>
      <c r="AU281" s="46" t="s">
        <v>2536</v>
      </c>
      <c r="AV281" s="46" t="s">
        <v>2537</v>
      </c>
      <c r="AW281" s="46"/>
    </row>
    <row r="282" spans="1:50" ht="15" customHeight="1">
      <c r="A282" s="23">
        <v>2639</v>
      </c>
      <c r="B282" s="24">
        <v>2038</v>
      </c>
      <c r="C282" s="25" t="s">
        <v>2532</v>
      </c>
      <c r="D282" s="25" t="s">
        <v>2532</v>
      </c>
      <c r="E282" s="26"/>
      <c r="F282" s="25" t="s">
        <v>35</v>
      </c>
      <c r="G282" s="27" t="s">
        <v>2532</v>
      </c>
      <c r="H282" s="28" t="s">
        <v>2533</v>
      </c>
      <c r="I282" s="29" t="s">
        <v>2533</v>
      </c>
      <c r="J282" s="57" t="s">
        <v>2534</v>
      </c>
      <c r="K282" s="31" t="s">
        <v>38</v>
      </c>
      <c r="L282" s="31" t="s">
        <v>39</v>
      </c>
      <c r="M282" s="31" t="s">
        <v>39</v>
      </c>
      <c r="N282" s="31" t="s">
        <v>40</v>
      </c>
      <c r="O282" s="33">
        <v>0</v>
      </c>
      <c r="P282" s="31"/>
      <c r="Q282" s="52"/>
      <c r="R282" s="33" t="str">
        <f t="shared" si="7"/>
        <v/>
      </c>
      <c r="S282" s="48" t="s">
        <v>41</v>
      </c>
      <c r="T282" s="35">
        <v>0</v>
      </c>
      <c r="U282" s="26">
        <v>2012</v>
      </c>
      <c r="V282" s="36" t="str">
        <f>IF((ISBLANK(T282)),"",VLOOKUP(T282,'[1](speaker no. source)'!$A$2:$C$8,3,TRUE))</f>
        <v>A</v>
      </c>
      <c r="W282" s="35"/>
      <c r="X282" s="26"/>
      <c r="Y282" s="37"/>
      <c r="Z282" s="27" t="str">
        <f>IF((ISBLANK(W282)),"",VLOOKUP(W282,'[1](speaker no. source)'!$A$2:$C$8,3,TRUE))</f>
        <v/>
      </c>
      <c r="AA282" s="28" t="s">
        <v>386</v>
      </c>
      <c r="AB282" s="28" t="s">
        <v>202</v>
      </c>
      <c r="AD282" s="30"/>
      <c r="AE282" s="38"/>
      <c r="AF282" s="28" t="s">
        <v>423</v>
      </c>
      <c r="AG282" s="39" t="s">
        <v>122</v>
      </c>
      <c r="AH282" s="28" t="s">
        <v>123</v>
      </c>
      <c r="AI282" s="39" t="s">
        <v>123</v>
      </c>
      <c r="AJ282" s="49" t="s">
        <v>2535</v>
      </c>
      <c r="AK282" s="39" t="s">
        <v>68</v>
      </c>
      <c r="AL282" s="40"/>
      <c r="AM282" s="41"/>
      <c r="AN282" s="41"/>
      <c r="AO282" s="50" t="s">
        <v>2538</v>
      </c>
      <c r="AP282" s="42" t="s">
        <v>49</v>
      </c>
      <c r="AQ282" s="43" t="s">
        <v>50</v>
      </c>
      <c r="AR282" s="39" t="s">
        <v>94</v>
      </c>
      <c r="AS282" s="44"/>
      <c r="AT282" s="45" t="s">
        <v>51</v>
      </c>
      <c r="AU282" s="46"/>
      <c r="AV282" s="46" t="s">
        <v>2537</v>
      </c>
      <c r="AW282" s="46" t="s">
        <v>2539</v>
      </c>
    </row>
    <row r="283" spans="1:50" ht="15" customHeight="1">
      <c r="A283" s="23">
        <v>2640</v>
      </c>
      <c r="B283" s="24">
        <v>2039</v>
      </c>
      <c r="C283" s="25" t="s">
        <v>2532</v>
      </c>
      <c r="D283" s="25" t="s">
        <v>2532</v>
      </c>
      <c r="E283" s="26"/>
      <c r="F283" s="27" t="s">
        <v>35</v>
      </c>
      <c r="G283" s="27" t="s">
        <v>2532</v>
      </c>
      <c r="H283" s="28" t="s">
        <v>2533</v>
      </c>
      <c r="I283" s="29" t="s">
        <v>2533</v>
      </c>
      <c r="J283" s="57" t="s">
        <v>2534</v>
      </c>
      <c r="K283" s="31" t="s">
        <v>38</v>
      </c>
      <c r="L283" s="31" t="s">
        <v>39</v>
      </c>
      <c r="M283" s="31" t="s">
        <v>39</v>
      </c>
      <c r="N283" s="31" t="s">
        <v>40</v>
      </c>
      <c r="O283" s="33">
        <v>0</v>
      </c>
      <c r="P283" s="31"/>
      <c r="Q283" s="52"/>
      <c r="R283" s="33" t="str">
        <f t="shared" si="7"/>
        <v/>
      </c>
      <c r="S283" s="48" t="s">
        <v>41</v>
      </c>
      <c r="T283" s="35">
        <v>0</v>
      </c>
      <c r="U283" s="26">
        <v>2012</v>
      </c>
      <c r="V283" s="36" t="str">
        <f>IF((ISBLANK(T283)),"",VLOOKUP(T283,'[1](speaker no. source)'!$A$2:$C$8,3,TRUE))</f>
        <v>A</v>
      </c>
      <c r="W283" s="35"/>
      <c r="X283" s="26"/>
      <c r="Y283" s="37"/>
      <c r="Z283" s="27" t="str">
        <f>IF((ISBLANK(W283)),"",VLOOKUP(W283,'[1](speaker no. source)'!$A$2:$C$8,3,TRUE))</f>
        <v/>
      </c>
      <c r="AA283" s="28" t="s">
        <v>386</v>
      </c>
      <c r="AB283" s="28" t="s">
        <v>202</v>
      </c>
      <c r="AD283" s="30"/>
      <c r="AE283" s="38"/>
      <c r="AF283" s="28" t="s">
        <v>423</v>
      </c>
      <c r="AG283" s="39" t="s">
        <v>429</v>
      </c>
      <c r="AH283" s="28" t="s">
        <v>123</v>
      </c>
      <c r="AI283" s="39" t="s">
        <v>123</v>
      </c>
      <c r="AJ283" s="49" t="s">
        <v>2535</v>
      </c>
      <c r="AK283" s="39" t="s">
        <v>68</v>
      </c>
      <c r="AL283" s="40"/>
      <c r="AM283" s="41"/>
      <c r="AN283" s="41"/>
      <c r="AO283" s="50" t="s">
        <v>2540</v>
      </c>
      <c r="AP283" s="42" t="s">
        <v>443</v>
      </c>
      <c r="AQ283" s="43" t="s">
        <v>313</v>
      </c>
      <c r="AR283" s="39" t="s">
        <v>78</v>
      </c>
      <c r="AS283" s="44"/>
      <c r="AT283" s="45" t="s">
        <v>51</v>
      </c>
      <c r="AU283" s="46"/>
      <c r="AV283" s="46" t="s">
        <v>2537</v>
      </c>
      <c r="AW283" s="46"/>
    </row>
    <row r="284" spans="1:50" ht="15" customHeight="1">
      <c r="A284" s="23">
        <v>2650</v>
      </c>
      <c r="B284" s="24">
        <v>2046</v>
      </c>
      <c r="C284" s="25" t="s">
        <v>2541</v>
      </c>
      <c r="D284" s="25" t="s">
        <v>2541</v>
      </c>
      <c r="E284" s="26"/>
      <c r="F284" s="27" t="s">
        <v>35</v>
      </c>
      <c r="G284" s="27" t="s">
        <v>2541</v>
      </c>
      <c r="H284" s="28" t="s">
        <v>2542</v>
      </c>
      <c r="I284" s="29" t="s">
        <v>2542</v>
      </c>
      <c r="J284" s="30" t="s">
        <v>2543</v>
      </c>
      <c r="K284" s="31" t="s">
        <v>113</v>
      </c>
      <c r="L284" s="31" t="s">
        <v>114</v>
      </c>
      <c r="M284" s="31" t="s">
        <v>114</v>
      </c>
      <c r="N284" s="33">
        <v>0.2</v>
      </c>
      <c r="O284" s="33">
        <v>0.2</v>
      </c>
      <c r="P284" s="31"/>
      <c r="Q284" s="52"/>
      <c r="R284" s="33" t="str">
        <f t="shared" si="7"/>
        <v/>
      </c>
      <c r="S284" s="48" t="s">
        <v>2544</v>
      </c>
      <c r="T284" s="35">
        <v>1750</v>
      </c>
      <c r="U284" s="26">
        <v>2007</v>
      </c>
      <c r="V284" s="36" t="str">
        <f>IF((ISBLANK(T284)),"",VLOOKUP(T284,'[1](speaker no. source)'!$A$2:$C$8,3,TRUE))</f>
        <v>E</v>
      </c>
      <c r="W284" s="35"/>
      <c r="X284" s="26"/>
      <c r="Y284" s="37"/>
      <c r="Z284" s="27" t="str">
        <f>IF((ISBLANK(W284)),"",VLOOKUP(W284,'[1](speaker no. source)'!$A$2:$C$8,3,TRUE))</f>
        <v/>
      </c>
      <c r="AA284" s="28" t="s">
        <v>2545</v>
      </c>
      <c r="AB284" s="28" t="s">
        <v>186</v>
      </c>
      <c r="AD284" s="30"/>
      <c r="AE284" s="38" t="s">
        <v>2546</v>
      </c>
      <c r="AF284" s="28" t="s">
        <v>2547</v>
      </c>
      <c r="AG284" s="39" t="s">
        <v>64</v>
      </c>
      <c r="AH284" s="28" t="s">
        <v>65</v>
      </c>
      <c r="AI284" s="39" t="s">
        <v>66</v>
      </c>
      <c r="AJ284" s="49" t="s">
        <v>2548</v>
      </c>
      <c r="AK284" s="39" t="s">
        <v>68</v>
      </c>
      <c r="AL284" s="40"/>
      <c r="AM284" s="41"/>
      <c r="AN284" s="41"/>
      <c r="AO284" s="50" t="s">
        <v>2549</v>
      </c>
      <c r="AP284" s="42" t="s">
        <v>2550</v>
      </c>
      <c r="AQ284" s="43" t="s">
        <v>50</v>
      </c>
      <c r="AR284" s="39" t="s">
        <v>94</v>
      </c>
      <c r="AS284" s="44"/>
      <c r="AT284" s="45" t="s">
        <v>51</v>
      </c>
      <c r="AU284" s="46"/>
      <c r="AV284" s="46" t="s">
        <v>2551</v>
      </c>
      <c r="AW284" s="46"/>
    </row>
    <row r="285" spans="1:50" ht="15" customHeight="1">
      <c r="A285" s="23">
        <v>2659</v>
      </c>
      <c r="B285" s="24">
        <v>2054</v>
      </c>
      <c r="C285" s="25" t="s">
        <v>2552</v>
      </c>
      <c r="D285" s="25" t="s">
        <v>2552</v>
      </c>
      <c r="E285" s="26"/>
      <c r="F285" s="27" t="s">
        <v>35</v>
      </c>
      <c r="G285" s="27" t="s">
        <v>2552</v>
      </c>
      <c r="H285" s="28" t="s">
        <v>2553</v>
      </c>
      <c r="I285" s="29" t="s">
        <v>2553</v>
      </c>
      <c r="J285" s="30" t="s">
        <v>2554</v>
      </c>
      <c r="K285" s="31" t="s">
        <v>518</v>
      </c>
      <c r="L285" s="31" t="s">
        <v>114</v>
      </c>
      <c r="M285" s="32" t="s">
        <v>114</v>
      </c>
      <c r="N285" s="33">
        <v>0.6</v>
      </c>
      <c r="O285" s="33">
        <v>0.6</v>
      </c>
      <c r="P285" s="32"/>
      <c r="Q285" s="47"/>
      <c r="R285" s="33" t="str">
        <f t="shared" si="7"/>
        <v/>
      </c>
      <c r="S285" s="48" t="s">
        <v>2555</v>
      </c>
      <c r="T285" s="35">
        <v>200</v>
      </c>
      <c r="U285" s="26">
        <v>2011</v>
      </c>
      <c r="V285" s="36" t="str">
        <f>IF((ISBLANK(T285)),"",VLOOKUP(T285,'[1](speaker no. source)'!$A$2:$C$8,3,TRUE))</f>
        <v>D</v>
      </c>
      <c r="W285" s="35"/>
      <c r="X285" s="26"/>
      <c r="Y285" s="37"/>
      <c r="Z285" s="27" t="str">
        <f>IF((ISBLANK(W285)),"",VLOOKUP(W285,'[1](speaker no. source)'!$A$2:$C$8,3,TRUE))</f>
        <v/>
      </c>
      <c r="AA285" s="28" t="s">
        <v>2556</v>
      </c>
      <c r="AB285" s="28" t="s">
        <v>102</v>
      </c>
      <c r="AC285" s="28" t="s">
        <v>2557</v>
      </c>
      <c r="AD285" s="30"/>
      <c r="AE285" s="38"/>
      <c r="AF285" s="28" t="s">
        <v>2558</v>
      </c>
      <c r="AG285" s="39" t="s">
        <v>2559</v>
      </c>
      <c r="AH285" s="28" t="s">
        <v>105</v>
      </c>
      <c r="AI285" s="39" t="s">
        <v>105</v>
      </c>
      <c r="AJ285" s="49" t="s">
        <v>2560</v>
      </c>
      <c r="AK285" s="39" t="s">
        <v>68</v>
      </c>
      <c r="AL285" s="40"/>
      <c r="AM285" s="41"/>
      <c r="AN285" s="41"/>
      <c r="AO285" s="39" t="s">
        <v>2561</v>
      </c>
      <c r="AP285" s="42" t="s">
        <v>49</v>
      </c>
      <c r="AQ285" s="43" t="s">
        <v>50</v>
      </c>
      <c r="AR285" s="39" t="s">
        <v>94</v>
      </c>
      <c r="AS285" s="44"/>
      <c r="AT285" s="45" t="s">
        <v>51</v>
      </c>
      <c r="AU285" s="46"/>
      <c r="AV285" s="46" t="s">
        <v>2562</v>
      </c>
      <c r="AW285" s="46" t="s">
        <v>2563</v>
      </c>
    </row>
    <row r="286" spans="1:50" ht="15" customHeight="1">
      <c r="A286" s="23">
        <v>2661</v>
      </c>
      <c r="B286" s="24">
        <v>2056</v>
      </c>
      <c r="C286" s="25" t="s">
        <v>2564</v>
      </c>
      <c r="D286" s="25" t="s">
        <v>2564</v>
      </c>
      <c r="E286" s="26"/>
      <c r="F286" s="25" t="s">
        <v>35</v>
      </c>
      <c r="G286" s="27" t="s">
        <v>2564</v>
      </c>
      <c r="H286" s="28" t="s">
        <v>2565</v>
      </c>
      <c r="I286" s="29" t="s">
        <v>2565</v>
      </c>
      <c r="J286" s="30" t="s">
        <v>2566</v>
      </c>
      <c r="K286" s="31" t="s">
        <v>99</v>
      </c>
      <c r="L286" s="31" t="s">
        <v>100</v>
      </c>
      <c r="M286" s="31" t="s">
        <v>100</v>
      </c>
      <c r="N286" s="33">
        <v>0.2</v>
      </c>
      <c r="O286" s="33">
        <v>0.2</v>
      </c>
      <c r="P286" s="31"/>
      <c r="Q286" s="52"/>
      <c r="R286" s="33" t="str">
        <f t="shared" si="7"/>
        <v/>
      </c>
      <c r="S286" s="48" t="s">
        <v>1763</v>
      </c>
      <c r="T286" s="35">
        <v>300</v>
      </c>
      <c r="U286" s="26">
        <v>2007</v>
      </c>
      <c r="V286" s="36" t="str">
        <f>IF((ISBLANK(T286)),"",VLOOKUP(T286,'[1](speaker no. source)'!$A$2:$C$8,3,TRUE))</f>
        <v>D</v>
      </c>
      <c r="W286" s="35"/>
      <c r="X286" s="26"/>
      <c r="Y286" s="37"/>
      <c r="Z286" s="27" t="str">
        <f>IF((ISBLANK(W286)),"",VLOOKUP(W286,'[1](speaker no. source)'!$A$2:$C$8,3,TRUE))</f>
        <v/>
      </c>
      <c r="AA286" s="28" t="s">
        <v>2035</v>
      </c>
      <c r="AB286" s="28" t="s">
        <v>186</v>
      </c>
      <c r="AC286" s="28" t="s">
        <v>2567</v>
      </c>
      <c r="AD286" s="30"/>
      <c r="AE286" s="38"/>
      <c r="AF286" s="28" t="s">
        <v>2037</v>
      </c>
      <c r="AG286" s="39" t="s">
        <v>510</v>
      </c>
      <c r="AH286" s="28" t="s">
        <v>74</v>
      </c>
      <c r="AI286" s="39" t="s">
        <v>74</v>
      </c>
      <c r="AJ286" s="49" t="s">
        <v>2568</v>
      </c>
      <c r="AK286" s="39" t="s">
        <v>68</v>
      </c>
      <c r="AL286" s="40"/>
      <c r="AM286" s="41"/>
      <c r="AN286" s="41"/>
      <c r="AO286" s="50" t="s">
        <v>2569</v>
      </c>
      <c r="AP286" s="42" t="s">
        <v>2570</v>
      </c>
      <c r="AQ286" s="43" t="s">
        <v>313</v>
      </c>
      <c r="AR286" s="39" t="s">
        <v>94</v>
      </c>
      <c r="AS286" s="44"/>
      <c r="AT286" s="45" t="s">
        <v>51</v>
      </c>
      <c r="AU286" s="46"/>
      <c r="AV286" s="46" t="s">
        <v>2571</v>
      </c>
      <c r="AW286" s="46"/>
    </row>
    <row r="287" spans="1:50" ht="30" customHeight="1">
      <c r="A287" s="23">
        <v>2671</v>
      </c>
      <c r="B287" s="24">
        <v>2064</v>
      </c>
      <c r="C287" s="25" t="s">
        <v>2572</v>
      </c>
      <c r="D287" s="25" t="s">
        <v>2572</v>
      </c>
      <c r="E287" s="26"/>
      <c r="F287" s="25" t="s">
        <v>35</v>
      </c>
      <c r="G287" s="27" t="s">
        <v>2572</v>
      </c>
      <c r="H287" s="28" t="s">
        <v>2573</v>
      </c>
      <c r="I287" s="29" t="s">
        <v>2573</v>
      </c>
      <c r="J287" s="30" t="s">
        <v>2574</v>
      </c>
      <c r="K287" s="31" t="s">
        <v>2575</v>
      </c>
      <c r="L287" s="31" t="s">
        <v>59</v>
      </c>
      <c r="M287" s="31" t="s">
        <v>144</v>
      </c>
      <c r="N287" s="33">
        <v>0.4</v>
      </c>
      <c r="O287" s="33">
        <v>0.2</v>
      </c>
      <c r="P287" s="31"/>
      <c r="Q287" s="52"/>
      <c r="R287" s="33" t="str">
        <f t="shared" si="7"/>
        <v/>
      </c>
      <c r="S287" s="48"/>
      <c r="T287" s="35">
        <v>97900</v>
      </c>
      <c r="U287" s="26" t="s">
        <v>229</v>
      </c>
      <c r="V287" s="36" t="str">
        <f>IF((ISBLANK(T287)),"",VLOOKUP(T287,'[1](speaker no. source)'!$A$2:$C$8,3,TRUE))</f>
        <v>F</v>
      </c>
      <c r="W287" s="35"/>
      <c r="X287" s="26"/>
      <c r="Y287" s="37"/>
      <c r="Z287" s="27" t="str">
        <f>IF((ISBLANK(W287)),"",VLOOKUP(W287,'[1](speaker no. source)'!$A$2:$C$8,3,TRUE))</f>
        <v/>
      </c>
      <c r="AA287" s="28" t="s">
        <v>450</v>
      </c>
      <c r="AB287" s="28" t="s">
        <v>102</v>
      </c>
      <c r="AC287" s="28" t="s">
        <v>2576</v>
      </c>
      <c r="AD287" s="30"/>
      <c r="AE287" s="38"/>
      <c r="AF287" s="28" t="s">
        <v>2577</v>
      </c>
      <c r="AG287" s="39" t="s">
        <v>2578</v>
      </c>
      <c r="AH287" s="28" t="s">
        <v>105</v>
      </c>
      <c r="AI287" s="39" t="s">
        <v>105</v>
      </c>
      <c r="AJ287" s="49" t="s">
        <v>2579</v>
      </c>
      <c r="AK287" s="39" t="s">
        <v>2580</v>
      </c>
      <c r="AL287" s="40">
        <v>2005</v>
      </c>
      <c r="AM287" s="41"/>
      <c r="AN287" s="41"/>
      <c r="AO287" s="50"/>
      <c r="AP287" s="42"/>
      <c r="AQ287" s="43"/>
      <c r="AR287" s="39" t="s">
        <v>70</v>
      </c>
      <c r="AS287" s="44"/>
      <c r="AT287" s="45" t="s">
        <v>51</v>
      </c>
      <c r="AU287" s="46" t="s">
        <v>176</v>
      </c>
      <c r="AV287" s="46" t="s">
        <v>2581</v>
      </c>
      <c r="AW287" s="46"/>
    </row>
    <row r="288" spans="1:50" ht="15" customHeight="1">
      <c r="A288" s="23">
        <v>2672</v>
      </c>
      <c r="B288" s="24">
        <v>2065</v>
      </c>
      <c r="C288" s="25" t="s">
        <v>2572</v>
      </c>
      <c r="D288" s="25" t="s">
        <v>2572</v>
      </c>
      <c r="E288" s="26"/>
      <c r="F288" s="27" t="s">
        <v>35</v>
      </c>
      <c r="G288" s="27" t="s">
        <v>2572</v>
      </c>
      <c r="H288" s="28" t="s">
        <v>2573</v>
      </c>
      <c r="I288" s="29" t="s">
        <v>2573</v>
      </c>
      <c r="J288" s="30" t="s">
        <v>2574</v>
      </c>
      <c r="K288" s="31" t="s">
        <v>2575</v>
      </c>
      <c r="L288" s="31" t="s">
        <v>59</v>
      </c>
      <c r="M288" s="31" t="s">
        <v>144</v>
      </c>
      <c r="N288" s="33">
        <v>0.4</v>
      </c>
      <c r="O288" s="33">
        <v>0.2</v>
      </c>
      <c r="P288" s="31"/>
      <c r="Q288" s="52"/>
      <c r="R288" s="33" t="str">
        <f t="shared" si="7"/>
        <v/>
      </c>
      <c r="S288" s="48"/>
      <c r="T288" s="35">
        <v>97900</v>
      </c>
      <c r="U288" s="26" t="s">
        <v>229</v>
      </c>
      <c r="V288" s="36" t="str">
        <f>IF((ISBLANK(T288)),"",VLOOKUP(T288,'[1](speaker no. source)'!$A$2:$C$8,3,TRUE))</f>
        <v>F</v>
      </c>
      <c r="W288" s="35"/>
      <c r="X288" s="26"/>
      <c r="Y288" s="37"/>
      <c r="Z288" s="27" t="str">
        <f>IF((ISBLANK(W288)),"",VLOOKUP(W288,'[1](speaker no. source)'!$A$2:$C$8,3,TRUE))</f>
        <v/>
      </c>
      <c r="AA288" s="28" t="s">
        <v>450</v>
      </c>
      <c r="AB288" s="28" t="s">
        <v>102</v>
      </c>
      <c r="AC288" s="28" t="s">
        <v>2576</v>
      </c>
      <c r="AD288" s="30"/>
      <c r="AE288" s="38"/>
      <c r="AF288" s="28" t="s">
        <v>2577</v>
      </c>
      <c r="AG288" s="39" t="s">
        <v>2582</v>
      </c>
      <c r="AH288" s="28" t="s">
        <v>105</v>
      </c>
      <c r="AI288" s="39" t="s">
        <v>105</v>
      </c>
      <c r="AJ288" s="49" t="s">
        <v>2579</v>
      </c>
      <c r="AK288" s="39" t="s">
        <v>68</v>
      </c>
      <c r="AL288" s="40"/>
      <c r="AM288" s="41"/>
      <c r="AN288" s="41"/>
      <c r="AO288" s="50" t="s">
        <v>2583</v>
      </c>
      <c r="AP288" s="42" t="s">
        <v>49</v>
      </c>
      <c r="AQ288" s="43" t="s">
        <v>50</v>
      </c>
      <c r="AR288" s="39" t="s">
        <v>94</v>
      </c>
      <c r="AS288" s="44"/>
      <c r="AT288" s="45" t="s">
        <v>51</v>
      </c>
      <c r="AU288" s="46"/>
      <c r="AV288" s="46" t="s">
        <v>2581</v>
      </c>
      <c r="AW288" s="46" t="s">
        <v>2584</v>
      </c>
    </row>
    <row r="289" spans="1:49" ht="120" customHeight="1">
      <c r="A289" s="23">
        <v>2679</v>
      </c>
      <c r="B289" s="24">
        <v>2071</v>
      </c>
      <c r="C289" s="25" t="s">
        <v>2585</v>
      </c>
      <c r="D289" s="25" t="s">
        <v>2585</v>
      </c>
      <c r="E289" s="26"/>
      <c r="F289" s="25" t="s">
        <v>35</v>
      </c>
      <c r="G289" s="27" t="s">
        <v>2585</v>
      </c>
      <c r="H289" s="28" t="s">
        <v>2586</v>
      </c>
      <c r="I289" s="29" t="s">
        <v>2586</v>
      </c>
      <c r="J289" s="30" t="s">
        <v>2587</v>
      </c>
      <c r="K289" s="31" t="s">
        <v>2575</v>
      </c>
      <c r="L289" s="31" t="s">
        <v>59</v>
      </c>
      <c r="M289" s="32" t="s">
        <v>59</v>
      </c>
      <c r="N289" s="33">
        <v>0.4</v>
      </c>
      <c r="O289" s="33">
        <v>0.4</v>
      </c>
      <c r="P289" s="32"/>
      <c r="Q289" s="47"/>
      <c r="R289" s="33" t="str">
        <f t="shared" si="7"/>
        <v/>
      </c>
      <c r="S289" s="48">
        <v>258413</v>
      </c>
      <c r="T289" s="35">
        <v>258413</v>
      </c>
      <c r="U289" s="26">
        <v>2012</v>
      </c>
      <c r="V289" s="36" t="str">
        <f>IF((ISBLANK(T289)),"",VLOOKUP(T289,'[1](speaker no. source)'!$A$2:$C$8,3,TRUE))</f>
        <v>G</v>
      </c>
      <c r="W289" s="35"/>
      <c r="X289" s="26"/>
      <c r="Y289" s="37"/>
      <c r="Z289" s="27" t="str">
        <f>IF((ISBLANK(W289)),"",VLOOKUP(W289,'[1](speaker no. source)'!$A$2:$C$8,3,TRUE))</f>
        <v/>
      </c>
      <c r="AA289" s="28" t="s">
        <v>2588</v>
      </c>
      <c r="AB289" s="28" t="s">
        <v>2588</v>
      </c>
      <c r="AC289" s="28" t="s">
        <v>2589</v>
      </c>
      <c r="AD289" s="30"/>
      <c r="AE289" s="38"/>
      <c r="AF289" s="28" t="s">
        <v>2590</v>
      </c>
      <c r="AG289" s="39" t="s">
        <v>287</v>
      </c>
      <c r="AH289" s="28" t="s">
        <v>123</v>
      </c>
      <c r="AI289" s="39" t="s">
        <v>123</v>
      </c>
      <c r="AJ289" s="49" t="s">
        <v>2591</v>
      </c>
      <c r="AK289" s="39" t="s">
        <v>68</v>
      </c>
      <c r="AL289" s="40"/>
      <c r="AM289" s="41"/>
      <c r="AN289" s="41"/>
      <c r="AO289" s="50" t="s">
        <v>2592</v>
      </c>
      <c r="AP289" s="42" t="s">
        <v>49</v>
      </c>
      <c r="AQ289" s="43" t="s">
        <v>50</v>
      </c>
      <c r="AR289" s="39" t="s">
        <v>94</v>
      </c>
      <c r="AS289" s="44"/>
      <c r="AT289" s="45" t="s">
        <v>51</v>
      </c>
      <c r="AU289" s="46"/>
      <c r="AV289" s="1" t="s">
        <v>2593</v>
      </c>
      <c r="AW289" s="1" t="s">
        <v>2594</v>
      </c>
    </row>
    <row r="290" spans="1:49" ht="15" customHeight="1">
      <c r="A290" s="23">
        <v>2696</v>
      </c>
      <c r="B290" s="24">
        <v>2086</v>
      </c>
      <c r="C290" s="25" t="s">
        <v>2595</v>
      </c>
      <c r="D290" s="25" t="s">
        <v>2595</v>
      </c>
      <c r="E290" s="26"/>
      <c r="F290" s="25" t="s">
        <v>35</v>
      </c>
      <c r="G290" s="27" t="s">
        <v>2595</v>
      </c>
      <c r="H290" s="28" t="s">
        <v>2596</v>
      </c>
      <c r="I290" s="29" t="s">
        <v>2596</v>
      </c>
      <c r="J290" s="30" t="s">
        <v>2597</v>
      </c>
      <c r="K290" s="31" t="s">
        <v>800</v>
      </c>
      <c r="L290" s="31" t="s">
        <v>100</v>
      </c>
      <c r="M290" s="31" t="s">
        <v>100</v>
      </c>
      <c r="N290" s="33">
        <v>0.4</v>
      </c>
      <c r="O290" s="33">
        <v>0.4</v>
      </c>
      <c r="P290" s="31"/>
      <c r="Q290" s="31"/>
      <c r="R290" s="33" t="str">
        <f t="shared" si="7"/>
        <v/>
      </c>
      <c r="S290" s="34" t="s">
        <v>813</v>
      </c>
      <c r="T290" s="35">
        <v>500</v>
      </c>
      <c r="U290" s="26">
        <v>2011</v>
      </c>
      <c r="V290" s="36" t="str">
        <f>IF((ISBLANK(T290)),"",VLOOKUP(T290,'[1](speaker no. source)'!$A$2:$C$8,3,TRUE))</f>
        <v>D</v>
      </c>
      <c r="W290" s="35"/>
      <c r="X290" s="26"/>
      <c r="Y290" s="37"/>
      <c r="Z290" s="27" t="str">
        <f>IF((ISBLANK(W290)),"",VLOOKUP(W290,'[1](speaker no. source)'!$A$2:$C$8,3,TRUE))</f>
        <v/>
      </c>
      <c r="AA290" s="28" t="s">
        <v>2282</v>
      </c>
      <c r="AB290" s="28" t="s">
        <v>160</v>
      </c>
      <c r="AD290" s="30"/>
      <c r="AE290" s="38"/>
      <c r="AF290" s="28" t="s">
        <v>2149</v>
      </c>
      <c r="AG290" s="39" t="s">
        <v>2283</v>
      </c>
      <c r="AH290" s="28" t="s">
        <v>136</v>
      </c>
      <c r="AI290" s="39" t="s">
        <v>136</v>
      </c>
      <c r="AJ290" s="28" t="s">
        <v>2598</v>
      </c>
      <c r="AK290" s="39" t="s">
        <v>2599</v>
      </c>
      <c r="AL290" s="40">
        <v>2012</v>
      </c>
      <c r="AM290" s="41"/>
      <c r="AN290" s="41"/>
      <c r="AO290" s="50" t="s">
        <v>2600</v>
      </c>
      <c r="AP290" s="42" t="s">
        <v>49</v>
      </c>
      <c r="AQ290" s="43" t="s">
        <v>50</v>
      </c>
      <c r="AR290" s="39"/>
      <c r="AS290" s="44"/>
      <c r="AT290" s="45" t="s">
        <v>51</v>
      </c>
      <c r="AU290" s="46" t="s">
        <v>52</v>
      </c>
      <c r="AV290" s="28" t="s">
        <v>2601</v>
      </c>
      <c r="AW290" s="28" t="s">
        <v>2602</v>
      </c>
    </row>
    <row r="291" spans="1:49" ht="15" customHeight="1">
      <c r="A291" s="23">
        <v>2698</v>
      </c>
      <c r="B291" s="24">
        <v>2088</v>
      </c>
      <c r="C291" s="25" t="s">
        <v>2603</v>
      </c>
      <c r="D291" s="25" t="s">
        <v>2603</v>
      </c>
      <c r="E291" s="26"/>
      <c r="F291" s="27" t="s">
        <v>35</v>
      </c>
      <c r="G291" s="27" t="s">
        <v>2603</v>
      </c>
      <c r="H291" s="28" t="s">
        <v>2604</v>
      </c>
      <c r="I291" s="29" t="s">
        <v>2604</v>
      </c>
      <c r="J291" s="30" t="s">
        <v>2605</v>
      </c>
      <c r="K291" s="31" t="s">
        <v>294</v>
      </c>
      <c r="L291" s="31" t="s">
        <v>182</v>
      </c>
      <c r="M291" s="31" t="s">
        <v>182</v>
      </c>
      <c r="N291" s="33">
        <v>1</v>
      </c>
      <c r="O291" s="33">
        <v>1</v>
      </c>
      <c r="P291" s="31"/>
      <c r="Q291" s="31"/>
      <c r="R291" s="33" t="str">
        <f t="shared" si="7"/>
        <v/>
      </c>
      <c r="S291" s="34" t="s">
        <v>2606</v>
      </c>
      <c r="T291" s="35">
        <v>20</v>
      </c>
      <c r="U291" s="26" t="s">
        <v>2607</v>
      </c>
      <c r="V291" s="36" t="str">
        <f>IF((ISBLANK(T291)),"",VLOOKUP(T291,'[1](speaker no. source)'!$A$2:$C$8,3,TRUE))</f>
        <v>C</v>
      </c>
      <c r="W291" s="35"/>
      <c r="X291" s="26"/>
      <c r="Y291" s="37"/>
      <c r="Z291" s="27" t="str">
        <f>IF((ISBLANK(W291)),"",VLOOKUP(W291,'[1](speaker no. source)'!$A$2:$C$8,3,TRUE))</f>
        <v/>
      </c>
      <c r="AA291" s="28" t="s">
        <v>2527</v>
      </c>
      <c r="AB291" s="28" t="s">
        <v>2527</v>
      </c>
      <c r="AD291" s="30"/>
      <c r="AE291" s="38"/>
      <c r="AF291" s="28" t="s">
        <v>45</v>
      </c>
      <c r="AG291" s="39" t="s">
        <v>46</v>
      </c>
      <c r="AH291" s="28" t="s">
        <v>46</v>
      </c>
      <c r="AI291" s="39" t="s">
        <v>46</v>
      </c>
      <c r="AK291" s="39" t="s">
        <v>68</v>
      </c>
      <c r="AL291" s="40"/>
      <c r="AM291" s="41"/>
      <c r="AN291" s="41"/>
      <c r="AO291" s="50" t="s">
        <v>2608</v>
      </c>
      <c r="AP291" s="42" t="s">
        <v>49</v>
      </c>
      <c r="AQ291" s="43" t="s">
        <v>50</v>
      </c>
      <c r="AR291" s="39"/>
      <c r="AS291" s="44"/>
      <c r="AT291" s="45" t="s">
        <v>51</v>
      </c>
      <c r="AU291" s="46"/>
      <c r="AV291" s="28" t="s">
        <v>2609</v>
      </c>
      <c r="AW291" s="28" t="s">
        <v>2610</v>
      </c>
    </row>
    <row r="292" spans="1:49" ht="15" customHeight="1">
      <c r="A292" s="23">
        <v>2704</v>
      </c>
      <c r="B292" s="24">
        <v>2092</v>
      </c>
      <c r="C292" s="25" t="s">
        <v>2611</v>
      </c>
      <c r="D292" s="25" t="s">
        <v>2611</v>
      </c>
      <c r="E292" s="26"/>
      <c r="F292" s="25" t="s">
        <v>35</v>
      </c>
      <c r="G292" s="27" t="s">
        <v>2611</v>
      </c>
      <c r="H292" s="28" t="s">
        <v>2612</v>
      </c>
      <c r="I292" s="29" t="s">
        <v>2612</v>
      </c>
      <c r="J292" s="30" t="s">
        <v>2613</v>
      </c>
      <c r="K292" s="31" t="s">
        <v>749</v>
      </c>
      <c r="L292" s="31" t="s">
        <v>182</v>
      </c>
      <c r="M292" s="31" t="s">
        <v>182</v>
      </c>
      <c r="N292" s="33">
        <v>0.6</v>
      </c>
      <c r="O292" s="33">
        <v>0.2</v>
      </c>
      <c r="P292" s="31"/>
      <c r="Q292" s="31"/>
      <c r="R292" s="33" t="str">
        <f t="shared" si="7"/>
        <v/>
      </c>
      <c r="S292" s="67">
        <v>44018</v>
      </c>
      <c r="T292" s="35">
        <v>5</v>
      </c>
      <c r="U292" s="26">
        <v>2009</v>
      </c>
      <c r="V292" s="36" t="str">
        <f>IF((ISBLANK(T292)),"",VLOOKUP(T292,'[1](speaker no. source)'!$A$2:$C$8,3,TRUE))</f>
        <v>B</v>
      </c>
      <c r="W292" s="35"/>
      <c r="X292" s="26"/>
      <c r="Y292" s="37"/>
      <c r="Z292" s="27" t="str">
        <f>IF((ISBLANK(W292)),"",VLOOKUP(W292,'[1](speaker no. source)'!$A$2:$C$8,3,TRUE))</f>
        <v/>
      </c>
      <c r="AA292" s="28" t="s">
        <v>2527</v>
      </c>
      <c r="AB292" s="28" t="s">
        <v>2527</v>
      </c>
      <c r="AD292" s="30" t="s">
        <v>44</v>
      </c>
      <c r="AE292" s="38"/>
      <c r="AF292" s="28" t="s">
        <v>45</v>
      </c>
      <c r="AG292" s="39" t="s">
        <v>46</v>
      </c>
      <c r="AH292" s="28" t="s">
        <v>46</v>
      </c>
      <c r="AI292" s="39" t="s">
        <v>46</v>
      </c>
      <c r="AK292" s="39" t="s">
        <v>68</v>
      </c>
      <c r="AL292" s="40"/>
      <c r="AM292" s="41"/>
      <c r="AN292" s="41"/>
      <c r="AO292" s="50" t="s">
        <v>2614</v>
      </c>
      <c r="AP292" s="42" t="s">
        <v>415</v>
      </c>
      <c r="AQ292" s="43" t="s">
        <v>313</v>
      </c>
      <c r="AR292" s="39"/>
      <c r="AS292" s="44"/>
      <c r="AT292" s="45" t="s">
        <v>51</v>
      </c>
      <c r="AU292" s="46"/>
      <c r="AV292" s="28" t="s">
        <v>2615</v>
      </c>
      <c r="AW292" s="28" t="s">
        <v>2616</v>
      </c>
    </row>
    <row r="293" spans="1:49" ht="15" customHeight="1">
      <c r="A293" s="23">
        <v>2713</v>
      </c>
      <c r="B293" s="24">
        <v>2101</v>
      </c>
      <c r="C293" s="25" t="s">
        <v>2617</v>
      </c>
      <c r="D293" s="25" t="s">
        <v>2618</v>
      </c>
      <c r="E293" s="26"/>
      <c r="F293" s="27" t="s">
        <v>35</v>
      </c>
      <c r="G293" s="27" t="s">
        <v>2618</v>
      </c>
      <c r="H293" s="28" t="s">
        <v>2619</v>
      </c>
      <c r="I293" s="29" t="s">
        <v>2619</v>
      </c>
      <c r="J293" s="30" t="s">
        <v>2620</v>
      </c>
      <c r="K293" s="31" t="s">
        <v>99</v>
      </c>
      <c r="L293" s="31" t="s">
        <v>100</v>
      </c>
      <c r="M293" s="32" t="s">
        <v>100</v>
      </c>
      <c r="N293" s="33">
        <v>0.2</v>
      </c>
      <c r="O293" s="33">
        <v>0.2</v>
      </c>
      <c r="P293" s="32"/>
      <c r="Q293" s="47"/>
      <c r="R293" s="33" t="str">
        <f t="shared" si="7"/>
        <v/>
      </c>
      <c r="S293" s="48" t="s">
        <v>2621</v>
      </c>
      <c r="T293" s="35">
        <v>130</v>
      </c>
      <c r="U293" s="26">
        <v>2013</v>
      </c>
      <c r="V293" s="36" t="str">
        <f>IF((ISBLANK(T293)),"",VLOOKUP(T293,'[1](speaker no. source)'!$A$2:$C$8,3,TRUE))</f>
        <v>D</v>
      </c>
      <c r="W293" s="35"/>
      <c r="X293" s="26"/>
      <c r="Y293" s="37"/>
      <c r="Z293" s="27" t="str">
        <f>IF((ISBLANK(W293)),"",VLOOKUP(W293,'[1](speaker no. source)'!$A$2:$C$8,3,TRUE))</f>
        <v/>
      </c>
      <c r="AA293" s="28" t="s">
        <v>2622</v>
      </c>
      <c r="AB293" s="28" t="s">
        <v>202</v>
      </c>
      <c r="AD293" s="30"/>
      <c r="AE293" s="38" t="s">
        <v>2623</v>
      </c>
      <c r="AF293" s="28" t="s">
        <v>2624</v>
      </c>
      <c r="AG293" s="39" t="s">
        <v>122</v>
      </c>
      <c r="AH293" s="28" t="s">
        <v>123</v>
      </c>
      <c r="AI293" s="39" t="s">
        <v>123</v>
      </c>
      <c r="AJ293" s="49" t="s">
        <v>2625</v>
      </c>
      <c r="AK293" s="39" t="s">
        <v>68</v>
      </c>
      <c r="AL293" s="40"/>
      <c r="AM293" s="41"/>
      <c r="AN293" s="41"/>
      <c r="AO293" s="39" t="s">
        <v>2626</v>
      </c>
      <c r="AP293" s="42" t="s">
        <v>2627</v>
      </c>
      <c r="AQ293" s="43" t="s">
        <v>77</v>
      </c>
      <c r="AR293" s="39" t="s">
        <v>94</v>
      </c>
      <c r="AS293" s="44"/>
      <c r="AT293" s="45" t="s">
        <v>51</v>
      </c>
      <c r="AU293" s="46"/>
      <c r="AV293" s="46" t="s">
        <v>2628</v>
      </c>
      <c r="AW293" s="46"/>
    </row>
    <row r="294" spans="1:49" ht="15" customHeight="1">
      <c r="A294" s="23">
        <v>2716</v>
      </c>
      <c r="B294" s="24">
        <v>2104</v>
      </c>
      <c r="C294" s="25" t="s">
        <v>2629</v>
      </c>
      <c r="D294" s="25" t="s">
        <v>2629</v>
      </c>
      <c r="E294" s="26"/>
      <c r="F294" s="25" t="s">
        <v>35</v>
      </c>
      <c r="G294" s="27" t="s">
        <v>2629</v>
      </c>
      <c r="H294" s="28" t="s">
        <v>2630</v>
      </c>
      <c r="I294" s="29" t="s">
        <v>2630</v>
      </c>
      <c r="J294" s="30" t="s">
        <v>2631</v>
      </c>
      <c r="K294" s="31" t="s">
        <v>58</v>
      </c>
      <c r="L294" s="31" t="s">
        <v>59</v>
      </c>
      <c r="M294" s="31" t="s">
        <v>100</v>
      </c>
      <c r="N294" s="33">
        <v>0.2</v>
      </c>
      <c r="O294" s="33">
        <v>0.2</v>
      </c>
      <c r="P294" s="31"/>
      <c r="Q294" s="52"/>
      <c r="R294" s="33" t="str">
        <f t="shared" si="7"/>
        <v/>
      </c>
      <c r="S294" s="48" t="s">
        <v>2632</v>
      </c>
      <c r="T294" s="35">
        <v>250</v>
      </c>
      <c r="U294" s="26" t="s">
        <v>2633</v>
      </c>
      <c r="V294" s="36" t="str">
        <f>IF((ISBLANK(T294)),"",VLOOKUP(T294,'[1](speaker no. source)'!$A$2:$C$8,3,TRUE))</f>
        <v>D</v>
      </c>
      <c r="W294" s="35"/>
      <c r="X294" s="26"/>
      <c r="Y294" s="37"/>
      <c r="Z294" s="27" t="str">
        <f>IF((ISBLANK(W294)),"",VLOOKUP(W294,'[1](speaker no. source)'!$A$2:$C$8,3,TRUE))</f>
        <v/>
      </c>
      <c r="AA294" s="28" t="s">
        <v>679</v>
      </c>
      <c r="AB294" s="28" t="s">
        <v>215</v>
      </c>
      <c r="AC294" s="28" t="s">
        <v>2634</v>
      </c>
      <c r="AD294" s="30"/>
      <c r="AE294" s="38"/>
      <c r="AF294" s="28" t="s">
        <v>1975</v>
      </c>
      <c r="AG294" s="39" t="s">
        <v>650</v>
      </c>
      <c r="AH294" s="28" t="s">
        <v>105</v>
      </c>
      <c r="AI294" s="39" t="s">
        <v>105</v>
      </c>
      <c r="AJ294" s="49" t="s">
        <v>2635</v>
      </c>
      <c r="AK294" s="39" t="s">
        <v>68</v>
      </c>
      <c r="AL294" s="40"/>
      <c r="AM294" s="41"/>
      <c r="AN294" s="41"/>
      <c r="AO294" s="50" t="s">
        <v>2636</v>
      </c>
      <c r="AP294" s="42" t="s">
        <v>1978</v>
      </c>
      <c r="AQ294" s="43" t="s">
        <v>313</v>
      </c>
      <c r="AR294" s="39" t="s">
        <v>94</v>
      </c>
      <c r="AS294" s="44"/>
      <c r="AT294" s="45" t="s">
        <v>51</v>
      </c>
      <c r="AU294" s="46"/>
      <c r="AV294" s="46" t="s">
        <v>2637</v>
      </c>
      <c r="AW294" s="46"/>
    </row>
    <row r="295" spans="1:49" ht="15" customHeight="1">
      <c r="A295" s="23">
        <v>2722</v>
      </c>
      <c r="B295" s="24">
        <v>2109</v>
      </c>
      <c r="C295" s="25" t="s">
        <v>2638</v>
      </c>
      <c r="D295" s="25" t="s">
        <v>2638</v>
      </c>
      <c r="E295" s="26"/>
      <c r="F295" s="25" t="s">
        <v>35</v>
      </c>
      <c r="G295" s="27" t="s">
        <v>2638</v>
      </c>
      <c r="H295" s="28" t="s">
        <v>2639</v>
      </c>
      <c r="I295" s="29" t="s">
        <v>2639</v>
      </c>
      <c r="J295" s="30" t="s">
        <v>2640</v>
      </c>
      <c r="K295" s="31" t="s">
        <v>58</v>
      </c>
      <c r="L295" s="31" t="s">
        <v>59</v>
      </c>
      <c r="M295" s="31" t="s">
        <v>59</v>
      </c>
      <c r="N295" s="33">
        <v>0.2</v>
      </c>
      <c r="O295" s="33">
        <v>0.2</v>
      </c>
      <c r="P295" s="31" t="s">
        <v>2641</v>
      </c>
      <c r="Q295" s="52"/>
      <c r="R295" s="33">
        <v>0.6</v>
      </c>
      <c r="S295" s="48">
        <v>1134</v>
      </c>
      <c r="T295" s="35">
        <v>1134</v>
      </c>
      <c r="U295" s="26" t="s">
        <v>1879</v>
      </c>
      <c r="V295" s="36" t="str">
        <f>IF((ISBLANK(T295)),"",VLOOKUP(T295,'[1](speaker no. source)'!$A$2:$C$8,3,TRUE))</f>
        <v>E</v>
      </c>
      <c r="W295" s="35">
        <v>650</v>
      </c>
      <c r="X295" s="26" t="s">
        <v>2073</v>
      </c>
      <c r="Y295" s="37" t="s">
        <v>2642</v>
      </c>
      <c r="Z295" s="27" t="str">
        <f>IF((ISBLANK(W295)),"",VLOOKUP(W295,'[1](speaker no. source)'!$A$2:$C$8,3,TRUE))</f>
        <v>D</v>
      </c>
      <c r="AA295" s="28" t="s">
        <v>2643</v>
      </c>
      <c r="AB295" s="28" t="s">
        <v>2644</v>
      </c>
      <c r="AD295" s="30"/>
      <c r="AE295" s="38"/>
      <c r="AF295" s="28" t="s">
        <v>2645</v>
      </c>
      <c r="AG295" s="39" t="s">
        <v>283</v>
      </c>
      <c r="AH295" s="28" t="s">
        <v>1453</v>
      </c>
      <c r="AI295" s="39" t="s">
        <v>123</v>
      </c>
      <c r="AJ295" s="49" t="s">
        <v>2646</v>
      </c>
      <c r="AK295" s="39" t="s">
        <v>2647</v>
      </c>
      <c r="AL295" s="40">
        <v>2012</v>
      </c>
      <c r="AM295" s="41"/>
      <c r="AN295" s="41"/>
      <c r="AO295" s="50"/>
      <c r="AP295" s="42"/>
      <c r="AQ295" s="43"/>
      <c r="AR295" s="39" t="s">
        <v>70</v>
      </c>
      <c r="AS295" s="44"/>
      <c r="AT295" s="45" t="s">
        <v>1792</v>
      </c>
      <c r="AU295" s="46" t="s">
        <v>2648</v>
      </c>
      <c r="AV295" s="46" t="s">
        <v>2649</v>
      </c>
      <c r="AW295" s="46"/>
    </row>
    <row r="296" spans="1:49" ht="15" customHeight="1">
      <c r="A296" s="23">
        <v>2727</v>
      </c>
      <c r="B296" s="24">
        <v>2113</v>
      </c>
      <c r="C296" s="25" t="s">
        <v>2650</v>
      </c>
      <c r="D296" s="25" t="s">
        <v>2650</v>
      </c>
      <c r="E296" s="26"/>
      <c r="F296" s="25" t="s">
        <v>2651</v>
      </c>
      <c r="G296" s="27" t="s">
        <v>2651</v>
      </c>
      <c r="H296" s="28" t="s">
        <v>2652</v>
      </c>
      <c r="I296" s="51" t="s">
        <v>2653</v>
      </c>
      <c r="J296" s="30" t="s">
        <v>2654</v>
      </c>
      <c r="K296" s="31" t="s">
        <v>58</v>
      </c>
      <c r="L296" s="31" t="s">
        <v>59</v>
      </c>
      <c r="M296" s="31" t="s">
        <v>59</v>
      </c>
      <c r="N296" s="33">
        <v>0.2</v>
      </c>
      <c r="O296" s="33">
        <v>0.2</v>
      </c>
      <c r="P296" s="31"/>
      <c r="Q296" s="52"/>
      <c r="R296" s="33" t="str">
        <f t="shared" ref="R296:R359" si="8">IF((ISBLANK(Q296)),"",((Q296*5)/25))</f>
        <v/>
      </c>
      <c r="S296" s="48">
        <v>2200</v>
      </c>
      <c r="T296" s="35">
        <v>4000</v>
      </c>
      <c r="U296" s="26">
        <v>2012</v>
      </c>
      <c r="V296" s="36" t="str">
        <f>IF((ISBLANK(T296)),"",VLOOKUP(T296,'[1](speaker no. source)'!$A$2:$C$8,3,TRUE))</f>
        <v>E</v>
      </c>
      <c r="W296" s="35"/>
      <c r="X296" s="26"/>
      <c r="Y296" s="37"/>
      <c r="Z296" s="27" t="str">
        <f>IF((ISBLANK(W296)),"",VLOOKUP(W296,'[1](speaker no. source)'!$A$2:$C$8,3,TRUE))</f>
        <v/>
      </c>
      <c r="AA296" s="28" t="s">
        <v>1038</v>
      </c>
      <c r="AB296" s="28" t="s">
        <v>118</v>
      </c>
      <c r="AC296" s="28" t="s">
        <v>2655</v>
      </c>
      <c r="AD296" s="30"/>
      <c r="AE296" s="54" t="s">
        <v>2656</v>
      </c>
      <c r="AF296" s="28" t="s">
        <v>121</v>
      </c>
      <c r="AG296" s="39" t="s">
        <v>122</v>
      </c>
      <c r="AH296" s="28" t="s">
        <v>123</v>
      </c>
      <c r="AI296" s="39" t="s">
        <v>123</v>
      </c>
      <c r="AJ296" s="49" t="s">
        <v>2657</v>
      </c>
      <c r="AK296" s="39" t="s">
        <v>68</v>
      </c>
      <c r="AL296" s="40"/>
      <c r="AM296" s="41"/>
      <c r="AN296" s="41"/>
      <c r="AO296" s="50" t="s">
        <v>2658</v>
      </c>
      <c r="AP296" s="42" t="s">
        <v>49</v>
      </c>
      <c r="AQ296" s="43" t="s">
        <v>50</v>
      </c>
      <c r="AR296" s="39" t="s">
        <v>94</v>
      </c>
      <c r="AS296" s="44"/>
      <c r="AT296" s="45" t="s">
        <v>51</v>
      </c>
      <c r="AU296" s="46"/>
      <c r="AV296" s="46" t="s">
        <v>2659</v>
      </c>
      <c r="AW296" s="46" t="s">
        <v>2660</v>
      </c>
    </row>
    <row r="297" spans="1:49" ht="15" customHeight="1">
      <c r="A297" s="23">
        <v>2733</v>
      </c>
      <c r="B297" s="24">
        <v>2118</v>
      </c>
      <c r="C297" s="25" t="s">
        <v>2661</v>
      </c>
      <c r="D297" s="25" t="s">
        <v>2661</v>
      </c>
      <c r="E297" s="26"/>
      <c r="F297" s="27" t="s">
        <v>2662</v>
      </c>
      <c r="G297" s="27" t="s">
        <v>2662</v>
      </c>
      <c r="H297" s="28" t="s">
        <v>2663</v>
      </c>
      <c r="I297" s="29" t="s">
        <v>2663</v>
      </c>
      <c r="J297" s="30" t="s">
        <v>2664</v>
      </c>
      <c r="K297" s="31" t="s">
        <v>412</v>
      </c>
      <c r="L297" s="31" t="s">
        <v>182</v>
      </c>
      <c r="M297" s="31" t="s">
        <v>182</v>
      </c>
      <c r="N297" s="33">
        <v>0.2</v>
      </c>
      <c r="O297" s="33">
        <v>0.2</v>
      </c>
      <c r="P297" s="31"/>
      <c r="Q297" s="52"/>
      <c r="R297" s="33" t="str">
        <f t="shared" si="8"/>
        <v/>
      </c>
      <c r="S297" s="48">
        <v>2</v>
      </c>
      <c r="T297" s="35">
        <v>2</v>
      </c>
      <c r="U297" s="26">
        <v>2014</v>
      </c>
      <c r="V297" s="36" t="str">
        <f>IF((ISBLANK(T297)),"",VLOOKUP(T297,'[1](speaker no. source)'!$A$2:$C$8,3,TRUE))</f>
        <v>B</v>
      </c>
      <c r="W297" s="35"/>
      <c r="X297" s="26"/>
      <c r="Y297" s="37"/>
      <c r="Z297" s="27" t="str">
        <f>IF((ISBLANK(W297)),"",VLOOKUP(W297,'[1](speaker no. source)'!$A$2:$C$8,3,TRUE))</f>
        <v/>
      </c>
      <c r="AA297" s="28" t="s">
        <v>1439</v>
      </c>
      <c r="AB297" s="28" t="s">
        <v>202</v>
      </c>
      <c r="AD297" s="30"/>
      <c r="AE297" s="38" t="s">
        <v>2665</v>
      </c>
      <c r="AF297" s="28" t="s">
        <v>2666</v>
      </c>
      <c r="AG297" s="39" t="s">
        <v>122</v>
      </c>
      <c r="AH297" s="28" t="s">
        <v>123</v>
      </c>
      <c r="AI297" s="39" t="s">
        <v>123</v>
      </c>
      <c r="AJ297" s="49" t="s">
        <v>2667</v>
      </c>
      <c r="AK297" s="39" t="s">
        <v>68</v>
      </c>
      <c r="AL297" s="40"/>
      <c r="AM297" s="41"/>
      <c r="AN297" s="41"/>
      <c r="AO297" s="50" t="s">
        <v>2668</v>
      </c>
      <c r="AP297" s="42" t="s">
        <v>2669</v>
      </c>
      <c r="AQ297" s="43" t="s">
        <v>50</v>
      </c>
      <c r="AR297" s="39" t="s">
        <v>94</v>
      </c>
      <c r="AS297" s="44" t="s">
        <v>1988</v>
      </c>
      <c r="AT297" s="45" t="s">
        <v>51</v>
      </c>
      <c r="AU297" s="46"/>
      <c r="AV297" s="46" t="s">
        <v>2670</v>
      </c>
      <c r="AW297" s="46"/>
    </row>
    <row r="298" spans="1:49" ht="15" customHeight="1">
      <c r="A298" s="23">
        <v>2740</v>
      </c>
      <c r="B298" s="24">
        <v>2124</v>
      </c>
      <c r="C298" s="25" t="s">
        <v>2671</v>
      </c>
      <c r="D298" s="25" t="s">
        <v>2671</v>
      </c>
      <c r="E298" s="26"/>
      <c r="F298" s="27" t="s">
        <v>35</v>
      </c>
      <c r="G298" s="27" t="s">
        <v>2671</v>
      </c>
      <c r="H298" s="28" t="s">
        <v>2672</v>
      </c>
      <c r="I298" s="29" t="s">
        <v>2672</v>
      </c>
      <c r="J298" s="30" t="s">
        <v>2673</v>
      </c>
      <c r="K298" s="31" t="s">
        <v>99</v>
      </c>
      <c r="L298" s="31" t="s">
        <v>100</v>
      </c>
      <c r="M298" s="31" t="s">
        <v>100</v>
      </c>
      <c r="N298" s="33">
        <v>0.2</v>
      </c>
      <c r="O298" s="33">
        <v>0.2</v>
      </c>
      <c r="P298" s="31"/>
      <c r="Q298" s="52"/>
      <c r="R298" s="33" t="str">
        <f t="shared" si="8"/>
        <v/>
      </c>
      <c r="S298" s="48">
        <v>950</v>
      </c>
      <c r="T298" s="35">
        <v>950</v>
      </c>
      <c r="U298" s="26" t="s">
        <v>2674</v>
      </c>
      <c r="V298" s="36" t="str">
        <f>IF((ISBLANK(T298)),"",VLOOKUP(T298,'[1](speaker no. source)'!$A$2:$C$8,3,TRUE))</f>
        <v>D</v>
      </c>
      <c r="W298" s="35"/>
      <c r="X298" s="26"/>
      <c r="Y298" s="37"/>
      <c r="Z298" s="27" t="str">
        <f>IF((ISBLANK(W298)),"",VLOOKUP(W298,'[1](speaker no. source)'!$A$2:$C$8,3,TRUE))</f>
        <v/>
      </c>
      <c r="AA298" s="28" t="s">
        <v>2622</v>
      </c>
      <c r="AB298" s="28" t="s">
        <v>202</v>
      </c>
      <c r="AD298" s="30"/>
      <c r="AE298" s="38" t="s">
        <v>2675</v>
      </c>
      <c r="AF298" s="28" t="s">
        <v>2676</v>
      </c>
      <c r="AG298" s="39" t="s">
        <v>2677</v>
      </c>
      <c r="AH298" s="28" t="s">
        <v>123</v>
      </c>
      <c r="AI298" s="39" t="s">
        <v>123</v>
      </c>
      <c r="AJ298" s="49" t="s">
        <v>2678</v>
      </c>
      <c r="AK298" s="39" t="s">
        <v>68</v>
      </c>
      <c r="AL298" s="40"/>
      <c r="AM298" s="41"/>
      <c r="AN298" s="41"/>
      <c r="AO298" s="50" t="s">
        <v>2679</v>
      </c>
      <c r="AP298" s="42" t="s">
        <v>2680</v>
      </c>
      <c r="AQ298" s="43" t="s">
        <v>50</v>
      </c>
      <c r="AR298" s="39" t="s">
        <v>94</v>
      </c>
      <c r="AS298" s="44"/>
      <c r="AT298" s="45" t="s">
        <v>51</v>
      </c>
      <c r="AU298" s="46"/>
      <c r="AV298" s="46" t="s">
        <v>2681</v>
      </c>
      <c r="AW298" s="46"/>
    </row>
    <row r="299" spans="1:49" ht="15" customHeight="1">
      <c r="A299" s="23">
        <v>2742</v>
      </c>
      <c r="B299" s="24">
        <v>2126</v>
      </c>
      <c r="C299" s="25" t="s">
        <v>2682</v>
      </c>
      <c r="D299" s="25" t="s">
        <v>68</v>
      </c>
      <c r="E299" s="26"/>
      <c r="F299" s="27" t="s">
        <v>2683</v>
      </c>
      <c r="G299" s="27" t="s">
        <v>2683</v>
      </c>
      <c r="H299" s="28" t="s">
        <v>2684</v>
      </c>
      <c r="I299" s="29" t="s">
        <v>2684</v>
      </c>
      <c r="J299" s="30"/>
      <c r="K299" s="31" t="s">
        <v>800</v>
      </c>
      <c r="L299" s="31" t="s">
        <v>100</v>
      </c>
      <c r="M299" s="31" t="s">
        <v>100</v>
      </c>
      <c r="N299" s="33">
        <v>0.4</v>
      </c>
      <c r="O299" s="33">
        <v>0.4</v>
      </c>
      <c r="P299" s="31"/>
      <c r="Q299" s="52"/>
      <c r="R299" s="33" t="str">
        <f t="shared" si="8"/>
        <v/>
      </c>
      <c r="S299" s="48" t="s">
        <v>813</v>
      </c>
      <c r="T299" s="35">
        <v>500</v>
      </c>
      <c r="U299" s="26">
        <v>2007</v>
      </c>
      <c r="V299" s="36" t="str">
        <f>IF((ISBLANK(T299)),"",VLOOKUP(T299,'[1](speaker no. source)'!$A$2:$C$8,3,TRUE))</f>
        <v>D</v>
      </c>
      <c r="W299" s="35"/>
      <c r="X299" s="26"/>
      <c r="Y299" s="37"/>
      <c r="Z299" s="27" t="str">
        <f>IF((ISBLANK(W299)),"",VLOOKUP(W299,'[1](speaker no. source)'!$A$2:$C$8,3,TRUE))</f>
        <v/>
      </c>
      <c r="AA299" s="28" t="s">
        <v>185</v>
      </c>
      <c r="AB299" s="28" t="s">
        <v>186</v>
      </c>
      <c r="AD299" s="30"/>
      <c r="AE299" s="38" t="s">
        <v>2685</v>
      </c>
      <c r="AF299" s="28" t="s">
        <v>188</v>
      </c>
      <c r="AG299" s="39" t="s">
        <v>189</v>
      </c>
      <c r="AH299" s="28" t="s">
        <v>74</v>
      </c>
      <c r="AI299" s="39" t="s">
        <v>74</v>
      </c>
      <c r="AJ299" s="49" t="s">
        <v>2686</v>
      </c>
      <c r="AK299" s="39" t="s">
        <v>68</v>
      </c>
      <c r="AL299" s="40"/>
      <c r="AM299" s="41"/>
      <c r="AN299" s="41"/>
      <c r="AO299" s="50" t="s">
        <v>2687</v>
      </c>
      <c r="AP299" s="42" t="s">
        <v>2688</v>
      </c>
      <c r="AQ299" s="43" t="s">
        <v>50</v>
      </c>
      <c r="AR299" s="39" t="s">
        <v>94</v>
      </c>
      <c r="AS299" s="44"/>
      <c r="AT299" s="45" t="s">
        <v>51</v>
      </c>
      <c r="AU299" s="46"/>
      <c r="AV299" s="46" t="s">
        <v>2689</v>
      </c>
      <c r="AW299" s="46"/>
    </row>
    <row r="300" spans="1:49" ht="105" customHeight="1">
      <c r="A300" s="23">
        <v>2767</v>
      </c>
      <c r="B300" s="24">
        <v>2143</v>
      </c>
      <c r="C300" s="25" t="s">
        <v>2690</v>
      </c>
      <c r="D300" s="25" t="s">
        <v>2690</v>
      </c>
      <c r="E300" s="26"/>
      <c r="F300" s="27" t="s">
        <v>35</v>
      </c>
      <c r="G300" s="27" t="s">
        <v>2690</v>
      </c>
      <c r="H300" s="28" t="s">
        <v>2691</v>
      </c>
      <c r="I300" s="29" t="s">
        <v>2691</v>
      </c>
      <c r="J300" s="30" t="s">
        <v>2692</v>
      </c>
      <c r="K300" s="31" t="s">
        <v>58</v>
      </c>
      <c r="L300" s="31" t="s">
        <v>59</v>
      </c>
      <c r="M300" s="31" t="s">
        <v>59</v>
      </c>
      <c r="N300" s="33">
        <v>0.2</v>
      </c>
      <c r="O300" s="33">
        <v>0.2</v>
      </c>
      <c r="P300" s="31"/>
      <c r="Q300" s="31"/>
      <c r="R300" s="33" t="str">
        <f t="shared" si="8"/>
        <v/>
      </c>
      <c r="S300" s="56">
        <v>5000</v>
      </c>
      <c r="T300" s="35">
        <v>5000</v>
      </c>
      <c r="U300" s="26" t="s">
        <v>2693</v>
      </c>
      <c r="V300" s="36" t="str">
        <f>IF((ISBLANK(T300)),"",VLOOKUP(T300,'[1](speaker no. source)'!$A$2:$C$8,3,TRUE))</f>
        <v>E</v>
      </c>
      <c r="W300" s="35"/>
      <c r="X300" s="26"/>
      <c r="Y300" s="37"/>
      <c r="Z300" s="27" t="str">
        <f>IF((ISBLANK(W300)),"",VLOOKUP(W300,'[1](speaker no. source)'!$A$2:$C$8,3,TRUE))</f>
        <v/>
      </c>
      <c r="AA300" s="28" t="s">
        <v>2694</v>
      </c>
      <c r="AB300" s="28" t="s">
        <v>102</v>
      </c>
      <c r="AD300" s="30"/>
      <c r="AE300" s="38"/>
      <c r="AF300" s="28" t="s">
        <v>2695</v>
      </c>
      <c r="AG300" s="39" t="s">
        <v>463</v>
      </c>
      <c r="AH300" s="28" t="s">
        <v>105</v>
      </c>
      <c r="AI300" s="39" t="s">
        <v>105</v>
      </c>
      <c r="AK300" s="39" t="s">
        <v>68</v>
      </c>
      <c r="AL300" s="40"/>
      <c r="AM300" s="41"/>
      <c r="AN300" s="41"/>
      <c r="AO300" s="50" t="s">
        <v>2696</v>
      </c>
      <c r="AP300" s="42" t="s">
        <v>49</v>
      </c>
      <c r="AQ300" s="43" t="s">
        <v>50</v>
      </c>
      <c r="AR300" s="39"/>
      <c r="AS300" s="44" t="s">
        <v>315</v>
      </c>
      <c r="AT300" s="45" t="s">
        <v>51</v>
      </c>
      <c r="AU300" s="46"/>
      <c r="AV300" s="28" t="s">
        <v>2697</v>
      </c>
      <c r="AW300" s="28" t="s">
        <v>2698</v>
      </c>
    </row>
    <row r="301" spans="1:49" ht="15" customHeight="1">
      <c r="A301" s="23">
        <v>2770</v>
      </c>
      <c r="B301" s="24">
        <v>2146</v>
      </c>
      <c r="C301" s="25" t="s">
        <v>2699</v>
      </c>
      <c r="D301" s="25" t="s">
        <v>2699</v>
      </c>
      <c r="E301" s="26"/>
      <c r="F301" s="25" t="s">
        <v>35</v>
      </c>
      <c r="G301" s="27" t="s">
        <v>2699</v>
      </c>
      <c r="H301" s="28" t="s">
        <v>2700</v>
      </c>
      <c r="I301" s="51" t="s">
        <v>2701</v>
      </c>
      <c r="J301" s="30" t="s">
        <v>2702</v>
      </c>
      <c r="K301" s="31" t="s">
        <v>199</v>
      </c>
      <c r="L301" s="31" t="s">
        <v>144</v>
      </c>
      <c r="M301" s="32" t="s">
        <v>144</v>
      </c>
      <c r="N301" s="33">
        <v>0.2</v>
      </c>
      <c r="O301" s="33">
        <v>0.2</v>
      </c>
      <c r="P301" s="32"/>
      <c r="Q301" s="47"/>
      <c r="R301" s="33" t="str">
        <f t="shared" si="8"/>
        <v/>
      </c>
      <c r="S301" s="48">
        <v>19924</v>
      </c>
      <c r="T301" s="35">
        <v>15050</v>
      </c>
      <c r="U301" s="26" t="s">
        <v>2703</v>
      </c>
      <c r="V301" s="36" t="str">
        <f>IF((ISBLANK(T301)),"",VLOOKUP(T301,'[1](speaker no. source)'!$A$2:$C$8,3,TRUE))</f>
        <v>F</v>
      </c>
      <c r="W301" s="35"/>
      <c r="X301" s="26"/>
      <c r="Y301" s="37"/>
      <c r="Z301" s="27" t="str">
        <f>IF((ISBLANK(W301)),"",VLOOKUP(W301,'[1](speaker no. source)'!$A$2:$C$8,3,TRUE))</f>
        <v/>
      </c>
      <c r="AA301" s="28" t="s">
        <v>2704</v>
      </c>
      <c r="AB301" s="28" t="s">
        <v>846</v>
      </c>
      <c r="AD301" s="30"/>
      <c r="AE301" s="38"/>
      <c r="AF301" s="28" t="s">
        <v>2705</v>
      </c>
      <c r="AG301" s="39" t="s">
        <v>122</v>
      </c>
      <c r="AH301" s="28" t="s">
        <v>123</v>
      </c>
      <c r="AI301" s="39" t="s">
        <v>123</v>
      </c>
      <c r="AJ301" s="49" t="s">
        <v>2706</v>
      </c>
      <c r="AK301" s="39" t="s">
        <v>68</v>
      </c>
      <c r="AL301" s="40"/>
      <c r="AM301" s="41"/>
      <c r="AN301" s="41"/>
      <c r="AO301" s="39" t="s">
        <v>2707</v>
      </c>
      <c r="AP301" s="42" t="s">
        <v>49</v>
      </c>
      <c r="AQ301" s="43" t="s">
        <v>50</v>
      </c>
      <c r="AR301" s="39" t="s">
        <v>94</v>
      </c>
      <c r="AS301" s="44"/>
      <c r="AT301" s="45" t="s">
        <v>51</v>
      </c>
      <c r="AU301" s="46"/>
      <c r="AV301" s="46" t="s">
        <v>2708</v>
      </c>
      <c r="AW301" s="46" t="s">
        <v>2709</v>
      </c>
    </row>
    <row r="302" spans="1:49" ht="15" customHeight="1">
      <c r="A302" s="23">
        <v>2771</v>
      </c>
      <c r="B302" s="24">
        <v>2147</v>
      </c>
      <c r="C302" s="25" t="s">
        <v>2699</v>
      </c>
      <c r="D302" s="25" t="s">
        <v>2699</v>
      </c>
      <c r="E302" s="26"/>
      <c r="F302" s="27" t="s">
        <v>35</v>
      </c>
      <c r="G302" s="27" t="s">
        <v>2699</v>
      </c>
      <c r="H302" s="28" t="s">
        <v>2700</v>
      </c>
      <c r="I302" s="51" t="s">
        <v>2701</v>
      </c>
      <c r="J302" s="30" t="s">
        <v>2702</v>
      </c>
      <c r="K302" s="31" t="s">
        <v>199</v>
      </c>
      <c r="L302" s="31" t="s">
        <v>144</v>
      </c>
      <c r="M302" s="32" t="s">
        <v>144</v>
      </c>
      <c r="N302" s="33">
        <v>0.2</v>
      </c>
      <c r="O302" s="33">
        <v>0.2</v>
      </c>
      <c r="P302" s="32"/>
      <c r="Q302" s="47"/>
      <c r="R302" s="33" t="str">
        <f t="shared" si="8"/>
        <v/>
      </c>
      <c r="S302" s="48">
        <v>19924</v>
      </c>
      <c r="T302" s="35">
        <v>15050</v>
      </c>
      <c r="U302" s="26" t="s">
        <v>2703</v>
      </c>
      <c r="V302" s="36" t="str">
        <f>IF((ISBLANK(T302)),"",VLOOKUP(T302,'[1](speaker no. source)'!$A$2:$C$8,3,TRUE))</f>
        <v>F</v>
      </c>
      <c r="W302" s="35"/>
      <c r="X302" s="26"/>
      <c r="Y302" s="37"/>
      <c r="Z302" s="27" t="str">
        <f>IF((ISBLANK(W302)),"",VLOOKUP(W302,'[1](speaker no. source)'!$A$2:$C$8,3,TRUE))</f>
        <v/>
      </c>
      <c r="AA302" s="28" t="s">
        <v>2704</v>
      </c>
      <c r="AB302" s="28" t="s">
        <v>846</v>
      </c>
      <c r="AD302" s="30"/>
      <c r="AE302" s="38"/>
      <c r="AF302" s="28" t="s">
        <v>2705</v>
      </c>
      <c r="AG302" s="39" t="s">
        <v>283</v>
      </c>
      <c r="AH302" s="28" t="s">
        <v>123</v>
      </c>
      <c r="AI302" s="39" t="s">
        <v>123</v>
      </c>
      <c r="AJ302" s="49" t="s">
        <v>2706</v>
      </c>
      <c r="AK302" s="39" t="s">
        <v>68</v>
      </c>
      <c r="AL302" s="40"/>
      <c r="AM302" s="41"/>
      <c r="AN302" s="41"/>
      <c r="AO302" s="39" t="s">
        <v>2710</v>
      </c>
      <c r="AP302" s="42" t="s">
        <v>2711</v>
      </c>
      <c r="AQ302" s="43" t="s">
        <v>313</v>
      </c>
      <c r="AR302" s="39" t="s">
        <v>78</v>
      </c>
      <c r="AS302" s="44"/>
      <c r="AT302" s="45" t="s">
        <v>51</v>
      </c>
      <c r="AU302" s="46"/>
      <c r="AV302" s="46" t="s">
        <v>2708</v>
      </c>
      <c r="AW302" s="46" t="s">
        <v>601</v>
      </c>
    </row>
    <row r="303" spans="1:49" ht="15" customHeight="1">
      <c r="A303" s="23">
        <v>2777</v>
      </c>
      <c r="B303" s="24">
        <v>2152</v>
      </c>
      <c r="C303" s="25" t="s">
        <v>2712</v>
      </c>
      <c r="D303" s="25" t="s">
        <v>2712</v>
      </c>
      <c r="E303" s="26"/>
      <c r="F303" s="27" t="s">
        <v>35</v>
      </c>
      <c r="G303" s="27" t="s">
        <v>2712</v>
      </c>
      <c r="H303" s="28" t="s">
        <v>2713</v>
      </c>
      <c r="I303" s="29" t="s">
        <v>2713</v>
      </c>
      <c r="J303" s="30" t="s">
        <v>2714</v>
      </c>
      <c r="K303" s="31" t="s">
        <v>58</v>
      </c>
      <c r="L303" s="31" t="s">
        <v>59</v>
      </c>
      <c r="M303" s="31" t="s">
        <v>59</v>
      </c>
      <c r="N303" s="33">
        <v>0.2</v>
      </c>
      <c r="O303" s="33">
        <v>0.2</v>
      </c>
      <c r="P303" s="31"/>
      <c r="Q303" s="52"/>
      <c r="R303" s="33" t="str">
        <f t="shared" si="8"/>
        <v/>
      </c>
      <c r="S303" s="48">
        <v>5000</v>
      </c>
      <c r="T303" s="35">
        <v>5000</v>
      </c>
      <c r="U303" s="26" t="s">
        <v>2715</v>
      </c>
      <c r="V303" s="36" t="str">
        <f>IF((ISBLANK(T303)),"",VLOOKUP(T303,'[1](speaker no. source)'!$A$2:$C$8,3,TRUE))</f>
        <v>E</v>
      </c>
      <c r="W303" s="35"/>
      <c r="X303" s="26"/>
      <c r="Y303" s="37"/>
      <c r="Z303" s="27" t="str">
        <f>IF((ISBLANK(W303)),"",VLOOKUP(W303,'[1](speaker no. source)'!$A$2:$C$8,3,TRUE))</f>
        <v/>
      </c>
      <c r="AA303" s="28" t="s">
        <v>1764</v>
      </c>
      <c r="AB303" s="28" t="s">
        <v>473</v>
      </c>
      <c r="AD303" s="30"/>
      <c r="AE303" s="38"/>
      <c r="AF303" s="28" t="s">
        <v>2716</v>
      </c>
      <c r="AG303" s="39" t="s">
        <v>2717</v>
      </c>
      <c r="AH303" s="28" t="s">
        <v>348</v>
      </c>
      <c r="AI303" s="39" t="s">
        <v>348</v>
      </c>
      <c r="AJ303" s="49" t="s">
        <v>2718</v>
      </c>
      <c r="AK303" s="39" t="s">
        <v>68</v>
      </c>
      <c r="AL303" s="40"/>
      <c r="AM303" s="41"/>
      <c r="AN303" s="41"/>
      <c r="AO303" s="50" t="s">
        <v>2719</v>
      </c>
      <c r="AP303" s="42" t="s">
        <v>2720</v>
      </c>
      <c r="AQ303" s="43" t="s">
        <v>313</v>
      </c>
      <c r="AR303" s="39" t="s">
        <v>94</v>
      </c>
      <c r="AS303" s="44"/>
      <c r="AT303" s="45" t="s">
        <v>51</v>
      </c>
      <c r="AU303" s="46"/>
      <c r="AV303" s="46" t="s">
        <v>2721</v>
      </c>
      <c r="AW303" s="46"/>
    </row>
    <row r="304" spans="1:49" ht="15" customHeight="1">
      <c r="A304" s="23">
        <v>2783</v>
      </c>
      <c r="B304" s="24">
        <v>2156</v>
      </c>
      <c r="C304" s="25" t="s">
        <v>2722</v>
      </c>
      <c r="D304" s="25" t="s">
        <v>2722</v>
      </c>
      <c r="E304" s="26"/>
      <c r="F304" s="27" t="s">
        <v>35</v>
      </c>
      <c r="G304" s="27" t="s">
        <v>2722</v>
      </c>
      <c r="H304" s="28" t="s">
        <v>2723</v>
      </c>
      <c r="I304" s="29" t="s">
        <v>2723</v>
      </c>
      <c r="J304" s="30" t="s">
        <v>2724</v>
      </c>
      <c r="K304" s="31" t="s">
        <v>271</v>
      </c>
      <c r="L304" s="31" t="s">
        <v>272</v>
      </c>
      <c r="M304" s="32" t="s">
        <v>272</v>
      </c>
      <c r="N304" s="33">
        <v>0.2</v>
      </c>
      <c r="O304" s="33">
        <v>0.2</v>
      </c>
      <c r="P304" s="32"/>
      <c r="Q304" s="47"/>
      <c r="R304" s="33" t="str">
        <f t="shared" si="8"/>
        <v/>
      </c>
      <c r="S304" s="48">
        <v>100000</v>
      </c>
      <c r="T304" s="35">
        <v>100000</v>
      </c>
      <c r="U304" s="26" t="s">
        <v>2725</v>
      </c>
      <c r="V304" s="36" t="str">
        <f>IF((ISBLANK(T304)),"",VLOOKUP(T304,'[1](speaker no. source)'!$A$2:$C$8,3,TRUE))</f>
        <v>G</v>
      </c>
      <c r="W304" s="35"/>
      <c r="X304" s="26"/>
      <c r="Y304" s="37"/>
      <c r="Z304" s="27" t="str">
        <f>IF((ISBLANK(W304)),"",VLOOKUP(W304,'[1](speaker no. source)'!$A$2:$C$8,3,TRUE))</f>
        <v/>
      </c>
      <c r="AA304" s="28" t="s">
        <v>1608</v>
      </c>
      <c r="AB304" s="28" t="s">
        <v>215</v>
      </c>
      <c r="AC304" s="28" t="s">
        <v>2726</v>
      </c>
      <c r="AD304" s="30"/>
      <c r="AE304" s="38"/>
      <c r="AF304" s="28" t="s">
        <v>2727</v>
      </c>
      <c r="AG304" s="39" t="s">
        <v>1610</v>
      </c>
      <c r="AH304" s="28" t="s">
        <v>220</v>
      </c>
      <c r="AI304" s="39" t="s">
        <v>220</v>
      </c>
      <c r="AJ304" s="49" t="s">
        <v>2728</v>
      </c>
      <c r="AK304" s="39" t="s">
        <v>68</v>
      </c>
      <c r="AL304" s="40"/>
      <c r="AM304" s="41"/>
      <c r="AN304" s="41"/>
      <c r="AO304" s="39" t="s">
        <v>2729</v>
      </c>
      <c r="AP304" s="42" t="s">
        <v>2730</v>
      </c>
      <c r="AQ304" s="43" t="s">
        <v>313</v>
      </c>
      <c r="AR304" s="39" t="s">
        <v>94</v>
      </c>
      <c r="AS304" s="44" t="s">
        <v>2731</v>
      </c>
      <c r="AT304" s="45" t="s">
        <v>51</v>
      </c>
      <c r="AU304" s="46"/>
      <c r="AV304" s="46" t="s">
        <v>2732</v>
      </c>
      <c r="AW304" s="46" t="s">
        <v>601</v>
      </c>
    </row>
    <row r="305" spans="1:49" ht="15" customHeight="1">
      <c r="A305" s="23">
        <v>2792</v>
      </c>
      <c r="B305" s="24">
        <v>2163</v>
      </c>
      <c r="C305" s="25" t="s">
        <v>2733</v>
      </c>
      <c r="D305" s="25" t="s">
        <v>2733</v>
      </c>
      <c r="E305" s="26"/>
      <c r="F305" s="25" t="s">
        <v>35</v>
      </c>
      <c r="G305" s="27" t="s">
        <v>2733</v>
      </c>
      <c r="H305" s="28" t="s">
        <v>2734</v>
      </c>
      <c r="I305" s="29" t="s">
        <v>2734</v>
      </c>
      <c r="J305" s="30" t="s">
        <v>2735</v>
      </c>
      <c r="K305" s="31" t="s">
        <v>99</v>
      </c>
      <c r="L305" s="31" t="s">
        <v>100</v>
      </c>
      <c r="M305" s="31" t="s">
        <v>100</v>
      </c>
      <c r="N305" s="33">
        <v>0.2</v>
      </c>
      <c r="O305" s="33">
        <v>0.2</v>
      </c>
      <c r="P305" s="31"/>
      <c r="Q305" s="31"/>
      <c r="R305" s="33" t="str">
        <f t="shared" si="8"/>
        <v/>
      </c>
      <c r="S305" s="34">
        <v>250</v>
      </c>
      <c r="T305" s="35">
        <v>250</v>
      </c>
      <c r="U305" s="26" t="s">
        <v>229</v>
      </c>
      <c r="V305" s="36" t="str">
        <f>IF((ISBLANK(T305)),"",VLOOKUP(T305,'[1](speaker no. source)'!$A$2:$C$8,3,TRUE))</f>
        <v>D</v>
      </c>
      <c r="W305" s="35"/>
      <c r="X305" s="26"/>
      <c r="Y305" s="37"/>
      <c r="Z305" s="27" t="str">
        <f>IF((ISBLANK(W305)),"",VLOOKUP(W305,'[1](speaker no. source)'!$A$2:$C$8,3,TRUE))</f>
        <v/>
      </c>
      <c r="AA305" s="28" t="s">
        <v>2736</v>
      </c>
      <c r="AB305" s="28" t="s">
        <v>160</v>
      </c>
      <c r="AD305" s="30"/>
      <c r="AE305" s="38"/>
      <c r="AF305" s="28" t="s">
        <v>588</v>
      </c>
      <c r="AG305" s="39" t="s">
        <v>589</v>
      </c>
      <c r="AH305" s="28" t="s">
        <v>74</v>
      </c>
      <c r="AI305" s="39" t="s">
        <v>74</v>
      </c>
      <c r="AJ305" s="28" t="s">
        <v>2737</v>
      </c>
      <c r="AK305" s="39" t="s">
        <v>2737</v>
      </c>
      <c r="AL305" s="40" t="s">
        <v>68</v>
      </c>
      <c r="AM305" s="41"/>
      <c r="AN305" s="41"/>
      <c r="AO305" s="50" t="s">
        <v>2738</v>
      </c>
      <c r="AP305" s="42" t="s">
        <v>2739</v>
      </c>
      <c r="AQ305" s="43" t="s">
        <v>313</v>
      </c>
      <c r="AR305" s="39"/>
      <c r="AS305" s="44"/>
      <c r="AT305" s="45" t="s">
        <v>51</v>
      </c>
      <c r="AU305" s="46" t="s">
        <v>52</v>
      </c>
      <c r="AV305" s="28" t="s">
        <v>2740</v>
      </c>
    </row>
    <row r="306" spans="1:49" ht="15" customHeight="1">
      <c r="A306" s="23">
        <v>2799</v>
      </c>
      <c r="B306" s="24">
        <v>2168</v>
      </c>
      <c r="C306" s="25" t="s">
        <v>2741</v>
      </c>
      <c r="D306" s="25" t="s">
        <v>2741</v>
      </c>
      <c r="E306" s="26"/>
      <c r="F306" s="27" t="s">
        <v>35</v>
      </c>
      <c r="G306" s="27" t="s">
        <v>2741</v>
      </c>
      <c r="H306" s="28" t="s">
        <v>2742</v>
      </c>
      <c r="I306" s="29" t="s">
        <v>2742</v>
      </c>
      <c r="J306" s="30" t="s">
        <v>2743</v>
      </c>
      <c r="K306" s="31" t="s">
        <v>38</v>
      </c>
      <c r="L306" s="31" t="s">
        <v>39</v>
      </c>
      <c r="M306" s="31" t="s">
        <v>39</v>
      </c>
      <c r="N306" s="31" t="s">
        <v>40</v>
      </c>
      <c r="O306" s="33">
        <v>0</v>
      </c>
      <c r="P306" s="31"/>
      <c r="Q306" s="31"/>
      <c r="R306" s="33" t="str">
        <f t="shared" si="8"/>
        <v/>
      </c>
      <c r="S306" s="34"/>
      <c r="T306" s="35">
        <v>0</v>
      </c>
      <c r="U306" s="26">
        <v>2010</v>
      </c>
      <c r="V306" s="36" t="str">
        <f>IF((ISBLANK(T306)),"",VLOOKUP(T306,'[1](speaker no. source)'!$A$2:$C$8,3,TRUE))</f>
        <v>A</v>
      </c>
      <c r="W306" s="35"/>
      <c r="X306" s="26"/>
      <c r="Y306" s="37"/>
      <c r="Z306" s="27" t="str">
        <f>IF((ISBLANK(W306)),"",VLOOKUP(W306,'[1](speaker no. source)'!$A$2:$C$8,3,TRUE))</f>
        <v/>
      </c>
      <c r="AA306" s="28" t="s">
        <v>2744</v>
      </c>
      <c r="AB306" s="28" t="s">
        <v>215</v>
      </c>
      <c r="AD306" s="30"/>
      <c r="AE306" s="38"/>
      <c r="AF306" s="28" t="s">
        <v>1335</v>
      </c>
      <c r="AG306" s="39" t="s">
        <v>68</v>
      </c>
      <c r="AH306" s="28" t="s">
        <v>105</v>
      </c>
      <c r="AI306" s="39" t="s">
        <v>68</v>
      </c>
      <c r="AK306" s="39" t="s">
        <v>68</v>
      </c>
      <c r="AL306" s="40"/>
      <c r="AM306" s="41" t="s">
        <v>945</v>
      </c>
      <c r="AN306" s="41" t="s">
        <v>105</v>
      </c>
      <c r="AO306" s="50" t="s">
        <v>2745</v>
      </c>
      <c r="AP306" s="42" t="s">
        <v>49</v>
      </c>
      <c r="AQ306" s="43" t="s">
        <v>50</v>
      </c>
      <c r="AR306" s="39"/>
      <c r="AS306" s="44"/>
      <c r="AT306" s="45" t="s">
        <v>51</v>
      </c>
      <c r="AU306" s="46"/>
      <c r="AV306" s="28" t="s">
        <v>2746</v>
      </c>
      <c r="AW306" s="28" t="s">
        <v>2747</v>
      </c>
    </row>
    <row r="307" spans="1:49" ht="15" customHeight="1">
      <c r="A307" s="23">
        <v>2810</v>
      </c>
      <c r="B307" s="24">
        <v>2175</v>
      </c>
      <c r="C307" s="25" t="s">
        <v>2748</v>
      </c>
      <c r="D307" s="25" t="s">
        <v>2748</v>
      </c>
      <c r="E307" s="26"/>
      <c r="F307" s="27" t="s">
        <v>35</v>
      </c>
      <c r="G307" s="27" t="s">
        <v>2748</v>
      </c>
      <c r="H307" s="28" t="s">
        <v>2749</v>
      </c>
      <c r="I307" s="29" t="s">
        <v>2749</v>
      </c>
      <c r="J307" s="30" t="s">
        <v>2750</v>
      </c>
      <c r="K307" s="31" t="s">
        <v>422</v>
      </c>
      <c r="L307" s="31" t="s">
        <v>182</v>
      </c>
      <c r="M307" s="32" t="s">
        <v>182</v>
      </c>
      <c r="N307" s="33">
        <v>0.8</v>
      </c>
      <c r="O307" s="33">
        <v>0.8</v>
      </c>
      <c r="P307" s="32"/>
      <c r="Q307" s="47"/>
      <c r="R307" s="33" t="str">
        <f t="shared" si="8"/>
        <v/>
      </c>
      <c r="S307" s="48" t="s">
        <v>2751</v>
      </c>
      <c r="T307" s="35">
        <v>725</v>
      </c>
      <c r="U307" s="26" t="s">
        <v>2752</v>
      </c>
      <c r="V307" s="36" t="str">
        <f>IF((ISBLANK(T307)),"",VLOOKUP(T307,'[1](speaker no. source)'!$A$2:$C$8,3,TRUE))</f>
        <v>D</v>
      </c>
      <c r="W307" s="35"/>
      <c r="X307" s="26"/>
      <c r="Y307" s="37"/>
      <c r="Z307" s="27" t="str">
        <f>IF((ISBLANK(W307)),"",VLOOKUP(W307,'[1](speaker no. source)'!$A$2:$C$8,3,TRUE))</f>
        <v/>
      </c>
      <c r="AA307" s="28" t="s">
        <v>2753</v>
      </c>
      <c r="AB307" s="28" t="s">
        <v>1710</v>
      </c>
      <c r="AD307" s="30"/>
      <c r="AE307" s="38"/>
      <c r="AF307" s="28" t="s">
        <v>1537</v>
      </c>
      <c r="AG307" s="39" t="s">
        <v>696</v>
      </c>
      <c r="AH307" s="28" t="s">
        <v>864</v>
      </c>
      <c r="AI307" s="39" t="s">
        <v>864</v>
      </c>
      <c r="AJ307" s="49" t="s">
        <v>2754</v>
      </c>
      <c r="AK307" s="39" t="s">
        <v>68</v>
      </c>
      <c r="AL307" s="40"/>
      <c r="AM307" s="41"/>
      <c r="AN307" s="41"/>
      <c r="AO307" s="39" t="s">
        <v>2755</v>
      </c>
      <c r="AP307" s="42" t="s">
        <v>2756</v>
      </c>
      <c r="AQ307" s="43" t="s">
        <v>313</v>
      </c>
      <c r="AR307" s="39" t="s">
        <v>94</v>
      </c>
      <c r="AS307" s="44"/>
      <c r="AT307" s="45" t="s">
        <v>51</v>
      </c>
      <c r="AU307" s="46"/>
      <c r="AV307" s="46" t="s">
        <v>2757</v>
      </c>
      <c r="AW307" s="46" t="s">
        <v>601</v>
      </c>
    </row>
    <row r="308" spans="1:49" ht="15" customHeight="1">
      <c r="A308" s="23">
        <v>2817</v>
      </c>
      <c r="B308" s="24">
        <v>2181</v>
      </c>
      <c r="C308" s="25" t="s">
        <v>2758</v>
      </c>
      <c r="D308" s="25" t="s">
        <v>2758</v>
      </c>
      <c r="E308" s="26"/>
      <c r="F308" s="27" t="s">
        <v>35</v>
      </c>
      <c r="G308" s="27" t="s">
        <v>2758</v>
      </c>
      <c r="H308" s="28" t="s">
        <v>2759</v>
      </c>
      <c r="I308" s="29" t="s">
        <v>2759</v>
      </c>
      <c r="J308" s="30" t="s">
        <v>2760</v>
      </c>
      <c r="K308" s="31" t="s">
        <v>58</v>
      </c>
      <c r="L308" s="31" t="s">
        <v>59</v>
      </c>
      <c r="M308" s="31" t="s">
        <v>144</v>
      </c>
      <c r="N308" s="33">
        <v>0.2</v>
      </c>
      <c r="O308" s="33">
        <v>0.2</v>
      </c>
      <c r="P308" s="31"/>
      <c r="Q308" s="52"/>
      <c r="R308" s="33" t="str">
        <f t="shared" si="8"/>
        <v/>
      </c>
      <c r="S308" s="48" t="s">
        <v>2761</v>
      </c>
      <c r="T308" s="35">
        <v>18200</v>
      </c>
      <c r="U308" s="26" t="s">
        <v>459</v>
      </c>
      <c r="V308" s="36" t="str">
        <f>IF((ISBLANK(T308)),"",VLOOKUP(T308,'[1](speaker no. source)'!$A$2:$C$8,3,TRUE))</f>
        <v>F</v>
      </c>
      <c r="W308" s="35"/>
      <c r="X308" s="26"/>
      <c r="Y308" s="37"/>
      <c r="Z308" s="27" t="str">
        <f>IF((ISBLANK(W308)),"",VLOOKUP(W308,'[1](speaker no. source)'!$A$2:$C$8,3,TRUE))</f>
        <v/>
      </c>
      <c r="AA308" s="28" t="s">
        <v>2762</v>
      </c>
      <c r="AB308" s="28" t="s">
        <v>62</v>
      </c>
      <c r="AD308" s="30"/>
      <c r="AE308" s="38" t="s">
        <v>2763</v>
      </c>
      <c r="AF308" s="28" t="s">
        <v>1700</v>
      </c>
      <c r="AG308" s="39" t="s">
        <v>64</v>
      </c>
      <c r="AH308" s="28" t="s">
        <v>1701</v>
      </c>
      <c r="AI308" s="39" t="s">
        <v>66</v>
      </c>
      <c r="AJ308" s="49" t="s">
        <v>2764</v>
      </c>
      <c r="AK308" s="39" t="s">
        <v>68</v>
      </c>
      <c r="AL308" s="40"/>
      <c r="AM308" s="41"/>
      <c r="AN308" s="41"/>
      <c r="AO308" s="50" t="s">
        <v>2765</v>
      </c>
      <c r="AP308" s="42" t="s">
        <v>49</v>
      </c>
      <c r="AQ308" s="43" t="s">
        <v>50</v>
      </c>
      <c r="AR308" s="39" t="s">
        <v>94</v>
      </c>
      <c r="AS308" s="44"/>
      <c r="AT308" s="45" t="s">
        <v>51</v>
      </c>
      <c r="AU308" s="46"/>
      <c r="AV308" s="46" t="s">
        <v>2766</v>
      </c>
      <c r="AW308" s="46" t="s">
        <v>2767</v>
      </c>
    </row>
    <row r="309" spans="1:49" ht="15" customHeight="1">
      <c r="A309" s="23">
        <v>2834</v>
      </c>
      <c r="B309" s="24">
        <v>2189</v>
      </c>
      <c r="C309" s="25" t="s">
        <v>2768</v>
      </c>
      <c r="D309" s="25" t="s">
        <v>2768</v>
      </c>
      <c r="E309" s="26"/>
      <c r="F309" s="27" t="s">
        <v>35</v>
      </c>
      <c r="G309" s="27" t="s">
        <v>2768</v>
      </c>
      <c r="H309" s="28" t="s">
        <v>2769</v>
      </c>
      <c r="I309" s="29" t="s">
        <v>2769</v>
      </c>
      <c r="J309" s="30" t="s">
        <v>2770</v>
      </c>
      <c r="K309" s="31" t="s">
        <v>58</v>
      </c>
      <c r="L309" s="31" t="s">
        <v>59</v>
      </c>
      <c r="M309" s="31" t="s">
        <v>59</v>
      </c>
      <c r="N309" s="33">
        <v>0.2</v>
      </c>
      <c r="O309" s="33">
        <v>0.2</v>
      </c>
      <c r="P309" s="31"/>
      <c r="Q309" s="31"/>
      <c r="R309" s="33" t="str">
        <f t="shared" si="8"/>
        <v/>
      </c>
      <c r="S309" s="56">
        <v>3000</v>
      </c>
      <c r="T309" s="35">
        <v>3000</v>
      </c>
      <c r="U309" s="26" t="s">
        <v>1169</v>
      </c>
      <c r="V309" s="36" t="str">
        <f>IF((ISBLANK(T309)),"",VLOOKUP(T309,'[1](speaker no. source)'!$A$2:$C$8,3,TRUE))</f>
        <v>E</v>
      </c>
      <c r="W309" s="35"/>
      <c r="X309" s="26"/>
      <c r="Y309" s="37"/>
      <c r="Z309" s="27" t="str">
        <f>IF((ISBLANK(W309)),"",VLOOKUP(W309,'[1](speaker no. source)'!$A$2:$C$8,3,TRUE))</f>
        <v/>
      </c>
      <c r="AA309" s="28" t="s">
        <v>322</v>
      </c>
      <c r="AB309" s="28" t="s">
        <v>102</v>
      </c>
      <c r="AD309" s="30"/>
      <c r="AE309" s="38"/>
      <c r="AF309" s="28" t="s">
        <v>531</v>
      </c>
      <c r="AG309" s="39" t="s">
        <v>68</v>
      </c>
      <c r="AH309" s="28" t="s">
        <v>105</v>
      </c>
      <c r="AI309" s="39" t="s">
        <v>68</v>
      </c>
      <c r="AK309" s="39" t="s">
        <v>68</v>
      </c>
      <c r="AL309" s="40"/>
      <c r="AM309" s="41" t="s">
        <v>104</v>
      </c>
      <c r="AN309" s="41" t="s">
        <v>105</v>
      </c>
      <c r="AO309" s="50" t="s">
        <v>2771</v>
      </c>
      <c r="AP309" s="42" t="s">
        <v>49</v>
      </c>
      <c r="AQ309" s="43" t="s">
        <v>50</v>
      </c>
      <c r="AR309" s="39"/>
      <c r="AS309" s="44"/>
      <c r="AT309" s="45" t="s">
        <v>51</v>
      </c>
      <c r="AU309" s="46"/>
      <c r="AV309" s="28" t="s">
        <v>2772</v>
      </c>
      <c r="AW309" s="28" t="s">
        <v>2773</v>
      </c>
    </row>
    <row r="310" spans="1:49" ht="15" customHeight="1">
      <c r="A310" s="23">
        <v>2850</v>
      </c>
      <c r="B310" s="24">
        <v>2200</v>
      </c>
      <c r="C310" s="25" t="s">
        <v>2774</v>
      </c>
      <c r="D310" s="25" t="s">
        <v>2774</v>
      </c>
      <c r="E310" s="26"/>
      <c r="F310" s="27" t="s">
        <v>35</v>
      </c>
      <c r="G310" s="27" t="s">
        <v>2774</v>
      </c>
      <c r="H310" s="28" t="s">
        <v>2775</v>
      </c>
      <c r="I310" s="51" t="s">
        <v>2776</v>
      </c>
      <c r="J310" s="30" t="s">
        <v>2777</v>
      </c>
      <c r="K310" s="31" t="s">
        <v>39</v>
      </c>
      <c r="L310" s="31" t="s">
        <v>39</v>
      </c>
      <c r="M310" s="31" t="s">
        <v>39</v>
      </c>
      <c r="N310" s="31"/>
      <c r="O310" s="33">
        <v>0</v>
      </c>
      <c r="P310" s="31"/>
      <c r="Q310" s="31"/>
      <c r="R310" s="33" t="str">
        <f t="shared" si="8"/>
        <v/>
      </c>
      <c r="S310" s="34" t="s">
        <v>41</v>
      </c>
      <c r="T310" s="35">
        <v>0</v>
      </c>
      <c r="U310" s="26" t="s">
        <v>172</v>
      </c>
      <c r="V310" s="36" t="str">
        <f>IF((ISBLANK(T310)),"",VLOOKUP(T310,'[1](speaker no. source)'!$A$2:$C$8,3,TRUE))</f>
        <v>A</v>
      </c>
      <c r="W310" s="35"/>
      <c r="X310" s="26"/>
      <c r="Y310" s="37"/>
      <c r="Z310" s="27" t="str">
        <f>IF((ISBLANK(W310)),"",VLOOKUP(W310,'[1](speaker no. source)'!$A$2:$C$8,3,TRUE))</f>
        <v/>
      </c>
      <c r="AA310" s="28" t="s">
        <v>400</v>
      </c>
      <c r="AB310" s="28" t="s">
        <v>401</v>
      </c>
      <c r="AD310" s="30"/>
      <c r="AE310" s="38" t="s">
        <v>2778</v>
      </c>
      <c r="AF310" s="28" t="s">
        <v>174</v>
      </c>
      <c r="AG310" s="39" t="s">
        <v>122</v>
      </c>
      <c r="AH310" s="28" t="s">
        <v>123</v>
      </c>
      <c r="AI310" s="39" t="s">
        <v>123</v>
      </c>
      <c r="AK310" s="39" t="s">
        <v>68</v>
      </c>
      <c r="AL310" s="40"/>
      <c r="AM310" s="41"/>
      <c r="AN310" s="41"/>
      <c r="AO310" s="50" t="s">
        <v>2779</v>
      </c>
      <c r="AP310" s="42" t="s">
        <v>49</v>
      </c>
      <c r="AQ310" s="43" t="s">
        <v>50</v>
      </c>
      <c r="AR310" s="39"/>
      <c r="AS310" s="44"/>
      <c r="AT310" s="45" t="s">
        <v>51</v>
      </c>
      <c r="AU310" s="46"/>
      <c r="AV310" s="28" t="s">
        <v>2780</v>
      </c>
      <c r="AW310" s="28" t="s">
        <v>2781</v>
      </c>
    </row>
    <row r="311" spans="1:49" ht="15" customHeight="1">
      <c r="A311" s="23">
        <v>2867</v>
      </c>
      <c r="B311" s="24">
        <v>2213</v>
      </c>
      <c r="C311" s="25" t="s">
        <v>2782</v>
      </c>
      <c r="D311" s="25" t="s">
        <v>2782</v>
      </c>
      <c r="E311" s="26"/>
      <c r="F311" s="27" t="s">
        <v>35</v>
      </c>
      <c r="G311" s="27" t="s">
        <v>2782</v>
      </c>
      <c r="H311" s="28" t="s">
        <v>2783</v>
      </c>
      <c r="I311" s="29" t="s">
        <v>2783</v>
      </c>
      <c r="J311" s="30" t="s">
        <v>2784</v>
      </c>
      <c r="K311" s="31" t="s">
        <v>58</v>
      </c>
      <c r="L311" s="31" t="s">
        <v>59</v>
      </c>
      <c r="M311" s="31" t="s">
        <v>59</v>
      </c>
      <c r="N311" s="33">
        <v>0.2</v>
      </c>
      <c r="O311" s="33">
        <v>0.2</v>
      </c>
      <c r="P311" s="31"/>
      <c r="Q311" s="52"/>
      <c r="R311" s="33" t="str">
        <f t="shared" si="8"/>
        <v/>
      </c>
      <c r="S311" s="48">
        <v>8700</v>
      </c>
      <c r="T311" s="35">
        <v>8700</v>
      </c>
      <c r="U311" s="26" t="s">
        <v>1398</v>
      </c>
      <c r="V311" s="36" t="str">
        <f>IF((ISBLANK(T311)),"",VLOOKUP(T311,'[1](speaker no. source)'!$A$2:$C$8,3,TRUE))</f>
        <v>E</v>
      </c>
      <c r="W311" s="35"/>
      <c r="X311" s="26"/>
      <c r="Y311" s="37"/>
      <c r="Z311" s="27" t="str">
        <f>IF((ISBLANK(W311)),"",VLOOKUP(W311,'[1](speaker no. source)'!$A$2:$C$8,3,TRUE))</f>
        <v/>
      </c>
      <c r="AA311" s="28" t="s">
        <v>322</v>
      </c>
      <c r="AB311" s="28" t="s">
        <v>102</v>
      </c>
      <c r="AD311" s="30"/>
      <c r="AE311" s="38"/>
      <c r="AF311" s="28" t="s">
        <v>150</v>
      </c>
      <c r="AG311" s="39" t="s">
        <v>2785</v>
      </c>
      <c r="AH311" s="28" t="s">
        <v>105</v>
      </c>
      <c r="AI311" s="39" t="s">
        <v>105</v>
      </c>
      <c r="AJ311" s="49"/>
      <c r="AK311" s="39" t="s">
        <v>68</v>
      </c>
      <c r="AL311" s="40"/>
      <c r="AM311" s="41"/>
      <c r="AN311" s="41"/>
      <c r="AO311" s="50" t="s">
        <v>2786</v>
      </c>
      <c r="AP311" s="42" t="s">
        <v>2787</v>
      </c>
      <c r="AQ311" s="43" t="s">
        <v>313</v>
      </c>
      <c r="AR311" s="39" t="s">
        <v>70</v>
      </c>
      <c r="AS311" s="44"/>
      <c r="AT311" s="45" t="s">
        <v>51</v>
      </c>
      <c r="AU311" s="46"/>
      <c r="AV311" s="46" t="s">
        <v>2788</v>
      </c>
      <c r="AW311" s="46"/>
    </row>
    <row r="312" spans="1:49" ht="15" customHeight="1">
      <c r="A312" s="23">
        <v>2868</v>
      </c>
      <c r="B312" s="24">
        <v>2214</v>
      </c>
      <c r="C312" s="25" t="s">
        <v>2782</v>
      </c>
      <c r="D312" s="25" t="s">
        <v>2782</v>
      </c>
      <c r="E312" s="26"/>
      <c r="F312" s="27" t="s">
        <v>35</v>
      </c>
      <c r="G312" s="27" t="s">
        <v>2782</v>
      </c>
      <c r="H312" s="28" t="s">
        <v>2783</v>
      </c>
      <c r="I312" s="29" t="s">
        <v>2783</v>
      </c>
      <c r="J312" s="30" t="s">
        <v>2784</v>
      </c>
      <c r="K312" s="31" t="s">
        <v>58</v>
      </c>
      <c r="L312" s="31" t="s">
        <v>59</v>
      </c>
      <c r="M312" s="31" t="s">
        <v>59</v>
      </c>
      <c r="N312" s="33">
        <v>0.2</v>
      </c>
      <c r="O312" s="33">
        <v>0.2</v>
      </c>
      <c r="P312" s="31"/>
      <c r="Q312" s="52"/>
      <c r="R312" s="33" t="str">
        <f t="shared" si="8"/>
        <v/>
      </c>
      <c r="S312" s="48">
        <v>8700</v>
      </c>
      <c r="T312" s="35">
        <v>8700</v>
      </c>
      <c r="U312" s="26" t="s">
        <v>1398</v>
      </c>
      <c r="V312" s="36" t="str">
        <f>IF((ISBLANK(T312)),"",VLOOKUP(T312,'[1](speaker no. source)'!$A$2:$C$8,3,TRUE))</f>
        <v>E</v>
      </c>
      <c r="W312" s="35"/>
      <c r="X312" s="26"/>
      <c r="Y312" s="37"/>
      <c r="Z312" s="27" t="str">
        <f>IF((ISBLANK(W312)),"",VLOOKUP(W312,'[1](speaker no. source)'!$A$2:$C$8,3,TRUE))</f>
        <v/>
      </c>
      <c r="AA312" s="28" t="s">
        <v>322</v>
      </c>
      <c r="AB312" s="28" t="s">
        <v>102</v>
      </c>
      <c r="AD312" s="30"/>
      <c r="AE312" s="38"/>
      <c r="AF312" s="28" t="s">
        <v>150</v>
      </c>
      <c r="AG312" s="39" t="s">
        <v>68</v>
      </c>
      <c r="AH312" s="28" t="s">
        <v>105</v>
      </c>
      <c r="AI312" s="39" t="s">
        <v>68</v>
      </c>
      <c r="AJ312" s="49"/>
      <c r="AK312" s="39" t="s">
        <v>68</v>
      </c>
      <c r="AL312" s="40"/>
      <c r="AM312" s="41" t="s">
        <v>151</v>
      </c>
      <c r="AN312" s="41" t="s">
        <v>105</v>
      </c>
      <c r="AO312" s="50" t="s">
        <v>2789</v>
      </c>
      <c r="AP312" s="42" t="s">
        <v>49</v>
      </c>
      <c r="AQ312" s="43" t="s">
        <v>50</v>
      </c>
      <c r="AR312" s="39" t="s">
        <v>94</v>
      </c>
      <c r="AS312" s="44"/>
      <c r="AT312" s="45" t="s">
        <v>51</v>
      </c>
      <c r="AU312" s="46"/>
      <c r="AV312" s="46" t="s">
        <v>2788</v>
      </c>
      <c r="AW312" s="46" t="s">
        <v>2790</v>
      </c>
    </row>
    <row r="313" spans="1:49" ht="15" customHeight="1">
      <c r="A313" s="23">
        <v>2893</v>
      </c>
      <c r="B313" s="24">
        <v>2232</v>
      </c>
      <c r="C313" s="25" t="s">
        <v>2791</v>
      </c>
      <c r="D313" s="25" t="s">
        <v>2791</v>
      </c>
      <c r="E313" s="26"/>
      <c r="F313" s="27" t="s">
        <v>35</v>
      </c>
      <c r="G313" s="27" t="s">
        <v>2791</v>
      </c>
      <c r="H313" s="28" t="s">
        <v>2792</v>
      </c>
      <c r="I313" s="29" t="s">
        <v>2792</v>
      </c>
      <c r="J313" s="30" t="s">
        <v>2793</v>
      </c>
      <c r="K313" s="31" t="s">
        <v>199</v>
      </c>
      <c r="L313" s="31" t="s">
        <v>144</v>
      </c>
      <c r="M313" s="31" t="s">
        <v>144</v>
      </c>
      <c r="N313" s="33">
        <v>0.2</v>
      </c>
      <c r="O313" s="33">
        <v>0.2</v>
      </c>
      <c r="P313" s="31"/>
      <c r="Q313" s="31"/>
      <c r="R313" s="33" t="str">
        <f t="shared" si="8"/>
        <v/>
      </c>
      <c r="S313" s="34" t="s">
        <v>2794</v>
      </c>
      <c r="T313" s="35">
        <v>12000</v>
      </c>
      <c r="U313" s="26" t="s">
        <v>2795</v>
      </c>
      <c r="V313" s="36" t="str">
        <f>IF((ISBLANK(T313)),"",VLOOKUP(T313,'[1](speaker no. source)'!$A$2:$C$8,3,TRUE))</f>
        <v>F</v>
      </c>
      <c r="W313" s="35"/>
      <c r="X313" s="26"/>
      <c r="Y313" s="37"/>
      <c r="Z313" s="27" t="str">
        <f>IF((ISBLANK(W313)),"",VLOOKUP(W313,'[1](speaker no. source)'!$A$2:$C$8,3,TRUE))</f>
        <v/>
      </c>
      <c r="AA313" s="28" t="s">
        <v>1672</v>
      </c>
      <c r="AB313" s="28" t="s">
        <v>1672</v>
      </c>
      <c r="AD313" s="30" t="s">
        <v>2796</v>
      </c>
      <c r="AE313" s="38" t="s">
        <v>2797</v>
      </c>
      <c r="AF313" s="28" t="s">
        <v>588</v>
      </c>
      <c r="AG313" s="39" t="s">
        <v>589</v>
      </c>
      <c r="AH313" s="28" t="s">
        <v>74</v>
      </c>
      <c r="AI313" s="39" t="s">
        <v>74</v>
      </c>
      <c r="AJ313" s="28" t="s">
        <v>2798</v>
      </c>
      <c r="AK313" s="39" t="s">
        <v>2799</v>
      </c>
      <c r="AL313" s="40">
        <v>1983</v>
      </c>
      <c r="AM313" s="41"/>
      <c r="AN313" s="41"/>
      <c r="AO313" s="50" t="s">
        <v>2800</v>
      </c>
      <c r="AP313" s="42" t="s">
        <v>49</v>
      </c>
      <c r="AQ313" s="43" t="s">
        <v>50</v>
      </c>
      <c r="AR313" s="39"/>
      <c r="AS313" s="44"/>
      <c r="AT313" s="45" t="s">
        <v>51</v>
      </c>
      <c r="AU313" s="46" t="s">
        <v>52</v>
      </c>
      <c r="AV313" s="28" t="s">
        <v>2801</v>
      </c>
      <c r="AW313" s="28" t="s">
        <v>2802</v>
      </c>
    </row>
    <row r="314" spans="1:49" ht="15" customHeight="1">
      <c r="A314" s="23">
        <v>2900</v>
      </c>
      <c r="B314" s="24">
        <v>2238</v>
      </c>
      <c r="C314" s="25" t="s">
        <v>2803</v>
      </c>
      <c r="D314" s="25" t="s">
        <v>2803</v>
      </c>
      <c r="E314" s="26"/>
      <c r="F314" s="25" t="s">
        <v>35</v>
      </c>
      <c r="G314" s="27" t="s">
        <v>2803</v>
      </c>
      <c r="H314" s="28" t="s">
        <v>2804</v>
      </c>
      <c r="I314" s="29" t="s">
        <v>2804</v>
      </c>
      <c r="J314" s="30" t="s">
        <v>2805</v>
      </c>
      <c r="K314" s="31" t="s">
        <v>800</v>
      </c>
      <c r="L314" s="31" t="s">
        <v>100</v>
      </c>
      <c r="M314" s="31" t="s">
        <v>100</v>
      </c>
      <c r="N314" s="33">
        <v>0.4</v>
      </c>
      <c r="O314" s="33">
        <v>0.4</v>
      </c>
      <c r="P314" s="31"/>
      <c r="Q314" s="52"/>
      <c r="R314" s="33" t="str">
        <f t="shared" si="8"/>
        <v/>
      </c>
      <c r="S314" s="48" t="s">
        <v>2806</v>
      </c>
      <c r="T314" s="35">
        <v>6000</v>
      </c>
      <c r="U314" s="26">
        <v>2007</v>
      </c>
      <c r="V314" s="36" t="str">
        <f>IF((ISBLANK(T314)),"",VLOOKUP(T314,'[1](speaker no. source)'!$A$2:$C$8,3,TRUE))</f>
        <v>E</v>
      </c>
      <c r="W314" s="35"/>
      <c r="X314" s="26"/>
      <c r="Y314" s="37"/>
      <c r="Z314" s="27" t="str">
        <f>IF((ISBLANK(W314)),"",VLOOKUP(W314,'[1](speaker no. source)'!$A$2:$C$8,3,TRUE))</f>
        <v/>
      </c>
      <c r="AA314" s="28" t="s">
        <v>2807</v>
      </c>
      <c r="AB314" s="28" t="s">
        <v>160</v>
      </c>
      <c r="AC314" s="28" t="s">
        <v>2808</v>
      </c>
      <c r="AD314" s="30"/>
      <c r="AE314" s="38"/>
      <c r="AF314" s="28" t="s">
        <v>2809</v>
      </c>
      <c r="AG314" s="39" t="s">
        <v>489</v>
      </c>
      <c r="AH314" s="28" t="s">
        <v>74</v>
      </c>
      <c r="AI314" s="39" t="s">
        <v>74</v>
      </c>
      <c r="AJ314" s="49"/>
      <c r="AK314" s="39" t="s">
        <v>68</v>
      </c>
      <c r="AL314" s="40"/>
      <c r="AM314" s="41"/>
      <c r="AN314" s="41"/>
      <c r="AO314" s="50" t="s">
        <v>2810</v>
      </c>
      <c r="AP314" s="42" t="s">
        <v>2811</v>
      </c>
      <c r="AQ314" s="43" t="s">
        <v>313</v>
      </c>
      <c r="AR314" s="39" t="s">
        <v>94</v>
      </c>
      <c r="AS314" s="44"/>
      <c r="AT314" s="45" t="s">
        <v>51</v>
      </c>
      <c r="AU314" s="55" t="s">
        <v>4634</v>
      </c>
      <c r="AV314" s="46" t="s">
        <v>2812</v>
      </c>
      <c r="AW314" s="46"/>
    </row>
    <row r="315" spans="1:49" ht="15" customHeight="1">
      <c r="A315" s="23">
        <v>2902</v>
      </c>
      <c r="B315" s="24">
        <v>2240</v>
      </c>
      <c r="C315" s="25" t="s">
        <v>2813</v>
      </c>
      <c r="D315" s="25" t="s">
        <v>2813</v>
      </c>
      <c r="E315" s="26"/>
      <c r="F315" s="25" t="s">
        <v>35</v>
      </c>
      <c r="G315" s="27" t="s">
        <v>2813</v>
      </c>
      <c r="H315" s="28" t="s">
        <v>2814</v>
      </c>
      <c r="I315" s="29" t="s">
        <v>2814</v>
      </c>
      <c r="J315" s="30" t="s">
        <v>2815</v>
      </c>
      <c r="K315" s="31" t="s">
        <v>58</v>
      </c>
      <c r="L315" s="31" t="s">
        <v>59</v>
      </c>
      <c r="M315" s="31" t="s">
        <v>59</v>
      </c>
      <c r="N315" s="33">
        <v>0.2</v>
      </c>
      <c r="O315" s="33">
        <v>0.2</v>
      </c>
      <c r="P315" s="31"/>
      <c r="Q315" s="52"/>
      <c r="R315" s="33" t="str">
        <f t="shared" si="8"/>
        <v/>
      </c>
      <c r="S315" s="48">
        <v>1230</v>
      </c>
      <c r="T315" s="35">
        <v>1230</v>
      </c>
      <c r="U315" s="26">
        <v>2009</v>
      </c>
      <c r="V315" s="36" t="str">
        <f>IF((ISBLANK(T315)),"",VLOOKUP(T315,'[1](speaker no. source)'!$A$2:$C$8,3,TRUE))</f>
        <v>E</v>
      </c>
      <c r="W315" s="35"/>
      <c r="X315" s="26"/>
      <c r="Y315" s="37"/>
      <c r="Z315" s="27" t="str">
        <f>IF((ISBLANK(W315)),"",VLOOKUP(W315,'[1](speaker no. source)'!$A$2:$C$8,3,TRUE))</f>
        <v/>
      </c>
      <c r="AA315" s="28" t="s">
        <v>2816</v>
      </c>
      <c r="AB315" s="28" t="s">
        <v>160</v>
      </c>
      <c r="AD315" s="30"/>
      <c r="AE315" s="38"/>
      <c r="AF315" s="28" t="s">
        <v>2817</v>
      </c>
      <c r="AG315" s="39" t="s">
        <v>2818</v>
      </c>
      <c r="AH315" s="28" t="s">
        <v>136</v>
      </c>
      <c r="AI315" s="39" t="s">
        <v>136</v>
      </c>
      <c r="AJ315" s="49" t="s">
        <v>2819</v>
      </c>
      <c r="AK315" s="39" t="s">
        <v>2820</v>
      </c>
      <c r="AL315" s="40">
        <v>2010</v>
      </c>
      <c r="AM315" s="41"/>
      <c r="AN315" s="41"/>
      <c r="AO315" s="50"/>
      <c r="AP315" s="42"/>
      <c r="AQ315" s="43"/>
      <c r="AR315" s="39"/>
      <c r="AS315" s="44"/>
      <c r="AT315" s="45" t="s">
        <v>51</v>
      </c>
      <c r="AU315" s="46" t="s">
        <v>176</v>
      </c>
      <c r="AV315" s="46" t="s">
        <v>2821</v>
      </c>
      <c r="AW315" s="46"/>
    </row>
    <row r="316" spans="1:49" ht="15" customHeight="1">
      <c r="A316" s="23">
        <v>2927</v>
      </c>
      <c r="B316" s="24">
        <v>2257</v>
      </c>
      <c r="C316" s="25" t="s">
        <v>2822</v>
      </c>
      <c r="D316" s="25" t="s">
        <v>2822</v>
      </c>
      <c r="E316" s="26"/>
      <c r="F316" s="27" t="s">
        <v>35</v>
      </c>
      <c r="G316" s="27" t="s">
        <v>2822</v>
      </c>
      <c r="H316" s="28" t="s">
        <v>2823</v>
      </c>
      <c r="I316" s="29" t="s">
        <v>2823</v>
      </c>
      <c r="J316" s="30" t="s">
        <v>2824</v>
      </c>
      <c r="K316" s="31" t="s">
        <v>199</v>
      </c>
      <c r="L316" s="31" t="s">
        <v>144</v>
      </c>
      <c r="M316" s="31" t="s">
        <v>144</v>
      </c>
      <c r="N316" s="33">
        <v>0.2</v>
      </c>
      <c r="O316" s="33">
        <v>0.2</v>
      </c>
      <c r="P316" s="31"/>
      <c r="Q316" s="52"/>
      <c r="R316" s="33" t="str">
        <f t="shared" si="8"/>
        <v/>
      </c>
      <c r="S316" s="48">
        <v>12600</v>
      </c>
      <c r="T316" s="35">
        <v>12600</v>
      </c>
      <c r="U316" s="26" t="s">
        <v>678</v>
      </c>
      <c r="V316" s="36" t="str">
        <f>IF((ISBLANK(T316)),"",VLOOKUP(T316,'[1](speaker no. source)'!$A$2:$C$8,3,TRUE))</f>
        <v>F</v>
      </c>
      <c r="W316" s="35"/>
      <c r="X316" s="26"/>
      <c r="Y316" s="37"/>
      <c r="Z316" s="27" t="str">
        <f>IF((ISBLANK(W316)),"",VLOOKUP(W316,'[1](speaker no. source)'!$A$2:$C$8,3,TRUE))</f>
        <v/>
      </c>
      <c r="AA316" s="28" t="s">
        <v>375</v>
      </c>
      <c r="AB316" s="28" t="s">
        <v>102</v>
      </c>
      <c r="AD316" s="30"/>
      <c r="AE316" s="38"/>
      <c r="AF316" s="28" t="s">
        <v>2825</v>
      </c>
      <c r="AG316" s="39" t="s">
        <v>68</v>
      </c>
      <c r="AH316" s="28" t="s">
        <v>105</v>
      </c>
      <c r="AI316" s="39" t="s">
        <v>68</v>
      </c>
      <c r="AJ316" s="49" t="s">
        <v>2826</v>
      </c>
      <c r="AK316" s="39" t="s">
        <v>68</v>
      </c>
      <c r="AL316" s="40"/>
      <c r="AM316" s="41" t="s">
        <v>597</v>
      </c>
      <c r="AN316" s="41" t="s">
        <v>105</v>
      </c>
      <c r="AO316" s="50" t="s">
        <v>2827</v>
      </c>
      <c r="AP316" s="42" t="s">
        <v>2828</v>
      </c>
      <c r="AQ316" s="43" t="s">
        <v>313</v>
      </c>
      <c r="AR316" s="39" t="s">
        <v>94</v>
      </c>
      <c r="AS316" s="44"/>
      <c r="AT316" s="45" t="s">
        <v>51</v>
      </c>
      <c r="AU316" s="46"/>
      <c r="AV316" s="46" t="s">
        <v>2829</v>
      </c>
      <c r="AW316" s="46"/>
    </row>
    <row r="317" spans="1:49" ht="15" customHeight="1">
      <c r="A317" s="23">
        <v>2928</v>
      </c>
      <c r="B317" s="24">
        <v>2258</v>
      </c>
      <c r="C317" s="25" t="s">
        <v>2822</v>
      </c>
      <c r="D317" s="25" t="s">
        <v>2822</v>
      </c>
      <c r="E317" s="26"/>
      <c r="F317" s="25" t="s">
        <v>35</v>
      </c>
      <c r="G317" s="27" t="s">
        <v>2822</v>
      </c>
      <c r="H317" s="28" t="s">
        <v>2823</v>
      </c>
      <c r="I317" s="29" t="s">
        <v>2823</v>
      </c>
      <c r="J317" s="30" t="s">
        <v>2824</v>
      </c>
      <c r="K317" s="31" t="s">
        <v>199</v>
      </c>
      <c r="L317" s="31" t="s">
        <v>144</v>
      </c>
      <c r="M317" s="31" t="s">
        <v>144</v>
      </c>
      <c r="N317" s="33">
        <v>0.2</v>
      </c>
      <c r="O317" s="33">
        <v>0.2</v>
      </c>
      <c r="P317" s="31"/>
      <c r="Q317" s="52"/>
      <c r="R317" s="33" t="str">
        <f t="shared" si="8"/>
        <v/>
      </c>
      <c r="S317" s="48">
        <v>12600</v>
      </c>
      <c r="T317" s="35">
        <v>12600</v>
      </c>
      <c r="U317" s="26" t="s">
        <v>678</v>
      </c>
      <c r="V317" s="36" t="str">
        <f>IF((ISBLANK(T317)),"",VLOOKUP(T317,'[1](speaker no. source)'!$A$2:$C$8,3,TRUE))</f>
        <v>F</v>
      </c>
      <c r="W317" s="35"/>
      <c r="X317" s="26"/>
      <c r="Y317" s="37"/>
      <c r="Z317" s="27" t="str">
        <f>IF((ISBLANK(W317)),"",VLOOKUP(W317,'[1](speaker no. source)'!$A$2:$C$8,3,TRUE))</f>
        <v/>
      </c>
      <c r="AA317" s="28" t="s">
        <v>375</v>
      </c>
      <c r="AB317" s="28" t="s">
        <v>102</v>
      </c>
      <c r="AD317" s="30"/>
      <c r="AE317" s="38"/>
      <c r="AF317" s="28" t="s">
        <v>2825</v>
      </c>
      <c r="AG317" s="39" t="s">
        <v>68</v>
      </c>
      <c r="AH317" s="28" t="s">
        <v>105</v>
      </c>
      <c r="AI317" s="39" t="s">
        <v>68</v>
      </c>
      <c r="AJ317" s="49" t="s">
        <v>2826</v>
      </c>
      <c r="AK317" s="39" t="s">
        <v>68</v>
      </c>
      <c r="AL317" s="40"/>
      <c r="AM317" s="41" t="s">
        <v>608</v>
      </c>
      <c r="AN317" s="41" t="s">
        <v>105</v>
      </c>
      <c r="AO317" s="50" t="s">
        <v>2830</v>
      </c>
      <c r="AP317" s="42" t="s">
        <v>2831</v>
      </c>
      <c r="AQ317" s="43" t="s">
        <v>313</v>
      </c>
      <c r="AR317" s="39" t="s">
        <v>78</v>
      </c>
      <c r="AS317" s="44"/>
      <c r="AT317" s="45" t="s">
        <v>51</v>
      </c>
      <c r="AU317" s="46"/>
      <c r="AV317" s="46" t="s">
        <v>2829</v>
      </c>
      <c r="AW317" s="46"/>
    </row>
    <row r="318" spans="1:49" ht="15" customHeight="1">
      <c r="A318" s="23">
        <v>2938</v>
      </c>
      <c r="B318" s="24">
        <v>2267</v>
      </c>
      <c r="C318" s="25" t="s">
        <v>2832</v>
      </c>
      <c r="D318" s="25" t="s">
        <v>2832</v>
      </c>
      <c r="E318" s="26"/>
      <c r="F318" s="27" t="s">
        <v>35</v>
      </c>
      <c r="G318" s="27" t="s">
        <v>2832</v>
      </c>
      <c r="H318" s="28" t="s">
        <v>2833</v>
      </c>
      <c r="I318" s="29" t="s">
        <v>2833</v>
      </c>
      <c r="J318" s="30" t="s">
        <v>2834</v>
      </c>
      <c r="K318" s="31" t="s">
        <v>58</v>
      </c>
      <c r="L318" s="31" t="s">
        <v>59</v>
      </c>
      <c r="M318" s="31" t="s">
        <v>59</v>
      </c>
      <c r="N318" s="33">
        <v>0.2</v>
      </c>
      <c r="O318" s="33">
        <v>0.2</v>
      </c>
      <c r="P318" s="31"/>
      <c r="Q318" s="31"/>
      <c r="R318" s="33" t="str">
        <f t="shared" si="8"/>
        <v/>
      </c>
      <c r="S318" s="56">
        <v>5900</v>
      </c>
      <c r="T318" s="35">
        <v>5900</v>
      </c>
      <c r="U318" s="26" t="s">
        <v>1665</v>
      </c>
      <c r="V318" s="36" t="str">
        <f>IF((ISBLANK(T318)),"",VLOOKUP(T318,'[1](speaker no. source)'!$A$2:$C$8,3,TRUE))</f>
        <v>E</v>
      </c>
      <c r="W318" s="35"/>
      <c r="X318" s="26"/>
      <c r="Y318" s="37"/>
      <c r="Z318" s="27" t="str">
        <f>IF((ISBLANK(W318)),"",VLOOKUP(W318,'[1](speaker no. source)'!$A$2:$C$8,3,TRUE))</f>
        <v/>
      </c>
      <c r="AA318" s="28" t="s">
        <v>2816</v>
      </c>
      <c r="AB318" s="28" t="s">
        <v>160</v>
      </c>
      <c r="AC318" s="28" t="s">
        <v>2835</v>
      </c>
      <c r="AD318" s="30"/>
      <c r="AE318" s="38"/>
      <c r="AF318" s="28" t="s">
        <v>2817</v>
      </c>
      <c r="AG318" s="39" t="s">
        <v>2818</v>
      </c>
      <c r="AH318" s="28" t="s">
        <v>136</v>
      </c>
      <c r="AI318" s="39" t="s">
        <v>136</v>
      </c>
      <c r="AJ318" s="28" t="s">
        <v>2836</v>
      </c>
      <c r="AK318" s="39" t="s">
        <v>2837</v>
      </c>
      <c r="AL318" s="40">
        <v>2010</v>
      </c>
      <c r="AM318" s="41"/>
      <c r="AN318" s="41"/>
      <c r="AO318" s="50" t="s">
        <v>2838</v>
      </c>
      <c r="AP318" s="42" t="s">
        <v>49</v>
      </c>
      <c r="AQ318" s="43" t="s">
        <v>50</v>
      </c>
      <c r="AR318" s="39"/>
      <c r="AS318" s="44"/>
      <c r="AT318" s="45" t="s">
        <v>51</v>
      </c>
      <c r="AU318" s="46" t="s">
        <v>52</v>
      </c>
      <c r="AV318" s="28" t="s">
        <v>2839</v>
      </c>
      <c r="AW318" s="28" t="s">
        <v>2840</v>
      </c>
    </row>
    <row r="319" spans="1:49" ht="15" customHeight="1">
      <c r="A319" s="23">
        <v>2943</v>
      </c>
      <c r="B319" s="24">
        <v>2270</v>
      </c>
      <c r="C319" s="25" t="s">
        <v>2841</v>
      </c>
      <c r="D319" s="25" t="s">
        <v>2841</v>
      </c>
      <c r="E319" s="26"/>
      <c r="F319" s="25" t="s">
        <v>35</v>
      </c>
      <c r="G319" s="27" t="s">
        <v>2841</v>
      </c>
      <c r="H319" s="28" t="s">
        <v>2842</v>
      </c>
      <c r="I319" s="29" t="s">
        <v>2842</v>
      </c>
      <c r="J319" s="30" t="s">
        <v>2843</v>
      </c>
      <c r="K319" s="31" t="s">
        <v>99</v>
      </c>
      <c r="L319" s="31" t="s">
        <v>100</v>
      </c>
      <c r="M319" s="31" t="s">
        <v>100</v>
      </c>
      <c r="N319" s="33">
        <v>0.2</v>
      </c>
      <c r="O319" s="33">
        <v>0.2</v>
      </c>
      <c r="P319" s="31"/>
      <c r="Q319" s="31"/>
      <c r="R319" s="33" t="str">
        <f t="shared" si="8"/>
        <v/>
      </c>
      <c r="S319" s="34">
        <v>700</v>
      </c>
      <c r="T319" s="35">
        <v>750</v>
      </c>
      <c r="U319" s="26">
        <v>2014</v>
      </c>
      <c r="V319" s="36" t="str">
        <f>IF((ISBLANK(T319)),"",VLOOKUP(T319,'[1](speaker no. source)'!$A$2:$C$8,3,TRUE))</f>
        <v>D</v>
      </c>
      <c r="W319" s="35"/>
      <c r="X319" s="26"/>
      <c r="Y319" s="37"/>
      <c r="Z319" s="27" t="str">
        <f>IF((ISBLANK(W319)),"",VLOOKUP(W319,'[1](speaker no. source)'!$A$2:$C$8,3,TRUE))</f>
        <v/>
      </c>
      <c r="AA319" s="28" t="s">
        <v>2282</v>
      </c>
      <c r="AB319" s="28" t="s">
        <v>160</v>
      </c>
      <c r="AD319" s="30"/>
      <c r="AE319" s="38"/>
      <c r="AF319" s="28" t="s">
        <v>2149</v>
      </c>
      <c r="AG319" s="39" t="s">
        <v>2283</v>
      </c>
      <c r="AH319" s="28" t="s">
        <v>136</v>
      </c>
      <c r="AI319" s="39" t="s">
        <v>136</v>
      </c>
      <c r="AJ319" s="28" t="s">
        <v>2844</v>
      </c>
      <c r="AK319" s="39" t="s">
        <v>2844</v>
      </c>
      <c r="AL319" s="40" t="s">
        <v>68</v>
      </c>
      <c r="AM319" s="41"/>
      <c r="AN319" s="41"/>
      <c r="AO319" s="50" t="s">
        <v>2845</v>
      </c>
      <c r="AP319" s="42" t="s">
        <v>2846</v>
      </c>
      <c r="AQ319" s="43" t="s">
        <v>313</v>
      </c>
      <c r="AR319" s="39"/>
      <c r="AS319" s="44"/>
      <c r="AT319" s="45" t="s">
        <v>51</v>
      </c>
      <c r="AU319" s="46" t="s">
        <v>52</v>
      </c>
      <c r="AV319" s="28" t="s">
        <v>2847</v>
      </c>
      <c r="AW319" s="28" t="s">
        <v>2848</v>
      </c>
    </row>
    <row r="320" spans="1:49" ht="15" customHeight="1">
      <c r="A320" s="23">
        <v>2944</v>
      </c>
      <c r="B320" s="24">
        <v>2271</v>
      </c>
      <c r="C320" s="25" t="s">
        <v>2849</v>
      </c>
      <c r="D320" s="25" t="s">
        <v>68</v>
      </c>
      <c r="E320" s="26"/>
      <c r="F320" s="25" t="s">
        <v>2849</v>
      </c>
      <c r="G320" s="27" t="s">
        <v>2849</v>
      </c>
      <c r="H320" s="28" t="s">
        <v>2850</v>
      </c>
      <c r="I320" s="29" t="s">
        <v>2850</v>
      </c>
      <c r="J320" s="30" t="s">
        <v>2851</v>
      </c>
      <c r="K320" s="31" t="s">
        <v>1598</v>
      </c>
      <c r="L320" s="31" t="s">
        <v>144</v>
      </c>
      <c r="M320" s="31" t="s">
        <v>144</v>
      </c>
      <c r="N320" s="33">
        <v>0.6</v>
      </c>
      <c r="O320" s="33">
        <v>0.6</v>
      </c>
      <c r="P320" s="31"/>
      <c r="Q320" s="52"/>
      <c r="R320" s="33" t="str">
        <f t="shared" si="8"/>
        <v/>
      </c>
      <c r="S320" s="48">
        <v>2100</v>
      </c>
      <c r="T320" s="35">
        <v>2100</v>
      </c>
      <c r="U320" s="26">
        <v>2011</v>
      </c>
      <c r="V320" s="36" t="str">
        <f>IF((ISBLANK(T320)),"",VLOOKUP(T320,'[1](speaker no. source)'!$A$2:$C$8,3,TRUE))</f>
        <v>E</v>
      </c>
      <c r="W320" s="35"/>
      <c r="X320" s="26"/>
      <c r="Y320" s="37"/>
      <c r="Z320" s="27" t="str">
        <f>IF((ISBLANK(W320)),"",VLOOKUP(W320,'[1](speaker no. source)'!$A$2:$C$8,3,TRUE))</f>
        <v/>
      </c>
      <c r="AA320" s="28" t="s">
        <v>2282</v>
      </c>
      <c r="AB320" s="28" t="s">
        <v>160</v>
      </c>
      <c r="AC320" s="28" t="s">
        <v>2852</v>
      </c>
      <c r="AD320" s="30"/>
      <c r="AE320" s="38"/>
      <c r="AF320" s="28" t="s">
        <v>2149</v>
      </c>
      <c r="AG320" s="39" t="s">
        <v>2283</v>
      </c>
      <c r="AH320" s="28" t="s">
        <v>136</v>
      </c>
      <c r="AI320" s="39" t="s">
        <v>136</v>
      </c>
      <c r="AJ320" s="49" t="s">
        <v>2853</v>
      </c>
      <c r="AK320" s="39" t="s">
        <v>2854</v>
      </c>
      <c r="AL320" s="40">
        <v>2010</v>
      </c>
      <c r="AM320" s="41"/>
      <c r="AN320" s="41"/>
      <c r="AO320" s="50" t="s">
        <v>2855</v>
      </c>
      <c r="AP320" s="42" t="s">
        <v>49</v>
      </c>
      <c r="AQ320" s="43" t="s">
        <v>50</v>
      </c>
      <c r="AR320" s="39"/>
      <c r="AS320" s="44"/>
      <c r="AT320" s="45" t="s">
        <v>51</v>
      </c>
      <c r="AU320" s="46" t="s">
        <v>52</v>
      </c>
      <c r="AV320" s="1" t="s">
        <v>2856</v>
      </c>
      <c r="AW320" s="46"/>
    </row>
    <row r="321" spans="1:49" ht="15" customHeight="1">
      <c r="A321" s="23">
        <v>2949</v>
      </c>
      <c r="B321" s="24">
        <v>2275</v>
      </c>
      <c r="C321" s="25" t="s">
        <v>2857</v>
      </c>
      <c r="D321" s="25" t="s">
        <v>68</v>
      </c>
      <c r="E321" s="26" t="s">
        <v>2857</v>
      </c>
      <c r="F321" s="25" t="s">
        <v>2858</v>
      </c>
      <c r="G321" s="27" t="s">
        <v>2858</v>
      </c>
      <c r="H321" s="28" t="s">
        <v>2859</v>
      </c>
      <c r="I321" s="29" t="s">
        <v>2859</v>
      </c>
      <c r="J321" s="30" t="s">
        <v>2860</v>
      </c>
      <c r="K321" s="31" t="s">
        <v>38</v>
      </c>
      <c r="L321" s="31" t="s">
        <v>39</v>
      </c>
      <c r="M321" s="32" t="s">
        <v>39</v>
      </c>
      <c r="N321" s="31" t="s">
        <v>40</v>
      </c>
      <c r="O321" s="33">
        <v>0</v>
      </c>
      <c r="P321" s="32"/>
      <c r="Q321" s="32"/>
      <c r="R321" s="33" t="str">
        <f t="shared" si="8"/>
        <v/>
      </c>
      <c r="S321" s="34" t="s">
        <v>2861</v>
      </c>
      <c r="T321" s="35">
        <v>0</v>
      </c>
      <c r="U321" s="26">
        <v>2007</v>
      </c>
      <c r="V321" s="36" t="str">
        <f>IF((ISBLANK(T321)),"",VLOOKUP(T321,'[1](speaker no. source)'!$A$2:$C$8,3,TRUE))</f>
        <v>A</v>
      </c>
      <c r="W321" s="35"/>
      <c r="X321" s="26"/>
      <c r="Y321" s="37"/>
      <c r="Z321" s="27" t="str">
        <f>IF((ISBLANK(W321)),"",VLOOKUP(W321,'[1](speaker no. source)'!$A$2:$C$8,3,TRUE))</f>
        <v/>
      </c>
      <c r="AA321" s="28" t="s">
        <v>2862</v>
      </c>
      <c r="AB321" s="28" t="s">
        <v>1415</v>
      </c>
      <c r="AD321" s="30" t="s">
        <v>2863</v>
      </c>
      <c r="AE321" s="38"/>
      <c r="AF321" s="28" t="s">
        <v>781</v>
      </c>
      <c r="AG321" s="39" t="s">
        <v>782</v>
      </c>
      <c r="AH321" s="28" t="s">
        <v>105</v>
      </c>
      <c r="AI321" s="39" t="s">
        <v>105</v>
      </c>
      <c r="AK321" s="39" t="s">
        <v>68</v>
      </c>
      <c r="AL321" s="40"/>
      <c r="AM321" s="41"/>
      <c r="AN321" s="41"/>
      <c r="AO321" s="39" t="s">
        <v>2864</v>
      </c>
      <c r="AP321" s="42" t="s">
        <v>49</v>
      </c>
      <c r="AQ321" s="43" t="s">
        <v>50</v>
      </c>
      <c r="AR321" s="39"/>
      <c r="AS321" s="44"/>
      <c r="AT321" s="45" t="s">
        <v>51</v>
      </c>
      <c r="AU321" s="46"/>
      <c r="AV321" s="28" t="s">
        <v>2865</v>
      </c>
      <c r="AW321" s="28" t="s">
        <v>2866</v>
      </c>
    </row>
    <row r="322" spans="1:49" ht="15" customHeight="1">
      <c r="A322" s="23">
        <v>2952</v>
      </c>
      <c r="B322" s="24">
        <v>2278</v>
      </c>
      <c r="C322" s="25" t="s">
        <v>2867</v>
      </c>
      <c r="D322" s="25" t="s">
        <v>2867</v>
      </c>
      <c r="E322" s="26"/>
      <c r="F322" s="25" t="s">
        <v>35</v>
      </c>
      <c r="G322" s="27" t="s">
        <v>2867</v>
      </c>
      <c r="H322" s="28" t="s">
        <v>2868</v>
      </c>
      <c r="I322" s="29" t="s">
        <v>2868</v>
      </c>
      <c r="J322" s="30" t="s">
        <v>2869</v>
      </c>
      <c r="K322" s="31" t="s">
        <v>1598</v>
      </c>
      <c r="L322" s="31" t="s">
        <v>144</v>
      </c>
      <c r="M322" s="31" t="s">
        <v>144</v>
      </c>
      <c r="N322" s="33">
        <v>0.6</v>
      </c>
      <c r="O322" s="33">
        <v>0.6</v>
      </c>
      <c r="P322" s="31"/>
      <c r="Q322" s="52"/>
      <c r="R322" s="33" t="str">
        <f t="shared" si="8"/>
        <v/>
      </c>
      <c r="S322" s="48" t="s">
        <v>2870</v>
      </c>
      <c r="T322" s="35">
        <v>50000</v>
      </c>
      <c r="U322" s="26">
        <v>2013</v>
      </c>
      <c r="V322" s="36" t="str">
        <f>IF((ISBLANK(T322)),"",VLOOKUP(T322,'[1](speaker no. source)'!$A$2:$C$8,3,TRUE))</f>
        <v>F</v>
      </c>
      <c r="W322" s="35"/>
      <c r="X322" s="26"/>
      <c r="Y322" s="37"/>
      <c r="Z322" s="27" t="str">
        <f>IF((ISBLANK(W322)),"",VLOOKUP(W322,'[1](speaker no. source)'!$A$2:$C$8,3,TRUE))</f>
        <v/>
      </c>
      <c r="AA322" s="28" t="s">
        <v>2871</v>
      </c>
      <c r="AB322" s="28" t="s">
        <v>62</v>
      </c>
      <c r="AD322" s="30"/>
      <c r="AE322" s="38"/>
      <c r="AF322" s="28" t="s">
        <v>488</v>
      </c>
      <c r="AG322" s="39" t="s">
        <v>366</v>
      </c>
      <c r="AH322" s="28" t="s">
        <v>490</v>
      </c>
      <c r="AI322" s="39" t="s">
        <v>248</v>
      </c>
      <c r="AJ322" s="49" t="s">
        <v>2872</v>
      </c>
      <c r="AK322" s="39" t="s">
        <v>68</v>
      </c>
      <c r="AL322" s="40"/>
      <c r="AM322" s="41"/>
      <c r="AN322" s="41"/>
      <c r="AO322" s="50" t="s">
        <v>2873</v>
      </c>
      <c r="AP322" s="42" t="s">
        <v>2058</v>
      </c>
      <c r="AQ322" s="43" t="s">
        <v>313</v>
      </c>
      <c r="AR322" s="39" t="s">
        <v>94</v>
      </c>
      <c r="AS322" s="44"/>
      <c r="AT322" s="45" t="s">
        <v>51</v>
      </c>
      <c r="AU322" s="46"/>
      <c r="AV322" s="46" t="s">
        <v>2874</v>
      </c>
      <c r="AW322" s="46"/>
    </row>
    <row r="323" spans="1:49" ht="15" customHeight="1">
      <c r="A323" s="23">
        <v>2953</v>
      </c>
      <c r="B323" s="24">
        <v>2279</v>
      </c>
      <c r="C323" s="25" t="s">
        <v>2867</v>
      </c>
      <c r="D323" s="25" t="s">
        <v>2867</v>
      </c>
      <c r="E323" s="26"/>
      <c r="F323" s="25" t="s">
        <v>35</v>
      </c>
      <c r="G323" s="27" t="s">
        <v>2867</v>
      </c>
      <c r="H323" s="28" t="s">
        <v>2868</v>
      </c>
      <c r="I323" s="29" t="s">
        <v>2868</v>
      </c>
      <c r="J323" s="30" t="s">
        <v>2869</v>
      </c>
      <c r="K323" s="31" t="s">
        <v>1598</v>
      </c>
      <c r="L323" s="31" t="s">
        <v>144</v>
      </c>
      <c r="M323" s="31" t="s">
        <v>144</v>
      </c>
      <c r="N323" s="33">
        <v>0.6</v>
      </c>
      <c r="O323" s="33">
        <v>0.6</v>
      </c>
      <c r="P323" s="31"/>
      <c r="Q323" s="52"/>
      <c r="R323" s="33" t="str">
        <f t="shared" si="8"/>
        <v/>
      </c>
      <c r="S323" s="48" t="s">
        <v>2870</v>
      </c>
      <c r="T323" s="35">
        <v>50000</v>
      </c>
      <c r="U323" s="26">
        <v>2013</v>
      </c>
      <c r="V323" s="36" t="str">
        <f>IF((ISBLANK(T323)),"",VLOOKUP(T323,'[1](speaker no. source)'!$A$2:$C$8,3,TRUE))</f>
        <v>F</v>
      </c>
      <c r="W323" s="35"/>
      <c r="X323" s="26"/>
      <c r="Y323" s="37"/>
      <c r="Z323" s="27" t="str">
        <f>IF((ISBLANK(W323)),"",VLOOKUP(W323,'[1](speaker no. source)'!$A$2:$C$8,3,TRUE))</f>
        <v/>
      </c>
      <c r="AA323" s="28" t="s">
        <v>2871</v>
      </c>
      <c r="AB323" s="28" t="s">
        <v>62</v>
      </c>
      <c r="AD323" s="30"/>
      <c r="AE323" s="38"/>
      <c r="AF323" s="28" t="s">
        <v>488</v>
      </c>
      <c r="AG323" s="39" t="s">
        <v>489</v>
      </c>
      <c r="AH323" s="28" t="s">
        <v>490</v>
      </c>
      <c r="AI323" s="39" t="s">
        <v>74</v>
      </c>
      <c r="AJ323" s="49" t="s">
        <v>2872</v>
      </c>
      <c r="AK323" s="39" t="s">
        <v>68</v>
      </c>
      <c r="AL323" s="40"/>
      <c r="AM323" s="41"/>
      <c r="AN323" s="41"/>
      <c r="AO323" s="50" t="s">
        <v>2875</v>
      </c>
      <c r="AP323" s="42" t="s">
        <v>2876</v>
      </c>
      <c r="AQ323" s="43" t="s">
        <v>313</v>
      </c>
      <c r="AR323" s="39" t="s">
        <v>78</v>
      </c>
      <c r="AS323" s="44"/>
      <c r="AT323" s="45" t="s">
        <v>51</v>
      </c>
      <c r="AU323" s="46"/>
      <c r="AV323" s="46" t="s">
        <v>2874</v>
      </c>
      <c r="AW323" s="46"/>
    </row>
    <row r="324" spans="1:49" ht="15" customHeight="1">
      <c r="A324" s="23">
        <v>2977</v>
      </c>
      <c r="B324" s="24">
        <v>2294</v>
      </c>
      <c r="C324" s="25" t="s">
        <v>2877</v>
      </c>
      <c r="D324" s="25" t="s">
        <v>2877</v>
      </c>
      <c r="E324" s="26"/>
      <c r="F324" s="27" t="s">
        <v>35</v>
      </c>
      <c r="G324" s="27" t="s">
        <v>2877</v>
      </c>
      <c r="H324" s="28" t="s">
        <v>2878</v>
      </c>
      <c r="I324" s="29" t="s">
        <v>2878</v>
      </c>
      <c r="J324" s="30" t="s">
        <v>2879</v>
      </c>
      <c r="K324" s="31" t="s">
        <v>38</v>
      </c>
      <c r="L324" s="31" t="s">
        <v>39</v>
      </c>
      <c r="M324" s="31" t="s">
        <v>182</v>
      </c>
      <c r="N324" s="31" t="s">
        <v>40</v>
      </c>
      <c r="O324" s="33">
        <v>0.2</v>
      </c>
      <c r="P324" s="31"/>
      <c r="Q324" s="31"/>
      <c r="R324" s="33" t="str">
        <f t="shared" si="8"/>
        <v/>
      </c>
      <c r="S324" s="34">
        <v>0</v>
      </c>
      <c r="T324" s="35">
        <v>8</v>
      </c>
      <c r="U324" s="26" t="s">
        <v>2880</v>
      </c>
      <c r="V324" s="36" t="str">
        <f>IF((ISBLANK(T324)),"",VLOOKUP(T324,'[1](speaker no. source)'!$A$2:$C$8,3,TRUE))</f>
        <v>B</v>
      </c>
      <c r="W324" s="35"/>
      <c r="X324" s="26"/>
      <c r="Y324" s="37"/>
      <c r="Z324" s="27" t="str">
        <f>IF((ISBLANK(W324)),"",VLOOKUP(W324,'[1](speaker no. source)'!$A$2:$C$8,3,TRUE))</f>
        <v/>
      </c>
      <c r="AA324" s="28" t="s">
        <v>173</v>
      </c>
      <c r="AB324" s="28" t="s">
        <v>132</v>
      </c>
      <c r="AD324" s="30"/>
      <c r="AE324" s="38"/>
      <c r="AF324" s="28" t="s">
        <v>2624</v>
      </c>
      <c r="AG324" s="39" t="s">
        <v>278</v>
      </c>
      <c r="AH324" s="28" t="s">
        <v>123</v>
      </c>
      <c r="AI324" s="39" t="s">
        <v>123</v>
      </c>
      <c r="AJ324" s="28" t="s">
        <v>2881</v>
      </c>
      <c r="AK324" s="39" t="s">
        <v>2882</v>
      </c>
      <c r="AL324" s="40">
        <v>2010</v>
      </c>
      <c r="AM324" s="41"/>
      <c r="AN324" s="41"/>
      <c r="AO324" s="50" t="s">
        <v>2883</v>
      </c>
      <c r="AP324" s="42" t="s">
        <v>49</v>
      </c>
      <c r="AQ324" s="43" t="s">
        <v>50</v>
      </c>
      <c r="AR324" s="39"/>
      <c r="AS324" s="44"/>
      <c r="AT324" s="45" t="s">
        <v>51</v>
      </c>
      <c r="AU324" s="46" t="s">
        <v>52</v>
      </c>
      <c r="AV324" s="28" t="s">
        <v>2884</v>
      </c>
      <c r="AW324" s="28" t="s">
        <v>2885</v>
      </c>
    </row>
    <row r="325" spans="1:49" ht="15" customHeight="1">
      <c r="A325" s="23">
        <v>2987</v>
      </c>
      <c r="B325" s="24">
        <v>2302</v>
      </c>
      <c r="C325" s="25" t="s">
        <v>2886</v>
      </c>
      <c r="D325" s="25" t="s">
        <v>2886</v>
      </c>
      <c r="E325" s="26"/>
      <c r="F325" s="25" t="s">
        <v>35</v>
      </c>
      <c r="G325" s="27" t="s">
        <v>2886</v>
      </c>
      <c r="H325" s="28" t="s">
        <v>2887</v>
      </c>
      <c r="I325" s="29" t="s">
        <v>2887</v>
      </c>
      <c r="J325" s="30" t="s">
        <v>2888</v>
      </c>
      <c r="K325" s="31" t="s">
        <v>199</v>
      </c>
      <c r="L325" s="31" t="s">
        <v>144</v>
      </c>
      <c r="M325" s="31" t="s">
        <v>144</v>
      </c>
      <c r="N325" s="33">
        <v>0.2</v>
      </c>
      <c r="O325" s="33">
        <v>0.2</v>
      </c>
      <c r="P325" s="31"/>
      <c r="Q325" s="52"/>
      <c r="R325" s="33" t="str">
        <f t="shared" si="8"/>
        <v/>
      </c>
      <c r="S325" s="48">
        <v>60200</v>
      </c>
      <c r="T325" s="35">
        <v>35000</v>
      </c>
      <c r="U325" s="26">
        <v>1998</v>
      </c>
      <c r="V325" s="36" t="str">
        <f>IF((ISBLANK(T325)),"",VLOOKUP(T325,'[1](speaker no. source)'!$A$2:$C$8,3,TRUE))</f>
        <v>F</v>
      </c>
      <c r="W325" s="35"/>
      <c r="X325" s="26"/>
      <c r="Y325" s="37"/>
      <c r="Z325" s="27" t="str">
        <f>IF((ISBLANK(W325)),"",VLOOKUP(W325,'[1](speaker no. source)'!$A$2:$C$8,3,TRUE))</f>
        <v/>
      </c>
      <c r="AA325" s="28" t="s">
        <v>2889</v>
      </c>
      <c r="AB325" s="28" t="s">
        <v>2890</v>
      </c>
      <c r="AC325" s="28" t="s">
        <v>2891</v>
      </c>
      <c r="AD325" s="30"/>
      <c r="AE325" s="38"/>
      <c r="AF325" s="28" t="s">
        <v>2161</v>
      </c>
      <c r="AG325" s="39" t="s">
        <v>945</v>
      </c>
      <c r="AH325" s="28" t="s">
        <v>105</v>
      </c>
      <c r="AI325" s="39" t="s">
        <v>105</v>
      </c>
      <c r="AJ325" s="49" t="s">
        <v>2892</v>
      </c>
      <c r="AK325" s="39" t="s">
        <v>68</v>
      </c>
      <c r="AL325" s="40"/>
      <c r="AM325" s="41"/>
      <c r="AN325" s="41"/>
      <c r="AO325" s="50" t="s">
        <v>2893</v>
      </c>
      <c r="AP325" s="42" t="s">
        <v>2894</v>
      </c>
      <c r="AQ325" s="43" t="s">
        <v>313</v>
      </c>
      <c r="AR325" s="39" t="s">
        <v>94</v>
      </c>
      <c r="AS325" s="44"/>
      <c r="AT325" s="45" t="s">
        <v>51</v>
      </c>
      <c r="AU325" s="46"/>
      <c r="AV325" s="46" t="s">
        <v>2895</v>
      </c>
      <c r="AW325" s="46"/>
    </row>
    <row r="326" spans="1:49" ht="15" customHeight="1">
      <c r="A326" s="23">
        <v>2994</v>
      </c>
      <c r="B326" s="24">
        <v>2306</v>
      </c>
      <c r="C326" s="25" t="s">
        <v>2896</v>
      </c>
      <c r="D326" s="25" t="s">
        <v>2896</v>
      </c>
      <c r="E326" s="26"/>
      <c r="F326" s="25" t="s">
        <v>35</v>
      </c>
      <c r="G326" s="27" t="s">
        <v>2896</v>
      </c>
      <c r="H326" s="28" t="s">
        <v>2897</v>
      </c>
      <c r="I326" s="29" t="s">
        <v>2897</v>
      </c>
      <c r="J326" s="30" t="s">
        <v>2898</v>
      </c>
      <c r="K326" s="31" t="s">
        <v>58</v>
      </c>
      <c r="L326" s="31" t="s">
        <v>59</v>
      </c>
      <c r="M326" s="32" t="s">
        <v>59</v>
      </c>
      <c r="N326" s="33">
        <v>0.2</v>
      </c>
      <c r="O326" s="33">
        <v>0.2</v>
      </c>
      <c r="P326" s="32"/>
      <c r="Q326" s="47"/>
      <c r="R326" s="33" t="str">
        <f t="shared" si="8"/>
        <v/>
      </c>
      <c r="S326" s="48" t="s">
        <v>448</v>
      </c>
      <c r="T326" s="35">
        <v>3000</v>
      </c>
      <c r="U326" s="26">
        <v>2014</v>
      </c>
      <c r="V326" s="36" t="str">
        <f>IF((ISBLANK(T326)),"",VLOOKUP(T326,'[1](speaker no. source)'!$A$2:$C$8,3,TRUE))</f>
        <v>E</v>
      </c>
      <c r="W326" s="35"/>
      <c r="X326" s="26"/>
      <c r="Y326" s="37"/>
      <c r="Z326" s="27" t="str">
        <f>IF((ISBLANK(W326)),"",VLOOKUP(W326,'[1](speaker no. source)'!$A$2:$C$8,3,TRUE))</f>
        <v/>
      </c>
      <c r="AA326" s="28" t="s">
        <v>2899</v>
      </c>
      <c r="AB326" s="28" t="s">
        <v>2899</v>
      </c>
      <c r="AC326" s="28" t="s">
        <v>2900</v>
      </c>
      <c r="AD326" s="30"/>
      <c r="AE326" s="38"/>
      <c r="AF326" s="28" t="s">
        <v>2901</v>
      </c>
      <c r="AG326" s="39" t="s">
        <v>278</v>
      </c>
      <c r="AH326" s="28" t="s">
        <v>123</v>
      </c>
      <c r="AI326" s="39" t="s">
        <v>123</v>
      </c>
      <c r="AJ326" s="49" t="s">
        <v>2902</v>
      </c>
      <c r="AK326" s="39" t="s">
        <v>68</v>
      </c>
      <c r="AL326" s="40"/>
      <c r="AM326" s="41"/>
      <c r="AN326" s="41"/>
      <c r="AO326" s="50" t="s">
        <v>2903</v>
      </c>
      <c r="AP326" s="42" t="s">
        <v>928</v>
      </c>
      <c r="AQ326" s="43" t="s">
        <v>313</v>
      </c>
      <c r="AR326" s="39" t="s">
        <v>94</v>
      </c>
      <c r="AS326" s="44"/>
      <c r="AT326" s="45" t="s">
        <v>51</v>
      </c>
      <c r="AU326" s="46"/>
      <c r="AV326" s="46" t="s">
        <v>2904</v>
      </c>
      <c r="AW326" s="46" t="s">
        <v>601</v>
      </c>
    </row>
    <row r="327" spans="1:49" ht="15" customHeight="1">
      <c r="A327" s="23">
        <v>2996</v>
      </c>
      <c r="B327" s="24">
        <v>2308</v>
      </c>
      <c r="C327" s="25" t="s">
        <v>2905</v>
      </c>
      <c r="D327" s="25" t="s">
        <v>2905</v>
      </c>
      <c r="E327" s="26"/>
      <c r="F327" s="27" t="s">
        <v>35</v>
      </c>
      <c r="G327" s="27" t="s">
        <v>2905</v>
      </c>
      <c r="H327" s="28" t="s">
        <v>2906</v>
      </c>
      <c r="I327" s="29" t="s">
        <v>2906</v>
      </c>
      <c r="J327" s="30" t="s">
        <v>2907</v>
      </c>
      <c r="K327" s="31" t="s">
        <v>199</v>
      </c>
      <c r="L327" s="31" t="s">
        <v>144</v>
      </c>
      <c r="M327" s="31" t="s">
        <v>144</v>
      </c>
      <c r="N327" s="33">
        <v>0.2</v>
      </c>
      <c r="O327" s="33">
        <v>0.2</v>
      </c>
      <c r="P327" s="31"/>
      <c r="Q327" s="31"/>
      <c r="R327" s="33" t="str">
        <f t="shared" si="8"/>
        <v/>
      </c>
      <c r="S327" s="56">
        <v>23000</v>
      </c>
      <c r="T327" s="35">
        <v>23000</v>
      </c>
      <c r="U327" s="26" t="s">
        <v>459</v>
      </c>
      <c r="V327" s="36" t="str">
        <f>IF((ISBLANK(T327)),"",VLOOKUP(T327,'[1](speaker no. source)'!$A$2:$C$8,3,TRUE))</f>
        <v>F</v>
      </c>
      <c r="W327" s="35"/>
      <c r="X327" s="26"/>
      <c r="Y327" s="37"/>
      <c r="Z327" s="27" t="str">
        <f>IF((ISBLANK(W327)),"",VLOOKUP(W327,'[1](speaker no. source)'!$A$2:$C$8,3,TRUE))</f>
        <v/>
      </c>
      <c r="AA327" s="28" t="s">
        <v>450</v>
      </c>
      <c r="AB327" s="28" t="s">
        <v>102</v>
      </c>
      <c r="AD327" s="30"/>
      <c r="AE327" s="38"/>
      <c r="AF327" s="28" t="s">
        <v>2908</v>
      </c>
      <c r="AG327" s="39" t="s">
        <v>68</v>
      </c>
      <c r="AH327" s="28" t="s">
        <v>105</v>
      </c>
      <c r="AI327" s="39" t="s">
        <v>68</v>
      </c>
      <c r="AK327" s="39" t="s">
        <v>68</v>
      </c>
      <c r="AL327" s="40"/>
      <c r="AM327" s="41" t="s">
        <v>2909</v>
      </c>
      <c r="AN327" s="41" t="s">
        <v>105</v>
      </c>
      <c r="AO327" s="50" t="s">
        <v>2910</v>
      </c>
      <c r="AP327" s="42" t="s">
        <v>49</v>
      </c>
      <c r="AQ327" s="43" t="s">
        <v>50</v>
      </c>
      <c r="AR327" s="39"/>
      <c r="AS327" s="44"/>
      <c r="AT327" s="45" t="s">
        <v>51</v>
      </c>
      <c r="AU327" s="46"/>
      <c r="AV327" s="28" t="s">
        <v>2911</v>
      </c>
      <c r="AW327" s="28" t="s">
        <v>2912</v>
      </c>
    </row>
    <row r="328" spans="1:49" ht="15" customHeight="1">
      <c r="A328" s="23">
        <v>3039</v>
      </c>
      <c r="B328" s="24">
        <v>2340</v>
      </c>
      <c r="C328" s="25" t="s">
        <v>2913</v>
      </c>
      <c r="D328" s="25" t="s">
        <v>2913</v>
      </c>
      <c r="E328" s="26"/>
      <c r="F328" s="27" t="s">
        <v>35</v>
      </c>
      <c r="G328" s="27" t="s">
        <v>2913</v>
      </c>
      <c r="H328" s="28" t="s">
        <v>2914</v>
      </c>
      <c r="I328" s="29" t="s">
        <v>2914</v>
      </c>
      <c r="J328" s="30" t="s">
        <v>2915</v>
      </c>
      <c r="K328" s="31" t="s">
        <v>199</v>
      </c>
      <c r="L328" s="31" t="s">
        <v>144</v>
      </c>
      <c r="M328" s="31" t="s">
        <v>144</v>
      </c>
      <c r="N328" s="33">
        <v>0.2</v>
      </c>
      <c r="O328" s="33">
        <v>0.2</v>
      </c>
      <c r="P328" s="31"/>
      <c r="Q328" s="52"/>
      <c r="R328" s="33" t="str">
        <f t="shared" si="8"/>
        <v/>
      </c>
      <c r="S328" s="48" t="s">
        <v>2916</v>
      </c>
      <c r="T328" s="35">
        <v>21830</v>
      </c>
      <c r="U328" s="26" t="s">
        <v>678</v>
      </c>
      <c r="V328" s="36" t="str">
        <f>IF((ISBLANK(T328)),"",VLOOKUP(T328,'[1](speaker no. source)'!$A$2:$C$8,3,TRUE))</f>
        <v>F</v>
      </c>
      <c r="W328" s="35"/>
      <c r="X328" s="26"/>
      <c r="Y328" s="37"/>
      <c r="Z328" s="27" t="str">
        <f>IF((ISBLANK(W328)),"",VLOOKUP(W328,'[1](speaker no. source)'!$A$2:$C$8,3,TRUE))</f>
        <v/>
      </c>
      <c r="AA328" s="28" t="s">
        <v>2917</v>
      </c>
      <c r="AB328" s="28" t="s">
        <v>102</v>
      </c>
      <c r="AD328" s="30"/>
      <c r="AE328" s="38"/>
      <c r="AF328" s="28" t="s">
        <v>2695</v>
      </c>
      <c r="AG328" s="39" t="s">
        <v>315</v>
      </c>
      <c r="AH328" s="28" t="s">
        <v>105</v>
      </c>
      <c r="AI328" s="39" t="s">
        <v>105</v>
      </c>
      <c r="AJ328" s="49" t="s">
        <v>2918</v>
      </c>
      <c r="AK328" s="39" t="s">
        <v>68</v>
      </c>
      <c r="AL328" s="40"/>
      <c r="AM328" s="41"/>
      <c r="AN328" s="41"/>
      <c r="AO328" s="50" t="s">
        <v>2919</v>
      </c>
      <c r="AP328" s="42" t="s">
        <v>317</v>
      </c>
      <c r="AQ328" s="43" t="s">
        <v>313</v>
      </c>
      <c r="AR328" s="39" t="s">
        <v>94</v>
      </c>
      <c r="AS328" s="44"/>
      <c r="AT328" s="45" t="s">
        <v>51</v>
      </c>
      <c r="AU328" s="46"/>
      <c r="AV328" s="46" t="s">
        <v>2920</v>
      </c>
      <c r="AW328" s="46"/>
    </row>
    <row r="329" spans="1:49" ht="15" customHeight="1">
      <c r="A329" s="23">
        <v>3050</v>
      </c>
      <c r="B329" s="24">
        <v>2346</v>
      </c>
      <c r="C329" s="25" t="s">
        <v>2921</v>
      </c>
      <c r="D329" s="25" t="s">
        <v>2921</v>
      </c>
      <c r="E329" s="26"/>
      <c r="F329" s="27" t="s">
        <v>35</v>
      </c>
      <c r="G329" s="27" t="s">
        <v>2921</v>
      </c>
      <c r="H329" s="28" t="s">
        <v>2922</v>
      </c>
      <c r="I329" s="29" t="s">
        <v>2922</v>
      </c>
      <c r="J329" s="30" t="s">
        <v>2923</v>
      </c>
      <c r="K329" s="31" t="s">
        <v>241</v>
      </c>
      <c r="L329" s="31" t="s">
        <v>59</v>
      </c>
      <c r="M329" s="31" t="s">
        <v>59</v>
      </c>
      <c r="N329" s="33">
        <v>0.8</v>
      </c>
      <c r="O329" s="33">
        <v>0.4</v>
      </c>
      <c r="P329" s="31"/>
      <c r="Q329" s="52"/>
      <c r="R329" s="33" t="str">
        <f t="shared" si="8"/>
        <v/>
      </c>
      <c r="S329" s="48"/>
      <c r="T329" s="35">
        <v>105000</v>
      </c>
      <c r="U329" s="26">
        <v>2009</v>
      </c>
      <c r="V329" s="36" t="str">
        <f>IF((ISBLANK(T329)),"",VLOOKUP(T329,'[1](speaker no. source)'!$A$2:$C$8,3,TRUE))</f>
        <v>G</v>
      </c>
      <c r="W329" s="35"/>
      <c r="X329" s="26"/>
      <c r="Y329" s="37"/>
      <c r="Z329" s="27" t="str">
        <f>IF((ISBLANK(W329)),"",VLOOKUP(W329,'[1](speaker no. source)'!$A$2:$C$8,3,TRUE))</f>
        <v/>
      </c>
      <c r="AA329" s="28" t="s">
        <v>450</v>
      </c>
      <c r="AB329" s="28" t="s">
        <v>102</v>
      </c>
      <c r="AD329" s="30"/>
      <c r="AE329" s="38"/>
      <c r="AF329" s="28" t="s">
        <v>1618</v>
      </c>
      <c r="AG329" s="39" t="s">
        <v>539</v>
      </c>
      <c r="AH329" s="28" t="s">
        <v>105</v>
      </c>
      <c r="AI329" s="39" t="s">
        <v>105</v>
      </c>
      <c r="AJ329" s="49"/>
      <c r="AK329" s="39" t="s">
        <v>68</v>
      </c>
      <c r="AL329" s="40"/>
      <c r="AM329" s="41"/>
      <c r="AN329" s="41"/>
      <c r="AO329" s="50" t="s">
        <v>2924</v>
      </c>
      <c r="AP329" s="42" t="s">
        <v>2096</v>
      </c>
      <c r="AQ329" s="43" t="s">
        <v>313</v>
      </c>
      <c r="AR329" s="39" t="s">
        <v>94</v>
      </c>
      <c r="AS329" s="44"/>
      <c r="AT329" s="45" t="s">
        <v>51</v>
      </c>
      <c r="AU329" s="46"/>
      <c r="AV329" s="46" t="s">
        <v>2925</v>
      </c>
      <c r="AW329" s="46"/>
    </row>
    <row r="330" spans="1:49" ht="15" customHeight="1">
      <c r="A330" s="23">
        <v>3052</v>
      </c>
      <c r="B330" s="24">
        <v>2348</v>
      </c>
      <c r="C330" s="25" t="s">
        <v>2926</v>
      </c>
      <c r="D330" s="25" t="s">
        <v>2926</v>
      </c>
      <c r="E330" s="26"/>
      <c r="F330" s="27" t="s">
        <v>35</v>
      </c>
      <c r="G330" s="27" t="s">
        <v>2926</v>
      </c>
      <c r="H330" s="28" t="s">
        <v>2927</v>
      </c>
      <c r="I330" s="29" t="s">
        <v>2927</v>
      </c>
      <c r="J330" s="30"/>
      <c r="K330" s="31" t="s">
        <v>518</v>
      </c>
      <c r="L330" s="31" t="s">
        <v>114</v>
      </c>
      <c r="M330" s="31" t="s">
        <v>114</v>
      </c>
      <c r="N330" s="33">
        <v>0.6</v>
      </c>
      <c r="O330" s="33">
        <v>0.6</v>
      </c>
      <c r="P330" s="31"/>
      <c r="Q330" s="31"/>
      <c r="R330" s="33" t="str">
        <f t="shared" si="8"/>
        <v/>
      </c>
      <c r="S330" s="34">
        <v>36</v>
      </c>
      <c r="T330" s="35">
        <v>36</v>
      </c>
      <c r="U330" s="26">
        <v>2010</v>
      </c>
      <c r="V330" s="36" t="str">
        <f>IF((ISBLANK(T330)),"",VLOOKUP(T330,'[1](speaker no. source)'!$A$2:$C$8,3,TRUE))</f>
        <v>C</v>
      </c>
      <c r="W330" s="35"/>
      <c r="X330" s="26"/>
      <c r="Y330" s="37"/>
      <c r="Z330" s="27" t="str">
        <f>IF((ISBLANK(W330)),"",VLOOKUP(W330,'[1](speaker no. source)'!$A$2:$C$8,3,TRUE))</f>
        <v/>
      </c>
      <c r="AA330" s="28" t="s">
        <v>2928</v>
      </c>
      <c r="AB330" s="28" t="s">
        <v>2928</v>
      </c>
      <c r="AD330" s="30"/>
      <c r="AE330" s="38" t="s">
        <v>2929</v>
      </c>
      <c r="AF330" s="28" t="s">
        <v>588</v>
      </c>
      <c r="AG330" s="39" t="s">
        <v>68</v>
      </c>
      <c r="AH330" s="28" t="s">
        <v>74</v>
      </c>
      <c r="AI330" s="39" t="s">
        <v>68</v>
      </c>
      <c r="AK330" s="39" t="s">
        <v>68</v>
      </c>
      <c r="AL330" s="40"/>
      <c r="AM330" s="41" t="s">
        <v>589</v>
      </c>
      <c r="AN330" s="41" t="s">
        <v>74</v>
      </c>
      <c r="AO330" s="50" t="s">
        <v>2930</v>
      </c>
      <c r="AP330" s="42" t="s">
        <v>49</v>
      </c>
      <c r="AQ330" s="43" t="s">
        <v>50</v>
      </c>
      <c r="AR330" s="39"/>
      <c r="AS330" s="44"/>
      <c r="AT330" s="45" t="s">
        <v>51</v>
      </c>
      <c r="AU330" s="46"/>
      <c r="AV330" s="28" t="s">
        <v>2931</v>
      </c>
      <c r="AW330" s="28" t="s">
        <v>2932</v>
      </c>
    </row>
    <row r="331" spans="1:49" ht="15" customHeight="1">
      <c r="A331" s="23">
        <v>3054</v>
      </c>
      <c r="B331" s="24">
        <v>2350</v>
      </c>
      <c r="C331" s="25" t="s">
        <v>2933</v>
      </c>
      <c r="D331" s="25" t="s">
        <v>2933</v>
      </c>
      <c r="E331" s="26"/>
      <c r="F331" s="27" t="s">
        <v>35</v>
      </c>
      <c r="G331" s="27" t="s">
        <v>2933</v>
      </c>
      <c r="H331" s="28" t="s">
        <v>2934</v>
      </c>
      <c r="I331" s="29" t="s">
        <v>2934</v>
      </c>
      <c r="J331" s="30" t="s">
        <v>2935</v>
      </c>
      <c r="K331" s="31" t="s">
        <v>99</v>
      </c>
      <c r="L331" s="31" t="s">
        <v>100</v>
      </c>
      <c r="M331" s="31" t="s">
        <v>100</v>
      </c>
      <c r="N331" s="33">
        <v>0.2</v>
      </c>
      <c r="O331" s="33">
        <v>0.2</v>
      </c>
      <c r="P331" s="31"/>
      <c r="Q331" s="31"/>
      <c r="R331" s="33" t="str">
        <f t="shared" si="8"/>
        <v/>
      </c>
      <c r="S331" s="34">
        <v>940</v>
      </c>
      <c r="T331" s="35">
        <v>940</v>
      </c>
      <c r="U331" s="26" t="s">
        <v>1665</v>
      </c>
      <c r="V331" s="36" t="str">
        <f>IF((ISBLANK(T331)),"",VLOOKUP(T331,'[1](speaker no. source)'!$A$2:$C$8,3,TRUE))</f>
        <v>D</v>
      </c>
      <c r="W331" s="35"/>
      <c r="X331" s="26"/>
      <c r="Y331" s="37"/>
      <c r="Z331" s="27" t="str">
        <f>IF((ISBLANK(W331)),"",VLOOKUP(W331,'[1](speaker no. source)'!$A$2:$C$8,3,TRUE))</f>
        <v/>
      </c>
      <c r="AA331" s="28" t="s">
        <v>2816</v>
      </c>
      <c r="AB331" s="28" t="s">
        <v>160</v>
      </c>
      <c r="AD331" s="30"/>
      <c r="AE331" s="38"/>
      <c r="AF331" s="28" t="s">
        <v>2817</v>
      </c>
      <c r="AG331" s="39" t="s">
        <v>2818</v>
      </c>
      <c r="AH331" s="28" t="s">
        <v>136</v>
      </c>
      <c r="AI331" s="39" t="s">
        <v>136</v>
      </c>
      <c r="AJ331" s="28" t="s">
        <v>2936</v>
      </c>
      <c r="AK331" s="39" t="s">
        <v>2937</v>
      </c>
      <c r="AL331" s="40">
        <v>2010</v>
      </c>
      <c r="AM331" s="41"/>
      <c r="AN331" s="41"/>
      <c r="AO331" s="50" t="s">
        <v>2938</v>
      </c>
      <c r="AP331" s="42" t="s">
        <v>2939</v>
      </c>
      <c r="AQ331" s="43" t="s">
        <v>313</v>
      </c>
      <c r="AR331" s="39"/>
      <c r="AS331" s="44"/>
      <c r="AT331" s="45" t="s">
        <v>51</v>
      </c>
      <c r="AU331" s="46" t="s">
        <v>52</v>
      </c>
      <c r="AV331" s="28" t="s">
        <v>2940</v>
      </c>
    </row>
    <row r="332" spans="1:49" ht="15" customHeight="1">
      <c r="A332" s="23">
        <v>3064</v>
      </c>
      <c r="B332" s="24">
        <v>2355</v>
      </c>
      <c r="C332" s="25" t="s">
        <v>2941</v>
      </c>
      <c r="D332" s="25" t="s">
        <v>2941</v>
      </c>
      <c r="E332" s="26"/>
      <c r="F332" s="25" t="s">
        <v>35</v>
      </c>
      <c r="G332" s="27" t="s">
        <v>2941</v>
      </c>
      <c r="H332" s="28" t="s">
        <v>2942</v>
      </c>
      <c r="I332" s="51" t="s">
        <v>2943</v>
      </c>
      <c r="J332" s="30" t="s">
        <v>2944</v>
      </c>
      <c r="K332" s="31" t="s">
        <v>99</v>
      </c>
      <c r="L332" s="31" t="s">
        <v>100</v>
      </c>
      <c r="M332" s="31" t="s">
        <v>100</v>
      </c>
      <c r="N332" s="33">
        <v>0.2</v>
      </c>
      <c r="O332" s="33">
        <v>0.2</v>
      </c>
      <c r="P332" s="31"/>
      <c r="Q332" s="52"/>
      <c r="R332" s="33" t="str">
        <f t="shared" si="8"/>
        <v/>
      </c>
      <c r="S332" s="48">
        <v>19308</v>
      </c>
      <c r="T332" s="35">
        <v>19308</v>
      </c>
      <c r="U332" s="26">
        <v>2012</v>
      </c>
      <c r="V332" s="36" t="str">
        <f>IF((ISBLANK(T332)),"",VLOOKUP(T332,'[1](speaker no. source)'!$A$2:$C$8,3,TRUE))</f>
        <v>F</v>
      </c>
      <c r="W332" s="35"/>
      <c r="X332" s="26"/>
      <c r="Y332" s="37"/>
      <c r="Z332" s="27" t="str">
        <f>IF((ISBLANK(W332)),"",VLOOKUP(W332,'[1](speaker no. source)'!$A$2:$C$8,3,TRUE))</f>
        <v/>
      </c>
      <c r="AA332" s="28" t="s">
        <v>2704</v>
      </c>
      <c r="AB332" s="28" t="s">
        <v>846</v>
      </c>
      <c r="AD332" s="30"/>
      <c r="AE332" s="54" t="s">
        <v>2945</v>
      </c>
      <c r="AF332" s="28" t="s">
        <v>2946</v>
      </c>
      <c r="AG332" s="39" t="s">
        <v>828</v>
      </c>
      <c r="AH332" s="28" t="s">
        <v>123</v>
      </c>
      <c r="AI332" s="39" t="s">
        <v>123</v>
      </c>
      <c r="AJ332" s="49" t="s">
        <v>2947</v>
      </c>
      <c r="AK332" s="39" t="s">
        <v>68</v>
      </c>
      <c r="AL332" s="40"/>
      <c r="AM332" s="41"/>
      <c r="AN332" s="41"/>
      <c r="AO332" s="50" t="s">
        <v>2948</v>
      </c>
      <c r="AP332" s="42" t="s">
        <v>49</v>
      </c>
      <c r="AQ332" s="43" t="s">
        <v>50</v>
      </c>
      <c r="AR332" s="39" t="s">
        <v>94</v>
      </c>
      <c r="AS332" s="44" t="s">
        <v>283</v>
      </c>
      <c r="AT332" s="45" t="s">
        <v>51</v>
      </c>
      <c r="AU332" s="46"/>
      <c r="AV332" s="46" t="s">
        <v>2949</v>
      </c>
      <c r="AW332" s="46" t="s">
        <v>2950</v>
      </c>
    </row>
    <row r="333" spans="1:49" ht="15" customHeight="1">
      <c r="A333" s="23">
        <v>3088</v>
      </c>
      <c r="B333" s="24">
        <v>2371</v>
      </c>
      <c r="C333" s="25" t="s">
        <v>2951</v>
      </c>
      <c r="D333" s="25" t="s">
        <v>2951</v>
      </c>
      <c r="E333" s="26"/>
      <c r="F333" s="25" t="s">
        <v>35</v>
      </c>
      <c r="G333" s="27" t="s">
        <v>2951</v>
      </c>
      <c r="H333" s="28" t="s">
        <v>2952</v>
      </c>
      <c r="I333" s="29" t="s">
        <v>2952</v>
      </c>
      <c r="J333" s="30"/>
      <c r="K333" s="31" t="s">
        <v>2953</v>
      </c>
      <c r="L333" s="31" t="s">
        <v>2954</v>
      </c>
      <c r="M333" s="31" t="s">
        <v>2954</v>
      </c>
      <c r="N333" s="31" t="s">
        <v>40</v>
      </c>
      <c r="O333" s="33">
        <v>0</v>
      </c>
      <c r="P333" s="31"/>
      <c r="Q333" s="31"/>
      <c r="R333" s="33" t="str">
        <f t="shared" si="8"/>
        <v/>
      </c>
      <c r="S333" s="34"/>
      <c r="T333" s="35" t="s">
        <v>68</v>
      </c>
      <c r="U333" s="26">
        <v>2011</v>
      </c>
      <c r="V333" s="36" t="e">
        <f>IF((ISBLANK(T333)),"",VLOOKUP(T333,'[1](speaker no. source)'!$A$2:$C$8,3,TRUE))</f>
        <v>#N/A</v>
      </c>
      <c r="W333" s="35"/>
      <c r="X333" s="26"/>
      <c r="Y333" s="37"/>
      <c r="Z333" s="27" t="str">
        <f>IF((ISBLANK(W333)),"",VLOOKUP(W333,'[1](speaker no. source)'!$A$2:$C$8,3,TRUE))</f>
        <v/>
      </c>
      <c r="AA333" s="28" t="s">
        <v>1415</v>
      </c>
      <c r="AB333" s="28" t="s">
        <v>1415</v>
      </c>
      <c r="AD333" s="30"/>
      <c r="AE333" s="38"/>
      <c r="AF333" s="28" t="s">
        <v>1198</v>
      </c>
      <c r="AG333" s="39" t="s">
        <v>696</v>
      </c>
      <c r="AH333" s="28" t="s">
        <v>864</v>
      </c>
      <c r="AI333" s="39" t="s">
        <v>864</v>
      </c>
      <c r="AK333" s="39" t="s">
        <v>68</v>
      </c>
      <c r="AL333" s="40"/>
      <c r="AM333" s="41"/>
      <c r="AN333" s="41"/>
      <c r="AO333" s="50" t="s">
        <v>2955</v>
      </c>
      <c r="AP333" s="42" t="s">
        <v>49</v>
      </c>
      <c r="AQ333" s="43" t="s">
        <v>50</v>
      </c>
      <c r="AR333" s="39"/>
      <c r="AS333" s="44"/>
      <c r="AT333" s="45" t="s">
        <v>51</v>
      </c>
      <c r="AU333" s="46" t="s">
        <v>1634</v>
      </c>
      <c r="AV333" s="28" t="s">
        <v>2956</v>
      </c>
      <c r="AW333" s="28" t="s">
        <v>2957</v>
      </c>
    </row>
    <row r="334" spans="1:49" ht="15" customHeight="1">
      <c r="A334" s="23">
        <v>3112</v>
      </c>
      <c r="B334" s="24">
        <v>2391</v>
      </c>
      <c r="C334" s="25" t="s">
        <v>2958</v>
      </c>
      <c r="D334" s="25" t="s">
        <v>2958</v>
      </c>
      <c r="E334" s="26"/>
      <c r="F334" s="25" t="s">
        <v>35</v>
      </c>
      <c r="G334" s="27" t="s">
        <v>2958</v>
      </c>
      <c r="H334" s="28" t="s">
        <v>2959</v>
      </c>
      <c r="I334" s="29" t="s">
        <v>2959</v>
      </c>
      <c r="J334" s="57" t="s">
        <v>2960</v>
      </c>
      <c r="K334" s="31" t="s">
        <v>199</v>
      </c>
      <c r="L334" s="31" t="s">
        <v>144</v>
      </c>
      <c r="M334" s="31" t="s">
        <v>144</v>
      </c>
      <c r="N334" s="33">
        <v>0.2</v>
      </c>
      <c r="O334" s="33">
        <v>0.2</v>
      </c>
      <c r="P334" s="31"/>
      <c r="Q334" s="52"/>
      <c r="R334" s="33" t="str">
        <f t="shared" si="8"/>
        <v/>
      </c>
      <c r="S334" s="48" t="s">
        <v>2961</v>
      </c>
      <c r="T334" s="35">
        <v>10000</v>
      </c>
      <c r="U334" s="26">
        <v>2014</v>
      </c>
      <c r="V334" s="36" t="str">
        <f>IF((ISBLANK(T334)),"",VLOOKUP(T334,'[1](speaker no. source)'!$A$2:$C$8,3,TRUE))</f>
        <v>F</v>
      </c>
      <c r="W334" s="35"/>
      <c r="X334" s="26"/>
      <c r="Y334" s="37"/>
      <c r="Z334" s="27" t="str">
        <f>IF((ISBLANK(W334)),"",VLOOKUP(W334,'[1](speaker no. source)'!$A$2:$C$8,3,TRUE))</f>
        <v/>
      </c>
      <c r="AA334" s="28" t="s">
        <v>2304</v>
      </c>
      <c r="AB334" s="28" t="s">
        <v>102</v>
      </c>
      <c r="AD334" s="30"/>
      <c r="AE334" s="38"/>
      <c r="AF334" s="28" t="s">
        <v>103</v>
      </c>
      <c r="AG334" s="39" t="s">
        <v>378</v>
      </c>
      <c r="AH334" s="28" t="s">
        <v>105</v>
      </c>
      <c r="AI334" s="39" t="s">
        <v>105</v>
      </c>
      <c r="AJ334" s="49" t="s">
        <v>2962</v>
      </c>
      <c r="AK334" s="39" t="s">
        <v>68</v>
      </c>
      <c r="AL334" s="40"/>
      <c r="AM334" s="41"/>
      <c r="AN334" s="41"/>
      <c r="AO334" s="50" t="s">
        <v>2963</v>
      </c>
      <c r="AP334" s="42" t="s">
        <v>2964</v>
      </c>
      <c r="AQ334" s="43" t="s">
        <v>313</v>
      </c>
      <c r="AR334" s="39" t="s">
        <v>94</v>
      </c>
      <c r="AS334" s="44"/>
      <c r="AT334" s="45" t="s">
        <v>51</v>
      </c>
      <c r="AU334" s="46"/>
      <c r="AV334" s="46" t="s">
        <v>2965</v>
      </c>
      <c r="AW334" s="46"/>
    </row>
    <row r="335" spans="1:49" ht="45" customHeight="1">
      <c r="A335" s="23">
        <v>3137</v>
      </c>
      <c r="B335" s="24">
        <v>2412</v>
      </c>
      <c r="C335" s="25" t="s">
        <v>2966</v>
      </c>
      <c r="D335" s="25" t="s">
        <v>2966</v>
      </c>
      <c r="E335" s="26"/>
      <c r="F335" s="27" t="s">
        <v>35</v>
      </c>
      <c r="G335" s="27" t="s">
        <v>2966</v>
      </c>
      <c r="H335" s="28" t="s">
        <v>2967</v>
      </c>
      <c r="I335" s="29" t="s">
        <v>2967</v>
      </c>
      <c r="J335" s="30" t="s">
        <v>2968</v>
      </c>
      <c r="K335" s="31" t="s">
        <v>199</v>
      </c>
      <c r="L335" s="31" t="s">
        <v>144</v>
      </c>
      <c r="M335" s="31" t="s">
        <v>144</v>
      </c>
      <c r="N335" s="33">
        <v>0.2</v>
      </c>
      <c r="O335" s="33">
        <v>0.2</v>
      </c>
      <c r="P335" s="31"/>
      <c r="Q335" s="52"/>
      <c r="R335" s="33" t="str">
        <f t="shared" si="8"/>
        <v/>
      </c>
      <c r="S335" s="48">
        <v>18000</v>
      </c>
      <c r="T335" s="35">
        <v>18000</v>
      </c>
      <c r="U335" s="26" t="s">
        <v>2969</v>
      </c>
      <c r="V335" s="36" t="str">
        <f>IF((ISBLANK(T335)),"",VLOOKUP(T335,'[1](speaker no. source)'!$A$2:$C$8,3,TRUE))</f>
        <v>F</v>
      </c>
      <c r="W335" s="35"/>
      <c r="X335" s="26"/>
      <c r="Y335" s="37"/>
      <c r="Z335" s="27" t="str">
        <f>IF((ISBLANK(W335)),"",VLOOKUP(W335,'[1](speaker no. source)'!$A$2:$C$8,3,TRUE))</f>
        <v/>
      </c>
      <c r="AA335" s="28" t="s">
        <v>2970</v>
      </c>
      <c r="AB335" s="28" t="s">
        <v>2169</v>
      </c>
      <c r="AC335" s="28" t="s">
        <v>2971</v>
      </c>
      <c r="AD335" s="30"/>
      <c r="AE335" s="38"/>
      <c r="AF335" s="28" t="s">
        <v>1060</v>
      </c>
      <c r="AG335" s="39" t="s">
        <v>589</v>
      </c>
      <c r="AH335" s="28" t="s">
        <v>1061</v>
      </c>
      <c r="AI335" s="39" t="s">
        <v>74</v>
      </c>
      <c r="AJ335" s="49" t="s">
        <v>2972</v>
      </c>
      <c r="AK335" s="39" t="s">
        <v>68</v>
      </c>
      <c r="AL335" s="40"/>
      <c r="AM335" s="41"/>
      <c r="AN335" s="41"/>
      <c r="AO335" s="50" t="s">
        <v>2973</v>
      </c>
      <c r="AP335" s="42" t="s">
        <v>2974</v>
      </c>
      <c r="AQ335" s="43" t="s">
        <v>313</v>
      </c>
      <c r="AR335" s="39" t="s">
        <v>94</v>
      </c>
      <c r="AS335" s="44"/>
      <c r="AT335" s="45" t="s">
        <v>51</v>
      </c>
      <c r="AU335" s="46"/>
      <c r="AV335" s="46" t="s">
        <v>2975</v>
      </c>
      <c r="AW335" s="46"/>
    </row>
    <row r="336" spans="1:49" ht="15" customHeight="1">
      <c r="A336" s="23">
        <v>3156</v>
      </c>
      <c r="B336" s="24">
        <v>2429</v>
      </c>
      <c r="C336" s="25" t="s">
        <v>2976</v>
      </c>
      <c r="D336" s="25" t="s">
        <v>2976</v>
      </c>
      <c r="E336" s="26"/>
      <c r="F336" s="25" t="s">
        <v>35</v>
      </c>
      <c r="G336" s="27" t="s">
        <v>2976</v>
      </c>
      <c r="H336" s="28" t="s">
        <v>2977</v>
      </c>
      <c r="I336" s="29" t="s">
        <v>2977</v>
      </c>
      <c r="J336" s="30" t="s">
        <v>2978</v>
      </c>
      <c r="K336" s="31" t="s">
        <v>99</v>
      </c>
      <c r="L336" s="31" t="s">
        <v>100</v>
      </c>
      <c r="M336" s="31" t="s">
        <v>100</v>
      </c>
      <c r="N336" s="33">
        <v>0.2</v>
      </c>
      <c r="O336" s="33">
        <v>0.2</v>
      </c>
      <c r="P336" s="31"/>
      <c r="Q336" s="52"/>
      <c r="R336" s="33" t="str">
        <f t="shared" si="8"/>
        <v/>
      </c>
      <c r="S336" s="48" t="s">
        <v>2979</v>
      </c>
      <c r="T336" s="35">
        <v>250</v>
      </c>
      <c r="U336" s="26">
        <v>2007</v>
      </c>
      <c r="V336" s="36" t="str">
        <f>IF((ISBLANK(T336)),"",VLOOKUP(T336,'[1](speaker no. source)'!$A$2:$C$8,3,TRUE))</f>
        <v>D</v>
      </c>
      <c r="W336" s="35"/>
      <c r="X336" s="26"/>
      <c r="Y336" s="37"/>
      <c r="Z336" s="27" t="str">
        <f>IF((ISBLANK(W336)),"",VLOOKUP(W336,'[1](speaker no. source)'!$A$2:$C$8,3,TRUE))</f>
        <v/>
      </c>
      <c r="AA336" s="28" t="s">
        <v>2980</v>
      </c>
      <c r="AB336" s="28" t="s">
        <v>2981</v>
      </c>
      <c r="AD336" s="30"/>
      <c r="AE336" s="38"/>
      <c r="AF336" s="28" t="s">
        <v>2982</v>
      </c>
      <c r="AG336" s="39" t="s">
        <v>659</v>
      </c>
      <c r="AH336" s="28" t="s">
        <v>105</v>
      </c>
      <c r="AI336" s="39" t="s">
        <v>105</v>
      </c>
      <c r="AJ336" s="49" t="s">
        <v>2983</v>
      </c>
      <c r="AK336" s="39" t="s">
        <v>68</v>
      </c>
      <c r="AL336" s="40"/>
      <c r="AM336" s="41"/>
      <c r="AN336" s="41"/>
      <c r="AO336" s="50" t="s">
        <v>2984</v>
      </c>
      <c r="AP336" s="42" t="s">
        <v>49</v>
      </c>
      <c r="AQ336" s="43" t="s">
        <v>50</v>
      </c>
      <c r="AR336" s="39" t="s">
        <v>94</v>
      </c>
      <c r="AS336" s="44"/>
      <c r="AT336" s="45" t="s">
        <v>51</v>
      </c>
      <c r="AU336" s="46"/>
      <c r="AV336" s="1" t="s">
        <v>2985</v>
      </c>
      <c r="AW336" s="46" t="s">
        <v>2986</v>
      </c>
    </row>
    <row r="337" spans="1:50" ht="15" customHeight="1">
      <c r="A337" s="23">
        <v>3175</v>
      </c>
      <c r="B337" s="24">
        <v>2446</v>
      </c>
      <c r="C337" s="25" t="s">
        <v>2987</v>
      </c>
      <c r="D337" s="25" t="s">
        <v>2987</v>
      </c>
      <c r="E337" s="26"/>
      <c r="F337" s="25" t="s">
        <v>35</v>
      </c>
      <c r="G337" s="27" t="s">
        <v>2987</v>
      </c>
      <c r="H337" s="28" t="s">
        <v>2988</v>
      </c>
      <c r="I337" s="51" t="s">
        <v>2989</v>
      </c>
      <c r="J337" s="30" t="s">
        <v>2990</v>
      </c>
      <c r="K337" s="31" t="s">
        <v>800</v>
      </c>
      <c r="L337" s="31" t="s">
        <v>100</v>
      </c>
      <c r="M337" s="31" t="s">
        <v>100</v>
      </c>
      <c r="N337" s="33">
        <v>0.4</v>
      </c>
      <c r="O337" s="33">
        <v>0.4</v>
      </c>
      <c r="P337" s="31"/>
      <c r="Q337" s="52"/>
      <c r="R337" s="33" t="str">
        <f t="shared" si="8"/>
        <v/>
      </c>
      <c r="S337" s="48" t="s">
        <v>844</v>
      </c>
      <c r="T337" s="35">
        <v>1000</v>
      </c>
      <c r="U337" s="26">
        <v>2007</v>
      </c>
      <c r="V337" s="36" t="str">
        <f>IF((ISBLANK(T337)),"",VLOOKUP(T337,'[1](speaker no. source)'!$A$2:$C$8,3,TRUE))</f>
        <v>E</v>
      </c>
      <c r="W337" s="35"/>
      <c r="X337" s="26"/>
      <c r="Y337" s="37"/>
      <c r="Z337" s="27" t="str">
        <f>IF((ISBLANK(W337)),"",VLOOKUP(W337,'[1](speaker no. source)'!$A$2:$C$8,3,TRUE))</f>
        <v/>
      </c>
      <c r="AA337" s="28" t="s">
        <v>2991</v>
      </c>
      <c r="AB337" s="28" t="s">
        <v>186</v>
      </c>
      <c r="AD337" s="30"/>
      <c r="AE337" s="38"/>
      <c r="AF337" s="28" t="s">
        <v>188</v>
      </c>
      <c r="AG337" s="39" t="s">
        <v>189</v>
      </c>
      <c r="AH337" s="28" t="s">
        <v>74</v>
      </c>
      <c r="AI337" s="39" t="s">
        <v>74</v>
      </c>
      <c r="AJ337" s="49" t="s">
        <v>2992</v>
      </c>
      <c r="AK337" s="39" t="s">
        <v>68</v>
      </c>
      <c r="AL337" s="40"/>
      <c r="AM337" s="41"/>
      <c r="AN337" s="41"/>
      <c r="AO337" s="50" t="s">
        <v>2993</v>
      </c>
      <c r="AP337" s="42" t="s">
        <v>49</v>
      </c>
      <c r="AQ337" s="43" t="s">
        <v>50</v>
      </c>
      <c r="AR337" s="39" t="s">
        <v>94</v>
      </c>
      <c r="AS337" s="44"/>
      <c r="AT337" s="45" t="s">
        <v>51</v>
      </c>
      <c r="AU337" s="46"/>
      <c r="AV337" s="46" t="s">
        <v>2994</v>
      </c>
      <c r="AW337" s="46" t="s">
        <v>2995</v>
      </c>
    </row>
    <row r="338" spans="1:50" ht="45" customHeight="1">
      <c r="A338" s="23">
        <v>3180</v>
      </c>
      <c r="B338" s="24">
        <v>2450</v>
      </c>
      <c r="C338" s="25" t="s">
        <v>2996</v>
      </c>
      <c r="D338" s="25" t="s">
        <v>2996</v>
      </c>
      <c r="E338" s="26"/>
      <c r="F338" s="27" t="s">
        <v>35</v>
      </c>
      <c r="G338" s="27" t="s">
        <v>2996</v>
      </c>
      <c r="H338" s="28" t="s">
        <v>2997</v>
      </c>
      <c r="I338" s="51" t="s">
        <v>2998</v>
      </c>
      <c r="J338" s="30" t="s">
        <v>2999</v>
      </c>
      <c r="K338" s="31" t="s">
        <v>902</v>
      </c>
      <c r="L338" s="31" t="s">
        <v>100</v>
      </c>
      <c r="M338" s="31" t="s">
        <v>100</v>
      </c>
      <c r="N338" s="33">
        <v>0.8</v>
      </c>
      <c r="O338" s="33">
        <v>0.8</v>
      </c>
      <c r="P338" s="31"/>
      <c r="Q338" s="52"/>
      <c r="R338" s="33" t="str">
        <f t="shared" si="8"/>
        <v/>
      </c>
      <c r="S338" s="48">
        <v>19060</v>
      </c>
      <c r="T338" s="35">
        <v>19060</v>
      </c>
      <c r="U338" s="26" t="s">
        <v>3000</v>
      </c>
      <c r="V338" s="36" t="str">
        <f>IF((ISBLANK(T338)),"",VLOOKUP(T338,'[1](speaker no. source)'!$A$2:$C$8,3,TRUE))</f>
        <v>F</v>
      </c>
      <c r="W338" s="35"/>
      <c r="X338" s="26"/>
      <c r="Y338" s="37"/>
      <c r="Z338" s="27" t="str">
        <f>IF((ISBLANK(W338)),"",VLOOKUP(W338,'[1](speaker no. source)'!$A$2:$C$8,3,TRUE))</f>
        <v/>
      </c>
      <c r="AA338" s="28" t="s">
        <v>845</v>
      </c>
      <c r="AB338" s="28" t="s">
        <v>846</v>
      </c>
      <c r="AD338" s="30"/>
      <c r="AE338" s="38"/>
      <c r="AF338" s="28" t="s">
        <v>389</v>
      </c>
      <c r="AG338" s="39" t="s">
        <v>122</v>
      </c>
      <c r="AH338" s="28" t="s">
        <v>123</v>
      </c>
      <c r="AI338" s="39" t="s">
        <v>123</v>
      </c>
      <c r="AJ338" s="49" t="s">
        <v>3001</v>
      </c>
      <c r="AK338" s="39" t="s">
        <v>68</v>
      </c>
      <c r="AL338" s="40"/>
      <c r="AM338" s="41"/>
      <c r="AN338" s="41"/>
      <c r="AO338" s="50" t="s">
        <v>3002</v>
      </c>
      <c r="AP338" s="42" t="s">
        <v>49</v>
      </c>
      <c r="AQ338" s="43" t="s">
        <v>50</v>
      </c>
      <c r="AR338" s="39" t="s">
        <v>94</v>
      </c>
      <c r="AS338" s="44"/>
      <c r="AT338" s="45" t="s">
        <v>51</v>
      </c>
      <c r="AU338" s="46"/>
      <c r="AV338" s="46" t="s">
        <v>3003</v>
      </c>
      <c r="AW338" s="46" t="s">
        <v>3004</v>
      </c>
    </row>
    <row r="339" spans="1:50" ht="90" customHeight="1">
      <c r="A339" s="23">
        <v>3184</v>
      </c>
      <c r="B339" s="24">
        <v>2451</v>
      </c>
      <c r="C339" s="25" t="s">
        <v>2996</v>
      </c>
      <c r="D339" s="25" t="s">
        <v>2996</v>
      </c>
      <c r="E339" s="26"/>
      <c r="F339" s="27" t="s">
        <v>35</v>
      </c>
      <c r="G339" s="27" t="s">
        <v>2996</v>
      </c>
      <c r="H339" s="28" t="s">
        <v>2997</v>
      </c>
      <c r="I339" s="51" t="s">
        <v>2998</v>
      </c>
      <c r="J339" s="30" t="s">
        <v>2999</v>
      </c>
      <c r="K339" s="31" t="s">
        <v>902</v>
      </c>
      <c r="L339" s="31" t="s">
        <v>100</v>
      </c>
      <c r="M339" s="31" t="s">
        <v>100</v>
      </c>
      <c r="N339" s="33">
        <v>0.8</v>
      </c>
      <c r="O339" s="33">
        <v>0.8</v>
      </c>
      <c r="P339" s="31"/>
      <c r="Q339" s="52"/>
      <c r="R339" s="33" t="str">
        <f t="shared" si="8"/>
        <v/>
      </c>
      <c r="S339" s="48">
        <v>19060</v>
      </c>
      <c r="T339" s="35">
        <v>19060</v>
      </c>
      <c r="U339" s="26" t="s">
        <v>3000</v>
      </c>
      <c r="V339" s="36" t="str">
        <f>IF((ISBLANK(T339)),"",VLOOKUP(T339,'[1](speaker no. source)'!$A$2:$C$8,3,TRUE))</f>
        <v>F</v>
      </c>
      <c r="W339" s="35"/>
      <c r="X339" s="26"/>
      <c r="Y339" s="37"/>
      <c r="Z339" s="27" t="str">
        <f>IF((ISBLANK(W339)),"",VLOOKUP(W339,'[1](speaker no. source)'!$A$2:$C$8,3,TRUE))</f>
        <v/>
      </c>
      <c r="AA339" s="28" t="s">
        <v>845</v>
      </c>
      <c r="AB339" s="28" t="s">
        <v>846</v>
      </c>
      <c r="AD339" s="30"/>
      <c r="AE339" s="38"/>
      <c r="AF339" s="28" t="s">
        <v>389</v>
      </c>
      <c r="AG339" s="39" t="s">
        <v>390</v>
      </c>
      <c r="AH339" s="28" t="s">
        <v>123</v>
      </c>
      <c r="AI339" s="39" t="s">
        <v>123</v>
      </c>
      <c r="AJ339" s="49" t="s">
        <v>3001</v>
      </c>
      <c r="AK339" s="39" t="s">
        <v>68</v>
      </c>
      <c r="AL339" s="40"/>
      <c r="AM339" s="41"/>
      <c r="AN339" s="41"/>
      <c r="AO339" s="50" t="s">
        <v>3005</v>
      </c>
      <c r="AP339" s="42" t="s">
        <v>3006</v>
      </c>
      <c r="AQ339" s="43" t="s">
        <v>313</v>
      </c>
      <c r="AR339" s="39" t="s">
        <v>78</v>
      </c>
      <c r="AS339" s="44"/>
      <c r="AT339" s="45" t="s">
        <v>51</v>
      </c>
      <c r="AU339" s="46"/>
      <c r="AV339" s="46" t="s">
        <v>3003</v>
      </c>
      <c r="AW339" s="46"/>
    </row>
    <row r="340" spans="1:50" ht="90" customHeight="1">
      <c r="A340" s="23">
        <v>3188</v>
      </c>
      <c r="B340" s="24">
        <v>2455</v>
      </c>
      <c r="C340" s="25" t="s">
        <v>3007</v>
      </c>
      <c r="D340" s="25" t="s">
        <v>3007</v>
      </c>
      <c r="E340" s="26"/>
      <c r="F340" s="27" t="s">
        <v>35</v>
      </c>
      <c r="G340" s="27" t="s">
        <v>3007</v>
      </c>
      <c r="H340" s="28" t="s">
        <v>3008</v>
      </c>
      <c r="I340" s="29" t="s">
        <v>3008</v>
      </c>
      <c r="J340" s="30" t="s">
        <v>3009</v>
      </c>
      <c r="K340" s="31" t="s">
        <v>58</v>
      </c>
      <c r="L340" s="31" t="s">
        <v>59</v>
      </c>
      <c r="M340" s="31" t="s">
        <v>59</v>
      </c>
      <c r="N340" s="33">
        <v>0.2</v>
      </c>
      <c r="O340" s="33">
        <v>0.2</v>
      </c>
      <c r="P340" s="31"/>
      <c r="Q340" s="31"/>
      <c r="R340" s="33" t="str">
        <f t="shared" si="8"/>
        <v/>
      </c>
      <c r="S340" s="56">
        <v>3000</v>
      </c>
      <c r="T340" s="35">
        <v>3000</v>
      </c>
      <c r="U340" s="26" t="s">
        <v>3010</v>
      </c>
      <c r="V340" s="36" t="str">
        <f>IF((ISBLANK(T340)),"",VLOOKUP(T340,'[1](speaker no. source)'!$A$2:$C$8,3,TRUE))</f>
        <v>E</v>
      </c>
      <c r="W340" s="35"/>
      <c r="X340" s="26"/>
      <c r="Y340" s="37"/>
      <c r="Z340" s="27" t="str">
        <f>IF((ISBLANK(W340)),"",VLOOKUP(W340,'[1](speaker no. source)'!$A$2:$C$8,3,TRUE))</f>
        <v/>
      </c>
      <c r="AA340" s="28" t="s">
        <v>3011</v>
      </c>
      <c r="AB340" s="28" t="s">
        <v>3012</v>
      </c>
      <c r="AD340" s="30"/>
      <c r="AE340" s="38"/>
      <c r="AF340" s="28" t="s">
        <v>3013</v>
      </c>
      <c r="AG340" s="39" t="s">
        <v>3014</v>
      </c>
      <c r="AH340" s="28" t="s">
        <v>1453</v>
      </c>
      <c r="AI340" s="39" t="s">
        <v>1220</v>
      </c>
      <c r="AJ340" s="28" t="s">
        <v>3015</v>
      </c>
      <c r="AK340" s="39" t="s">
        <v>3015</v>
      </c>
      <c r="AL340" s="40" t="s">
        <v>68</v>
      </c>
      <c r="AM340" s="41"/>
      <c r="AN340" s="41"/>
      <c r="AO340" s="50"/>
      <c r="AP340" s="42"/>
      <c r="AQ340" s="43"/>
      <c r="AR340" s="39"/>
      <c r="AS340" s="44"/>
      <c r="AT340" s="45" t="s">
        <v>51</v>
      </c>
      <c r="AU340" s="46" t="s">
        <v>176</v>
      </c>
      <c r="AV340" s="28" t="s">
        <v>3016</v>
      </c>
    </row>
    <row r="341" spans="1:50" ht="53.5" customHeight="1">
      <c r="A341" s="23">
        <v>3203</v>
      </c>
      <c r="B341" s="24">
        <v>2468</v>
      </c>
      <c r="C341" s="25" t="s">
        <v>3017</v>
      </c>
      <c r="D341" s="25" t="s">
        <v>3017</v>
      </c>
      <c r="E341" s="26"/>
      <c r="F341" s="27" t="s">
        <v>35</v>
      </c>
      <c r="G341" s="25" t="s">
        <v>3017</v>
      </c>
      <c r="H341" s="28" t="s">
        <v>3018</v>
      </c>
      <c r="I341" s="29" t="s">
        <v>3018</v>
      </c>
      <c r="J341" s="30" t="s">
        <v>3019</v>
      </c>
      <c r="K341" s="31" t="s">
        <v>58</v>
      </c>
      <c r="L341" s="31" t="s">
        <v>59</v>
      </c>
      <c r="M341" s="31" t="s">
        <v>59</v>
      </c>
      <c r="N341" s="33">
        <v>0.2</v>
      </c>
      <c r="O341" s="33">
        <v>0.2</v>
      </c>
      <c r="P341" s="31"/>
      <c r="Q341" s="52"/>
      <c r="R341" s="33" t="str">
        <f t="shared" si="8"/>
        <v/>
      </c>
      <c r="S341" s="48" t="s">
        <v>3020</v>
      </c>
      <c r="T341" s="35">
        <v>6150</v>
      </c>
      <c r="U341" s="26" t="s">
        <v>3021</v>
      </c>
      <c r="V341" s="36" t="str">
        <f>IF((ISBLANK(T341)),"",VLOOKUP(T341,'[1](speaker no. source)'!$A$2:$C$8,3,TRUE))</f>
        <v>E</v>
      </c>
      <c r="W341" s="35"/>
      <c r="X341" s="26"/>
      <c r="Y341" s="37"/>
      <c r="Z341" s="27" t="str">
        <f>IF((ISBLANK(W341)),"",VLOOKUP(W341,'[1](speaker no. source)'!$A$2:$C$8,3,TRUE))</f>
        <v/>
      </c>
      <c r="AA341" s="28" t="s">
        <v>3022</v>
      </c>
      <c r="AB341" s="28" t="s">
        <v>2169</v>
      </c>
      <c r="AC341" s="28" t="s">
        <v>3023</v>
      </c>
      <c r="AD341" s="30"/>
      <c r="AE341" s="38"/>
      <c r="AF341" s="28" t="s">
        <v>1060</v>
      </c>
      <c r="AG341" s="39" t="s">
        <v>589</v>
      </c>
      <c r="AH341" s="28" t="s">
        <v>1061</v>
      </c>
      <c r="AI341" s="39" t="s">
        <v>74</v>
      </c>
      <c r="AJ341" s="49" t="s">
        <v>3024</v>
      </c>
      <c r="AK341" s="39" t="s">
        <v>68</v>
      </c>
      <c r="AL341" s="40"/>
      <c r="AM341" s="41"/>
      <c r="AN341" s="41"/>
      <c r="AO341" s="50" t="s">
        <v>3025</v>
      </c>
      <c r="AP341" s="42" t="s">
        <v>3026</v>
      </c>
      <c r="AQ341" s="43" t="s">
        <v>313</v>
      </c>
      <c r="AR341" s="39" t="s">
        <v>94</v>
      </c>
      <c r="AS341" s="44"/>
      <c r="AT341" s="45" t="s">
        <v>51</v>
      </c>
      <c r="AU341" s="46"/>
      <c r="AV341" s="46" t="s">
        <v>3027</v>
      </c>
      <c r="AW341" s="46"/>
    </row>
    <row r="342" spans="1:50" ht="15" customHeight="1">
      <c r="A342" s="23">
        <v>3219</v>
      </c>
      <c r="B342" s="24">
        <v>2480</v>
      </c>
      <c r="C342" s="25" t="s">
        <v>3028</v>
      </c>
      <c r="D342" s="25" t="s">
        <v>3028</v>
      </c>
      <c r="E342" s="26"/>
      <c r="F342" s="25" t="s">
        <v>35</v>
      </c>
      <c r="G342" s="25" t="s">
        <v>3028</v>
      </c>
      <c r="H342" s="28" t="s">
        <v>3029</v>
      </c>
      <c r="I342" s="51" t="s">
        <v>3030</v>
      </c>
      <c r="J342" s="30" t="s">
        <v>3031</v>
      </c>
      <c r="K342" s="31" t="s">
        <v>1008</v>
      </c>
      <c r="L342" s="31" t="s">
        <v>59</v>
      </c>
      <c r="M342" s="32" t="s">
        <v>144</v>
      </c>
      <c r="N342" s="33">
        <v>1</v>
      </c>
      <c r="O342" s="33">
        <v>0.2</v>
      </c>
      <c r="P342" s="32"/>
      <c r="Q342" s="47"/>
      <c r="R342" s="33" t="str">
        <f t="shared" si="8"/>
        <v/>
      </c>
      <c r="S342" s="48">
        <v>8800</v>
      </c>
      <c r="T342" s="35">
        <v>10333</v>
      </c>
      <c r="U342" s="26">
        <v>2012</v>
      </c>
      <c r="V342" s="36" t="str">
        <f>IF((ISBLANK(T342)),"",VLOOKUP(T342,'[1](speaker no. source)'!$A$2:$C$8,3,TRUE))</f>
        <v>F</v>
      </c>
      <c r="W342" s="35"/>
      <c r="X342" s="26"/>
      <c r="Y342" s="37"/>
      <c r="Z342" s="27" t="str">
        <f>IF((ISBLANK(W342)),"",VLOOKUP(W342,'[1](speaker no. source)'!$A$2:$C$8,3,TRUE))</f>
        <v/>
      </c>
      <c r="AA342" s="28" t="s">
        <v>824</v>
      </c>
      <c r="AB342" s="28" t="s">
        <v>824</v>
      </c>
      <c r="AD342" s="30"/>
      <c r="AE342" s="38"/>
      <c r="AF342" s="28" t="s">
        <v>827</v>
      </c>
      <c r="AG342" s="39" t="s">
        <v>283</v>
      </c>
      <c r="AH342" s="28" t="s">
        <v>123</v>
      </c>
      <c r="AI342" s="39" t="s">
        <v>123</v>
      </c>
      <c r="AJ342" s="49" t="s">
        <v>3032</v>
      </c>
      <c r="AK342" s="39" t="s">
        <v>68</v>
      </c>
      <c r="AL342" s="40"/>
      <c r="AM342" s="41"/>
      <c r="AN342" s="41"/>
      <c r="AO342" s="39" t="s">
        <v>3033</v>
      </c>
      <c r="AP342" s="42" t="s">
        <v>2711</v>
      </c>
      <c r="AQ342" s="43" t="s">
        <v>313</v>
      </c>
      <c r="AR342" s="39" t="s">
        <v>94</v>
      </c>
      <c r="AS342" s="44"/>
      <c r="AT342" s="45" t="s">
        <v>51</v>
      </c>
      <c r="AU342" s="46"/>
      <c r="AV342" s="46" t="s">
        <v>3034</v>
      </c>
      <c r="AW342" s="46" t="s">
        <v>601</v>
      </c>
    </row>
    <row r="343" spans="1:50" ht="15" customHeight="1">
      <c r="A343" s="23">
        <v>3223</v>
      </c>
      <c r="B343" s="24">
        <v>2484</v>
      </c>
      <c r="C343" s="25" t="s">
        <v>3035</v>
      </c>
      <c r="D343" s="25" t="s">
        <v>3035</v>
      </c>
      <c r="E343" s="26"/>
      <c r="F343" s="27" t="s">
        <v>35</v>
      </c>
      <c r="G343" s="25" t="s">
        <v>3035</v>
      </c>
      <c r="H343" s="28" t="s">
        <v>3036</v>
      </c>
      <c r="I343" s="29" t="s">
        <v>3036</v>
      </c>
      <c r="J343" s="30" t="s">
        <v>3037</v>
      </c>
      <c r="K343" s="31" t="s">
        <v>749</v>
      </c>
      <c r="L343" s="31" t="s">
        <v>182</v>
      </c>
      <c r="M343" s="31" t="s">
        <v>182</v>
      </c>
      <c r="N343" s="33">
        <v>0.6</v>
      </c>
      <c r="O343" s="33">
        <v>0.6</v>
      </c>
      <c r="P343" s="31"/>
      <c r="Q343" s="52"/>
      <c r="R343" s="33" t="str">
        <f t="shared" si="8"/>
        <v/>
      </c>
      <c r="S343" s="48">
        <v>4</v>
      </c>
      <c r="T343" s="35">
        <v>4</v>
      </c>
      <c r="U343" s="26">
        <v>2007</v>
      </c>
      <c r="V343" s="36" t="str">
        <f>IF((ISBLANK(T343)),"",VLOOKUP(T343,'[1](speaker no. source)'!$A$2:$C$8,3,TRUE))</f>
        <v>B</v>
      </c>
      <c r="W343" s="35"/>
      <c r="X343" s="26"/>
      <c r="Y343" s="37"/>
      <c r="Z343" s="27" t="str">
        <f>IF((ISBLANK(W343)),"",VLOOKUP(W343,'[1](speaker no. source)'!$A$2:$C$8,3,TRUE))</f>
        <v/>
      </c>
      <c r="AA343" s="28" t="s">
        <v>2304</v>
      </c>
      <c r="AB343" s="28" t="s">
        <v>102</v>
      </c>
      <c r="AD343" s="30"/>
      <c r="AE343" s="38"/>
      <c r="AF343" s="28" t="s">
        <v>531</v>
      </c>
      <c r="AG343" s="39" t="s">
        <v>378</v>
      </c>
      <c r="AH343" s="28" t="s">
        <v>105</v>
      </c>
      <c r="AI343" s="39" t="s">
        <v>105</v>
      </c>
      <c r="AJ343" s="49"/>
      <c r="AK343" s="39" t="s">
        <v>68</v>
      </c>
      <c r="AL343" s="40"/>
      <c r="AM343" s="41"/>
      <c r="AN343" s="41"/>
      <c r="AO343" s="50" t="s">
        <v>3038</v>
      </c>
      <c r="AP343" s="42" t="s">
        <v>3039</v>
      </c>
      <c r="AQ343" s="43" t="s">
        <v>50</v>
      </c>
      <c r="AR343" s="39" t="s">
        <v>70</v>
      </c>
      <c r="AS343" s="44"/>
      <c r="AT343" s="45" t="s">
        <v>51</v>
      </c>
      <c r="AU343" s="46"/>
      <c r="AV343" s="46" t="s">
        <v>3040</v>
      </c>
      <c r="AW343" s="46"/>
    </row>
    <row r="344" spans="1:50" ht="15" customHeight="1">
      <c r="A344" s="23">
        <v>3224</v>
      </c>
      <c r="B344" s="24">
        <v>2485</v>
      </c>
      <c r="C344" s="25" t="s">
        <v>3035</v>
      </c>
      <c r="D344" s="25" t="s">
        <v>3035</v>
      </c>
      <c r="E344" s="26"/>
      <c r="F344" s="25" t="s">
        <v>35</v>
      </c>
      <c r="G344" s="25" t="s">
        <v>3035</v>
      </c>
      <c r="H344" s="28" t="s">
        <v>3036</v>
      </c>
      <c r="I344" s="29" t="s">
        <v>3036</v>
      </c>
      <c r="J344" s="30" t="s">
        <v>3037</v>
      </c>
      <c r="K344" s="31" t="s">
        <v>749</v>
      </c>
      <c r="L344" s="31" t="s">
        <v>182</v>
      </c>
      <c r="M344" s="31" t="s">
        <v>182</v>
      </c>
      <c r="N344" s="33">
        <v>0.6</v>
      </c>
      <c r="O344" s="33">
        <v>0.6</v>
      </c>
      <c r="P344" s="31"/>
      <c r="Q344" s="52"/>
      <c r="R344" s="33" t="str">
        <f t="shared" si="8"/>
        <v/>
      </c>
      <c r="S344" s="48">
        <v>4</v>
      </c>
      <c r="T344" s="35">
        <v>4</v>
      </c>
      <c r="U344" s="26">
        <v>2007</v>
      </c>
      <c r="V344" s="36" t="str">
        <f>IF((ISBLANK(T344)),"",VLOOKUP(T344,'[1](speaker no. source)'!$A$2:$C$8,3,TRUE))</f>
        <v>B</v>
      </c>
      <c r="W344" s="35"/>
      <c r="X344" s="26"/>
      <c r="Y344" s="37"/>
      <c r="Z344" s="27" t="str">
        <f>IF((ISBLANK(W344)),"",VLOOKUP(W344,'[1](speaker no. source)'!$A$2:$C$8,3,TRUE))</f>
        <v/>
      </c>
      <c r="AA344" s="28" t="s">
        <v>2304</v>
      </c>
      <c r="AB344" s="28" t="s">
        <v>102</v>
      </c>
      <c r="AD344" s="30"/>
      <c r="AE344" s="38"/>
      <c r="AF344" s="28" t="s">
        <v>531</v>
      </c>
      <c r="AG344" s="39" t="s">
        <v>104</v>
      </c>
      <c r="AH344" s="28" t="s">
        <v>105</v>
      </c>
      <c r="AI344" s="39" t="s">
        <v>105</v>
      </c>
      <c r="AJ344" s="49"/>
      <c r="AK344" s="39" t="s">
        <v>68</v>
      </c>
      <c r="AL344" s="40"/>
      <c r="AM344" s="41"/>
      <c r="AN344" s="41"/>
      <c r="AO344" s="50" t="s">
        <v>3041</v>
      </c>
      <c r="AP344" s="42" t="s">
        <v>49</v>
      </c>
      <c r="AQ344" s="43" t="s">
        <v>50</v>
      </c>
      <c r="AR344" s="39" t="s">
        <v>94</v>
      </c>
      <c r="AS344" s="44"/>
      <c r="AT344" s="45" t="s">
        <v>51</v>
      </c>
      <c r="AU344" s="46"/>
      <c r="AV344" s="46" t="s">
        <v>3040</v>
      </c>
      <c r="AW344" s="46" t="s">
        <v>3042</v>
      </c>
    </row>
    <row r="345" spans="1:50" ht="30" customHeight="1">
      <c r="A345" s="23">
        <v>3233</v>
      </c>
      <c r="B345" s="24">
        <v>2491</v>
      </c>
      <c r="C345" s="25" t="s">
        <v>3043</v>
      </c>
      <c r="D345" s="25" t="s">
        <v>3043</v>
      </c>
      <c r="E345" s="26"/>
      <c r="F345" s="27" t="s">
        <v>35</v>
      </c>
      <c r="G345" s="25" t="s">
        <v>3043</v>
      </c>
      <c r="H345" s="28" t="s">
        <v>3044</v>
      </c>
      <c r="I345" s="29" t="s">
        <v>3044</v>
      </c>
      <c r="J345" s="30" t="s">
        <v>3045</v>
      </c>
      <c r="K345" s="31" t="s">
        <v>241</v>
      </c>
      <c r="L345" s="31" t="s">
        <v>59</v>
      </c>
      <c r="M345" s="31" t="s">
        <v>144</v>
      </c>
      <c r="N345" s="33">
        <v>0.8</v>
      </c>
      <c r="O345" s="33">
        <v>0.2</v>
      </c>
      <c r="P345" s="31"/>
      <c r="Q345" s="52"/>
      <c r="R345" s="33" t="str">
        <f t="shared" si="8"/>
        <v/>
      </c>
      <c r="S345" s="48" t="s">
        <v>3046</v>
      </c>
      <c r="T345" s="35">
        <v>90310</v>
      </c>
      <c r="U345" s="26">
        <v>2009</v>
      </c>
      <c r="V345" s="36" t="str">
        <f>IF((ISBLANK(T345)),"",VLOOKUP(T345,'[1](speaker no. source)'!$A$2:$C$8,3,TRUE))</f>
        <v>F</v>
      </c>
      <c r="W345" s="35"/>
      <c r="X345" s="26"/>
      <c r="Y345" s="37"/>
      <c r="Z345" s="27" t="str">
        <f>IF((ISBLANK(W345)),"",VLOOKUP(W345,'[1](speaker no. source)'!$A$2:$C$8,3,TRUE))</f>
        <v/>
      </c>
      <c r="AA345" s="28" t="s">
        <v>3047</v>
      </c>
      <c r="AB345" s="28" t="s">
        <v>344</v>
      </c>
      <c r="AC345" s="28" t="s">
        <v>3048</v>
      </c>
      <c r="AD345" s="30"/>
      <c r="AE345" s="38"/>
      <c r="AF345" s="28" t="s">
        <v>87</v>
      </c>
      <c r="AG345" s="39" t="s">
        <v>1315</v>
      </c>
      <c r="AH345" s="28" t="s">
        <v>89</v>
      </c>
      <c r="AI345" s="39" t="s">
        <v>348</v>
      </c>
      <c r="AJ345" s="49" t="s">
        <v>3049</v>
      </c>
      <c r="AK345" s="39" t="s">
        <v>68</v>
      </c>
      <c r="AL345" s="40"/>
      <c r="AM345" s="41"/>
      <c r="AN345" s="41"/>
      <c r="AO345" s="50" t="s">
        <v>3050</v>
      </c>
      <c r="AP345" s="42" t="s">
        <v>3051</v>
      </c>
      <c r="AQ345" s="43" t="s">
        <v>50</v>
      </c>
      <c r="AR345" s="39" t="s">
        <v>94</v>
      </c>
      <c r="AS345" s="44" t="s">
        <v>3052</v>
      </c>
      <c r="AT345" s="45" t="s">
        <v>51</v>
      </c>
      <c r="AU345" s="46"/>
      <c r="AV345" s="46" t="s">
        <v>3053</v>
      </c>
      <c r="AW345" s="46"/>
    </row>
    <row r="346" spans="1:50" ht="15" customHeight="1">
      <c r="A346" s="23">
        <v>3234</v>
      </c>
      <c r="B346" s="24">
        <v>2492</v>
      </c>
      <c r="C346" s="25" t="s">
        <v>3043</v>
      </c>
      <c r="D346" s="25" t="s">
        <v>3043</v>
      </c>
      <c r="E346" s="26"/>
      <c r="F346" s="27" t="s">
        <v>35</v>
      </c>
      <c r="G346" s="25" t="s">
        <v>3043</v>
      </c>
      <c r="H346" s="28" t="s">
        <v>3044</v>
      </c>
      <c r="I346" s="29" t="s">
        <v>3044</v>
      </c>
      <c r="J346" s="30" t="s">
        <v>3045</v>
      </c>
      <c r="K346" s="31" t="s">
        <v>241</v>
      </c>
      <c r="L346" s="31" t="s">
        <v>59</v>
      </c>
      <c r="M346" s="31" t="s">
        <v>144</v>
      </c>
      <c r="N346" s="33">
        <v>0.8</v>
      </c>
      <c r="O346" s="33">
        <v>0.2</v>
      </c>
      <c r="P346" s="31"/>
      <c r="Q346" s="52"/>
      <c r="R346" s="33" t="str">
        <f t="shared" si="8"/>
        <v/>
      </c>
      <c r="S346" s="48" t="s">
        <v>3046</v>
      </c>
      <c r="T346" s="35">
        <v>90310</v>
      </c>
      <c r="U346" s="26">
        <v>2009</v>
      </c>
      <c r="V346" s="36" t="str">
        <f>IF((ISBLANK(T346)),"",VLOOKUP(T346,'[1](speaker no. source)'!$A$2:$C$8,3,TRUE))</f>
        <v>F</v>
      </c>
      <c r="W346" s="35"/>
      <c r="X346" s="26"/>
      <c r="Y346" s="37"/>
      <c r="Z346" s="27" t="str">
        <f>IF((ISBLANK(W346)),"",VLOOKUP(W346,'[1](speaker no. source)'!$A$2:$C$8,3,TRUE))</f>
        <v/>
      </c>
      <c r="AA346" s="28" t="s">
        <v>3047</v>
      </c>
      <c r="AB346" s="28" t="s">
        <v>344</v>
      </c>
      <c r="AC346" s="28" t="s">
        <v>3048</v>
      </c>
      <c r="AD346" s="30"/>
      <c r="AE346" s="38"/>
      <c r="AF346" s="28" t="s">
        <v>87</v>
      </c>
      <c r="AG346" s="39" t="s">
        <v>1308</v>
      </c>
      <c r="AH346" s="28" t="s">
        <v>89</v>
      </c>
      <c r="AI346" s="39" t="s">
        <v>348</v>
      </c>
      <c r="AJ346" s="49" t="s">
        <v>3049</v>
      </c>
      <c r="AK346" s="39" t="s">
        <v>68</v>
      </c>
      <c r="AL346" s="40"/>
      <c r="AM346" s="41"/>
      <c r="AN346" s="41"/>
      <c r="AO346" s="50" t="s">
        <v>3054</v>
      </c>
      <c r="AP346" s="42" t="s">
        <v>3055</v>
      </c>
      <c r="AQ346" s="43" t="s">
        <v>50</v>
      </c>
      <c r="AR346" s="39" t="s">
        <v>78</v>
      </c>
      <c r="AS346" s="44" t="s">
        <v>3052</v>
      </c>
      <c r="AT346" s="45" t="s">
        <v>51</v>
      </c>
      <c r="AU346" s="46"/>
      <c r="AV346" s="46" t="s">
        <v>3053</v>
      </c>
      <c r="AW346" s="46"/>
    </row>
    <row r="347" spans="1:50" ht="15" customHeight="1">
      <c r="A347" s="23">
        <v>3246</v>
      </c>
      <c r="B347" s="24">
        <v>2499</v>
      </c>
      <c r="C347" s="25" t="s">
        <v>3056</v>
      </c>
      <c r="D347" s="25" t="s">
        <v>3056</v>
      </c>
      <c r="E347" s="26"/>
      <c r="F347" s="25" t="s">
        <v>35</v>
      </c>
      <c r="G347" s="25" t="s">
        <v>3056</v>
      </c>
      <c r="H347" s="28" t="s">
        <v>3057</v>
      </c>
      <c r="I347" s="29" t="s">
        <v>3057</v>
      </c>
      <c r="J347" s="30" t="s">
        <v>3058</v>
      </c>
      <c r="K347" s="31" t="s">
        <v>271</v>
      </c>
      <c r="L347" s="31" t="s">
        <v>272</v>
      </c>
      <c r="M347" s="32" t="s">
        <v>272</v>
      </c>
      <c r="N347" s="33">
        <v>0.2</v>
      </c>
      <c r="O347" s="33">
        <v>0.2</v>
      </c>
      <c r="P347" s="32" t="s">
        <v>2361</v>
      </c>
      <c r="Q347" s="47">
        <v>1</v>
      </c>
      <c r="R347" s="33">
        <f t="shared" si="8"/>
        <v>0.2</v>
      </c>
      <c r="S347" s="48">
        <v>140000</v>
      </c>
      <c r="T347" s="35">
        <v>140000</v>
      </c>
      <c r="U347" s="26">
        <v>1997</v>
      </c>
      <c r="V347" s="36" t="str">
        <f>IF((ISBLANK(T347)),"",VLOOKUP(T347,'[1](speaker no. source)'!$A$2:$C$8,3,TRUE))</f>
        <v>G</v>
      </c>
      <c r="W347" s="35">
        <v>8590000</v>
      </c>
      <c r="X347" s="26">
        <v>2017</v>
      </c>
      <c r="Y347" s="37" t="s">
        <v>3059</v>
      </c>
      <c r="Z347" s="27" t="str">
        <f>IF((ISBLANK(W347)),"",VLOOKUP(W347,'[1](speaker no. source)'!$A$2:$C$8,3,TRUE))</f>
        <v>G</v>
      </c>
      <c r="AA347" s="28" t="s">
        <v>1823</v>
      </c>
      <c r="AB347" s="28" t="s">
        <v>215</v>
      </c>
      <c r="AD347" s="30"/>
      <c r="AE347" s="38" t="s">
        <v>3060</v>
      </c>
      <c r="AF347" s="28" t="s">
        <v>3061</v>
      </c>
      <c r="AG347" s="39" t="s">
        <v>347</v>
      </c>
      <c r="AH347" s="28" t="s">
        <v>348</v>
      </c>
      <c r="AI347" s="39" t="s">
        <v>348</v>
      </c>
      <c r="AJ347" s="49"/>
      <c r="AK347" s="39" t="s">
        <v>68</v>
      </c>
      <c r="AL347" s="40"/>
      <c r="AM347" s="41"/>
      <c r="AN347" s="41"/>
      <c r="AO347" s="50" t="s">
        <v>3062</v>
      </c>
      <c r="AP347" s="42" t="s">
        <v>3063</v>
      </c>
      <c r="AQ347" s="43" t="s">
        <v>77</v>
      </c>
      <c r="AR347" s="39" t="s">
        <v>70</v>
      </c>
      <c r="AS347" s="44" t="s">
        <v>3064</v>
      </c>
      <c r="AT347" s="45" t="s">
        <v>51</v>
      </c>
      <c r="AU347" s="46" t="s">
        <v>3065</v>
      </c>
      <c r="AV347" s="1" t="s">
        <v>3066</v>
      </c>
      <c r="AW347" s="46" t="s">
        <v>254</v>
      </c>
      <c r="AX347" s="2" t="s">
        <v>3067</v>
      </c>
    </row>
    <row r="348" spans="1:50" ht="15" customHeight="1">
      <c r="A348" s="23">
        <v>3251</v>
      </c>
      <c r="B348" s="24">
        <v>2500</v>
      </c>
      <c r="C348" s="25" t="s">
        <v>3056</v>
      </c>
      <c r="D348" s="25" t="s">
        <v>3056</v>
      </c>
      <c r="E348" s="26"/>
      <c r="F348" s="27" t="s">
        <v>35</v>
      </c>
      <c r="G348" s="25" t="s">
        <v>3056</v>
      </c>
      <c r="H348" s="28" t="s">
        <v>3057</v>
      </c>
      <c r="I348" s="29" t="s">
        <v>3057</v>
      </c>
      <c r="J348" s="30" t="s">
        <v>3058</v>
      </c>
      <c r="K348" s="31" t="s">
        <v>271</v>
      </c>
      <c r="L348" s="31" t="s">
        <v>272</v>
      </c>
      <c r="M348" s="32" t="s">
        <v>272</v>
      </c>
      <c r="N348" s="33">
        <v>0.2</v>
      </c>
      <c r="O348" s="33">
        <v>0.2</v>
      </c>
      <c r="P348" s="32" t="s">
        <v>2361</v>
      </c>
      <c r="Q348" s="47">
        <v>1</v>
      </c>
      <c r="R348" s="33">
        <f t="shared" si="8"/>
        <v>0.2</v>
      </c>
      <c r="S348" s="48">
        <v>140000</v>
      </c>
      <c r="T348" s="35">
        <v>140000</v>
      </c>
      <c r="U348" s="26">
        <v>1997</v>
      </c>
      <c r="V348" s="36" t="str">
        <f>IF((ISBLANK(T348)),"",VLOOKUP(T348,'[1](speaker no. source)'!$A$2:$C$8,3,TRUE))</f>
        <v>G</v>
      </c>
      <c r="W348" s="35">
        <v>8590000</v>
      </c>
      <c r="X348" s="26">
        <v>2017</v>
      </c>
      <c r="Y348" s="37" t="s">
        <v>3059</v>
      </c>
      <c r="Z348" s="27" t="str">
        <f>IF((ISBLANK(W348)),"",VLOOKUP(W348,'[1](speaker no. source)'!$A$2:$C$8,3,TRUE))</f>
        <v>G</v>
      </c>
      <c r="AA348" s="28" t="s">
        <v>1823</v>
      </c>
      <c r="AB348" s="28" t="s">
        <v>215</v>
      </c>
      <c r="AD348" s="30"/>
      <c r="AE348" s="38" t="s">
        <v>3060</v>
      </c>
      <c r="AF348" s="28" t="s">
        <v>3061</v>
      </c>
      <c r="AG348" s="39" t="s">
        <v>68</v>
      </c>
      <c r="AH348" s="28" t="s">
        <v>348</v>
      </c>
      <c r="AI348" s="39" t="s">
        <v>68</v>
      </c>
      <c r="AJ348" s="49"/>
      <c r="AK348" s="39" t="s">
        <v>68</v>
      </c>
      <c r="AL348" s="40"/>
      <c r="AM348" s="41" t="s">
        <v>218</v>
      </c>
      <c r="AN348" s="41" t="s">
        <v>220</v>
      </c>
      <c r="AO348" s="50" t="s">
        <v>3068</v>
      </c>
      <c r="AP348" s="42" t="s">
        <v>3069</v>
      </c>
      <c r="AQ348" s="43" t="s">
        <v>313</v>
      </c>
      <c r="AR348" s="39" t="s">
        <v>94</v>
      </c>
      <c r="AS348" s="44" t="s">
        <v>3064</v>
      </c>
      <c r="AT348" s="45" t="s">
        <v>51</v>
      </c>
      <c r="AU348" s="46" t="s">
        <v>3065</v>
      </c>
      <c r="AV348" s="1" t="s">
        <v>3066</v>
      </c>
      <c r="AW348" s="46" t="s">
        <v>254</v>
      </c>
      <c r="AX348" s="2" t="s">
        <v>3070</v>
      </c>
    </row>
    <row r="349" spans="1:50" ht="15" customHeight="1">
      <c r="A349" s="23">
        <v>3254</v>
      </c>
      <c r="B349" s="24">
        <v>2501</v>
      </c>
      <c r="C349" s="25" t="s">
        <v>3056</v>
      </c>
      <c r="D349" s="25" t="s">
        <v>3056</v>
      </c>
      <c r="E349" s="26"/>
      <c r="F349" s="25" t="s">
        <v>35</v>
      </c>
      <c r="G349" s="25" t="s">
        <v>3056</v>
      </c>
      <c r="H349" s="28" t="s">
        <v>3057</v>
      </c>
      <c r="I349" s="29" t="s">
        <v>3057</v>
      </c>
      <c r="J349" s="30" t="s">
        <v>3058</v>
      </c>
      <c r="K349" s="31" t="s">
        <v>271</v>
      </c>
      <c r="L349" s="31" t="s">
        <v>272</v>
      </c>
      <c r="M349" s="32" t="s">
        <v>272</v>
      </c>
      <c r="N349" s="33">
        <v>0.2</v>
      </c>
      <c r="O349" s="33">
        <v>0.2</v>
      </c>
      <c r="P349" s="32" t="s">
        <v>2361</v>
      </c>
      <c r="Q349" s="47">
        <v>1</v>
      </c>
      <c r="R349" s="33">
        <f t="shared" si="8"/>
        <v>0.2</v>
      </c>
      <c r="S349" s="48">
        <v>140000</v>
      </c>
      <c r="T349" s="35">
        <v>140000</v>
      </c>
      <c r="U349" s="26">
        <v>1997</v>
      </c>
      <c r="V349" s="36" t="str">
        <f>IF((ISBLANK(T349)),"",VLOOKUP(T349,'[1](speaker no. source)'!$A$2:$C$8,3,TRUE))</f>
        <v>G</v>
      </c>
      <c r="W349" s="35">
        <v>8590000</v>
      </c>
      <c r="X349" s="26">
        <v>2017</v>
      </c>
      <c r="Y349" s="37" t="s">
        <v>3059</v>
      </c>
      <c r="Z349" s="27" t="str">
        <f>IF((ISBLANK(W349)),"",VLOOKUP(W349,'[1](speaker no. source)'!$A$2:$C$8,3,TRUE))</f>
        <v>G</v>
      </c>
      <c r="AA349" s="28" t="s">
        <v>1823</v>
      </c>
      <c r="AB349" s="28" t="s">
        <v>215</v>
      </c>
      <c r="AD349" s="30"/>
      <c r="AE349" s="38" t="s">
        <v>3060</v>
      </c>
      <c r="AF349" s="28" t="s">
        <v>3061</v>
      </c>
      <c r="AG349" s="39" t="s">
        <v>68</v>
      </c>
      <c r="AH349" s="28" t="s">
        <v>348</v>
      </c>
      <c r="AI349" s="39" t="s">
        <v>68</v>
      </c>
      <c r="AJ349" s="49"/>
      <c r="AK349" s="39" t="s">
        <v>68</v>
      </c>
      <c r="AL349" s="40"/>
      <c r="AM349" s="41" t="s">
        <v>3071</v>
      </c>
      <c r="AN349" s="41" t="s">
        <v>220</v>
      </c>
      <c r="AO349" s="50" t="s">
        <v>3072</v>
      </c>
      <c r="AP349" s="42" t="s">
        <v>3073</v>
      </c>
      <c r="AQ349" s="43" t="s">
        <v>313</v>
      </c>
      <c r="AR349" s="39" t="s">
        <v>78</v>
      </c>
      <c r="AS349" s="44" t="s">
        <v>3064</v>
      </c>
      <c r="AT349" s="45" t="s">
        <v>51</v>
      </c>
      <c r="AU349" s="46" t="s">
        <v>3065</v>
      </c>
      <c r="AV349" s="1" t="s">
        <v>3066</v>
      </c>
      <c r="AW349" s="46" t="s">
        <v>254</v>
      </c>
    </row>
    <row r="350" spans="1:50" ht="15" customHeight="1">
      <c r="A350" s="23">
        <v>3319</v>
      </c>
      <c r="B350" s="24">
        <v>2548</v>
      </c>
      <c r="C350" s="25" t="s">
        <v>3074</v>
      </c>
      <c r="D350" s="25" t="s">
        <v>3074</v>
      </c>
      <c r="E350" s="26"/>
      <c r="F350" s="25" t="s">
        <v>35</v>
      </c>
      <c r="G350" s="25" t="s">
        <v>3074</v>
      </c>
      <c r="H350" s="28" t="s">
        <v>3075</v>
      </c>
      <c r="I350" s="29" t="s">
        <v>3075</v>
      </c>
      <c r="J350" s="30" t="s">
        <v>3076</v>
      </c>
      <c r="K350" s="31" t="s">
        <v>99</v>
      </c>
      <c r="L350" s="31" t="s">
        <v>100</v>
      </c>
      <c r="M350" s="31" t="s">
        <v>100</v>
      </c>
      <c r="N350" s="33">
        <v>0.2</v>
      </c>
      <c r="O350" s="33">
        <v>0.2</v>
      </c>
      <c r="P350" s="31"/>
      <c r="Q350" s="52"/>
      <c r="R350" s="33" t="str">
        <f t="shared" si="8"/>
        <v/>
      </c>
      <c r="S350" s="48">
        <v>900</v>
      </c>
      <c r="T350" s="35">
        <v>860</v>
      </c>
      <c r="U350" s="26" t="s">
        <v>3077</v>
      </c>
      <c r="V350" s="36" t="str">
        <f>IF((ISBLANK(T350)),"",VLOOKUP(T350,'[1](speaker no. source)'!$A$2:$C$8,3,TRUE))</f>
        <v>D</v>
      </c>
      <c r="W350" s="35"/>
      <c r="X350" s="26"/>
      <c r="Y350" s="37"/>
      <c r="Z350" s="27" t="str">
        <f>IF((ISBLANK(W350)),"",VLOOKUP(W350,'[1](speaker no. source)'!$A$2:$C$8,3,TRUE))</f>
        <v/>
      </c>
      <c r="AA350" s="28" t="s">
        <v>159</v>
      </c>
      <c r="AB350" s="28" t="s">
        <v>160</v>
      </c>
      <c r="AD350" s="30"/>
      <c r="AE350" s="38"/>
      <c r="AF350" s="28" t="s">
        <v>2817</v>
      </c>
      <c r="AG350" s="39" t="s">
        <v>2818</v>
      </c>
      <c r="AH350" s="28" t="s">
        <v>136</v>
      </c>
      <c r="AI350" s="39" t="s">
        <v>136</v>
      </c>
      <c r="AJ350" s="49" t="s">
        <v>3078</v>
      </c>
      <c r="AK350" s="39" t="s">
        <v>3079</v>
      </c>
      <c r="AL350" s="40">
        <v>2010</v>
      </c>
      <c r="AM350" s="41"/>
      <c r="AN350" s="41"/>
      <c r="AO350" s="50" t="s">
        <v>3080</v>
      </c>
      <c r="AP350" s="42" t="s">
        <v>2939</v>
      </c>
      <c r="AQ350" s="43" t="s">
        <v>313</v>
      </c>
      <c r="AR350" s="39"/>
      <c r="AS350" s="44"/>
      <c r="AT350" s="45" t="s">
        <v>51</v>
      </c>
      <c r="AU350" s="46" t="s">
        <v>52</v>
      </c>
      <c r="AV350" s="46" t="s">
        <v>3081</v>
      </c>
      <c r="AW350" s="46"/>
    </row>
    <row r="351" spans="1:50" ht="15" customHeight="1">
      <c r="A351" s="23">
        <v>3334</v>
      </c>
      <c r="B351" s="24">
        <v>2559</v>
      </c>
      <c r="C351" s="25" t="s">
        <v>3082</v>
      </c>
      <c r="D351" s="25" t="s">
        <v>3082</v>
      </c>
      <c r="E351" s="26"/>
      <c r="F351" s="25" t="s">
        <v>35</v>
      </c>
      <c r="G351" s="25" t="s">
        <v>3082</v>
      </c>
      <c r="H351" s="28" t="s">
        <v>3083</v>
      </c>
      <c r="I351" s="29" t="s">
        <v>3083</v>
      </c>
      <c r="J351" s="30" t="s">
        <v>3084</v>
      </c>
      <c r="K351" s="31" t="s">
        <v>412</v>
      </c>
      <c r="L351" s="31" t="s">
        <v>182</v>
      </c>
      <c r="M351" s="31" t="s">
        <v>114</v>
      </c>
      <c r="N351" s="33">
        <v>0.2</v>
      </c>
      <c r="O351" s="33">
        <v>0.2</v>
      </c>
      <c r="P351" s="31"/>
      <c r="Q351" s="31"/>
      <c r="R351" s="33" t="str">
        <f t="shared" si="8"/>
        <v/>
      </c>
      <c r="S351" s="34" t="s">
        <v>3085</v>
      </c>
      <c r="T351" s="35">
        <v>20</v>
      </c>
      <c r="U351" s="26">
        <v>2005</v>
      </c>
      <c r="V351" s="36" t="str">
        <f>IF((ISBLANK(T351)),"",VLOOKUP(T351,'[1](speaker no. source)'!$A$2:$C$8,3,TRUE))</f>
        <v>C</v>
      </c>
      <c r="W351" s="35">
        <v>25</v>
      </c>
      <c r="X351" s="26">
        <v>2016</v>
      </c>
      <c r="Y351" s="37" t="s">
        <v>1085</v>
      </c>
      <c r="Z351" s="27" t="str">
        <f>IF((ISBLANK(W351)),"",VLOOKUP(W351,'[1](speaker no. source)'!$A$2:$C$8,3,TRUE))</f>
        <v>C</v>
      </c>
      <c r="AA351" s="28" t="s">
        <v>3086</v>
      </c>
      <c r="AB351" s="28" t="s">
        <v>43</v>
      </c>
      <c r="AD351" s="30"/>
      <c r="AE351" s="38"/>
      <c r="AF351" s="28" t="s">
        <v>45</v>
      </c>
      <c r="AG351" s="39" t="s">
        <v>46</v>
      </c>
      <c r="AH351" s="28" t="s">
        <v>46</v>
      </c>
      <c r="AI351" s="39" t="s">
        <v>46</v>
      </c>
      <c r="AJ351" s="28" t="s">
        <v>3087</v>
      </c>
      <c r="AK351" s="39" t="s">
        <v>3087</v>
      </c>
      <c r="AL351" s="40">
        <v>2011</v>
      </c>
      <c r="AM351" s="41"/>
      <c r="AN351" s="41"/>
      <c r="AO351" s="50" t="s">
        <v>3088</v>
      </c>
      <c r="AP351" s="42" t="s">
        <v>49</v>
      </c>
      <c r="AQ351" s="43" t="s">
        <v>50</v>
      </c>
      <c r="AR351" s="39"/>
      <c r="AS351" s="44"/>
      <c r="AT351" s="45" t="s">
        <v>51</v>
      </c>
      <c r="AU351" s="46" t="s">
        <v>52</v>
      </c>
      <c r="AV351" s="28" t="s">
        <v>3089</v>
      </c>
      <c r="AW351" s="28" t="s">
        <v>3090</v>
      </c>
      <c r="AX351" s="28" t="s">
        <v>3091</v>
      </c>
    </row>
    <row r="352" spans="1:50" ht="15" customHeight="1">
      <c r="A352" s="23">
        <v>3355</v>
      </c>
      <c r="B352" s="24">
        <v>2575</v>
      </c>
      <c r="C352" s="25" t="s">
        <v>3092</v>
      </c>
      <c r="D352" s="25" t="s">
        <v>3092</v>
      </c>
      <c r="E352" s="26"/>
      <c r="F352" s="27" t="s">
        <v>35</v>
      </c>
      <c r="G352" s="25" t="s">
        <v>3092</v>
      </c>
      <c r="H352" s="28" t="s">
        <v>3093</v>
      </c>
      <c r="I352" s="29" t="s">
        <v>3093</v>
      </c>
      <c r="J352" s="30" t="s">
        <v>3094</v>
      </c>
      <c r="K352" s="31" t="s">
        <v>294</v>
      </c>
      <c r="L352" s="31" t="s">
        <v>182</v>
      </c>
      <c r="M352" s="31" t="s">
        <v>182</v>
      </c>
      <c r="N352" s="33">
        <v>1</v>
      </c>
      <c r="O352" s="33">
        <v>1</v>
      </c>
      <c r="P352" s="31"/>
      <c r="Q352" s="52"/>
      <c r="R352" s="33" t="str">
        <f t="shared" si="8"/>
        <v/>
      </c>
      <c r="S352" s="48" t="s">
        <v>3095</v>
      </c>
      <c r="T352" s="35">
        <v>50</v>
      </c>
      <c r="U352" s="26">
        <v>2015</v>
      </c>
      <c r="V352" s="36" t="str">
        <f>IF((ISBLANK(T352)),"",VLOOKUP(T352,'[1](speaker no. source)'!$A$2:$C$8,3,TRUE))</f>
        <v>C</v>
      </c>
      <c r="W352" s="35"/>
      <c r="X352" s="26"/>
      <c r="Y352" s="37"/>
      <c r="Z352" s="27" t="str">
        <f>IF((ISBLANK(W352)),"",VLOOKUP(W352,'[1](speaker no. source)'!$A$2:$C$8,3,TRUE))</f>
        <v/>
      </c>
      <c r="AA352" s="28" t="s">
        <v>2899</v>
      </c>
      <c r="AB352" s="28" t="s">
        <v>2899</v>
      </c>
      <c r="AC352" s="28" t="s">
        <v>3096</v>
      </c>
      <c r="AD352" s="30"/>
      <c r="AE352" s="54" t="s">
        <v>3097</v>
      </c>
      <c r="AF352" s="28" t="s">
        <v>2901</v>
      </c>
      <c r="AG352" s="39" t="s">
        <v>390</v>
      </c>
      <c r="AH352" s="28" t="s">
        <v>123</v>
      </c>
      <c r="AI352" s="39" t="s">
        <v>123</v>
      </c>
      <c r="AJ352" s="49" t="s">
        <v>3098</v>
      </c>
      <c r="AK352" s="39" t="s">
        <v>68</v>
      </c>
      <c r="AL352" s="40"/>
      <c r="AM352" s="41"/>
      <c r="AN352" s="41"/>
      <c r="AO352" s="50" t="s">
        <v>3099</v>
      </c>
      <c r="AP352" s="42" t="s">
        <v>49</v>
      </c>
      <c r="AQ352" s="43" t="s">
        <v>50</v>
      </c>
      <c r="AR352" s="39" t="s">
        <v>94</v>
      </c>
      <c r="AS352" s="44"/>
      <c r="AT352" s="45" t="s">
        <v>51</v>
      </c>
      <c r="AU352" s="46"/>
      <c r="AV352" s="46" t="s">
        <v>3100</v>
      </c>
      <c r="AW352" s="46" t="s">
        <v>3101</v>
      </c>
    </row>
    <row r="353" spans="1:49" ht="30" customHeight="1">
      <c r="A353" s="23">
        <v>3370</v>
      </c>
      <c r="B353" s="24">
        <v>2584</v>
      </c>
      <c r="C353" s="25" t="s">
        <v>3102</v>
      </c>
      <c r="D353" s="25" t="s">
        <v>3102</v>
      </c>
      <c r="E353" s="26"/>
      <c r="F353" s="27" t="s">
        <v>35</v>
      </c>
      <c r="G353" s="25" t="s">
        <v>3102</v>
      </c>
      <c r="H353" s="28" t="s">
        <v>3103</v>
      </c>
      <c r="I353" s="29" t="s">
        <v>3103</v>
      </c>
      <c r="J353" s="30" t="s">
        <v>3104</v>
      </c>
      <c r="K353" s="31" t="s">
        <v>422</v>
      </c>
      <c r="L353" s="31" t="s">
        <v>182</v>
      </c>
      <c r="M353" s="31" t="s">
        <v>100</v>
      </c>
      <c r="N353" s="33">
        <v>0.8</v>
      </c>
      <c r="O353" s="33">
        <v>0.6</v>
      </c>
      <c r="P353" s="31"/>
      <c r="Q353" s="52"/>
      <c r="R353" s="33" t="str">
        <f t="shared" si="8"/>
        <v/>
      </c>
      <c r="S353" s="48" t="s">
        <v>3105</v>
      </c>
      <c r="T353" s="35">
        <v>590</v>
      </c>
      <c r="U353" s="26" t="s">
        <v>3106</v>
      </c>
      <c r="V353" s="36" t="str">
        <f>IF((ISBLANK(T353)),"",VLOOKUP(T353,'[1](speaker no. source)'!$A$2:$C$8,3,TRUE))</f>
        <v>D</v>
      </c>
      <c r="W353" s="35"/>
      <c r="X353" s="26"/>
      <c r="Y353" s="37"/>
      <c r="Z353" s="27" t="str">
        <f>IF((ISBLANK(W353)),"",VLOOKUP(W353,'[1](speaker no. source)'!$A$2:$C$8,3,TRUE))</f>
        <v/>
      </c>
      <c r="AA353" s="28" t="s">
        <v>3107</v>
      </c>
      <c r="AB353" s="28" t="s">
        <v>1535</v>
      </c>
      <c r="AC353" s="28" t="s">
        <v>3108</v>
      </c>
      <c r="AD353" s="30"/>
      <c r="AE353" s="38"/>
      <c r="AF353" s="28" t="s">
        <v>1537</v>
      </c>
      <c r="AG353" s="39" t="s">
        <v>696</v>
      </c>
      <c r="AH353" s="28" t="s">
        <v>864</v>
      </c>
      <c r="AI353" s="39" t="s">
        <v>864</v>
      </c>
      <c r="AJ353" s="49" t="s">
        <v>3109</v>
      </c>
      <c r="AK353" s="44" t="s">
        <v>68</v>
      </c>
      <c r="AL353" s="40"/>
      <c r="AM353" s="41"/>
      <c r="AN353" s="41"/>
      <c r="AO353" s="50" t="s">
        <v>3110</v>
      </c>
      <c r="AP353" s="42" t="s">
        <v>3111</v>
      </c>
      <c r="AQ353" s="43" t="s">
        <v>313</v>
      </c>
      <c r="AR353" s="39" t="s">
        <v>94</v>
      </c>
      <c r="AS353" s="44"/>
      <c r="AT353" s="45" t="s">
        <v>51</v>
      </c>
      <c r="AU353" s="46"/>
      <c r="AV353" s="46" t="s">
        <v>3112</v>
      </c>
      <c r="AW353" s="46"/>
    </row>
    <row r="354" spans="1:49" ht="15" customHeight="1">
      <c r="A354" s="23">
        <v>3372</v>
      </c>
      <c r="B354" s="24">
        <v>2586</v>
      </c>
      <c r="C354" s="25" t="s">
        <v>3113</v>
      </c>
      <c r="D354" s="25" t="s">
        <v>3113</v>
      </c>
      <c r="E354" s="26"/>
      <c r="F354" s="27" t="s">
        <v>35</v>
      </c>
      <c r="G354" s="25" t="s">
        <v>3113</v>
      </c>
      <c r="H354" s="28" t="s">
        <v>3114</v>
      </c>
      <c r="I354" s="29" t="s">
        <v>3114</v>
      </c>
      <c r="J354" s="30" t="s">
        <v>3115</v>
      </c>
      <c r="K354" s="31" t="s">
        <v>113</v>
      </c>
      <c r="L354" s="31" t="s">
        <v>114</v>
      </c>
      <c r="M354" s="31" t="s">
        <v>114</v>
      </c>
      <c r="N354" s="33">
        <v>0.2</v>
      </c>
      <c r="O354" s="33">
        <v>0.2</v>
      </c>
      <c r="P354" s="31"/>
      <c r="Q354" s="52"/>
      <c r="R354" s="33" t="str">
        <f t="shared" si="8"/>
        <v/>
      </c>
      <c r="S354" s="48">
        <v>50</v>
      </c>
      <c r="T354" s="35">
        <v>50</v>
      </c>
      <c r="U354" s="26">
        <v>2008</v>
      </c>
      <c r="V354" s="36" t="str">
        <f>IF((ISBLANK(T354)),"",VLOOKUP(T354,'[1](speaker no. source)'!$A$2:$C$8,3,TRUE))</f>
        <v>C</v>
      </c>
      <c r="W354" s="35"/>
      <c r="X354" s="26"/>
      <c r="Y354" s="37"/>
      <c r="Z354" s="27" t="str">
        <f>IF((ISBLANK(W354)),"",VLOOKUP(W354,'[1](speaker no. source)'!$A$2:$C$8,3,TRUE))</f>
        <v/>
      </c>
      <c r="AA354" s="28" t="s">
        <v>3116</v>
      </c>
      <c r="AB354" s="28" t="s">
        <v>2981</v>
      </c>
      <c r="AC354" s="28" t="s">
        <v>3117</v>
      </c>
      <c r="AD354" s="30"/>
      <c r="AE354" s="38"/>
      <c r="AF354" s="28" t="s">
        <v>2982</v>
      </c>
      <c r="AG354" s="39" t="s">
        <v>659</v>
      </c>
      <c r="AH354" s="28" t="s">
        <v>105</v>
      </c>
      <c r="AI354" s="39" t="s">
        <v>105</v>
      </c>
      <c r="AJ354" s="49" t="s">
        <v>3118</v>
      </c>
      <c r="AK354" s="39" t="s">
        <v>68</v>
      </c>
      <c r="AL354" s="40"/>
      <c r="AM354" s="41"/>
      <c r="AN354" s="41"/>
      <c r="AO354" s="50" t="s">
        <v>3119</v>
      </c>
      <c r="AP354" s="42" t="s">
        <v>49</v>
      </c>
      <c r="AQ354" s="43" t="s">
        <v>50</v>
      </c>
      <c r="AR354" s="39" t="s">
        <v>94</v>
      </c>
      <c r="AS354" s="44"/>
      <c r="AT354" s="45" t="s">
        <v>51</v>
      </c>
      <c r="AU354" s="46"/>
      <c r="AV354" s="1" t="s">
        <v>3120</v>
      </c>
      <c r="AW354" s="46" t="s">
        <v>3121</v>
      </c>
    </row>
    <row r="355" spans="1:49" ht="30" customHeight="1">
      <c r="A355" s="23">
        <v>3373</v>
      </c>
      <c r="B355" s="24">
        <v>2587</v>
      </c>
      <c r="C355" s="25" t="s">
        <v>3122</v>
      </c>
      <c r="D355" s="25" t="s">
        <v>3122</v>
      </c>
      <c r="E355" s="26"/>
      <c r="F355" s="27" t="s">
        <v>35</v>
      </c>
      <c r="G355" s="25" t="s">
        <v>3122</v>
      </c>
      <c r="H355" s="28" t="s">
        <v>3123</v>
      </c>
      <c r="I355" s="29" t="s">
        <v>3123</v>
      </c>
      <c r="J355" s="30"/>
      <c r="K355" s="31" t="s">
        <v>199</v>
      </c>
      <c r="L355" s="31" t="s">
        <v>144</v>
      </c>
      <c r="M355" s="31" t="s">
        <v>144</v>
      </c>
      <c r="N355" s="33">
        <v>0.2</v>
      </c>
      <c r="O355" s="33">
        <v>0.2</v>
      </c>
      <c r="P355" s="31"/>
      <c r="Q355" s="31"/>
      <c r="R355" s="33" t="str">
        <f t="shared" si="8"/>
        <v/>
      </c>
      <c r="S355" s="56">
        <v>50000</v>
      </c>
      <c r="T355" s="35">
        <v>50000</v>
      </c>
      <c r="U355" s="26" t="s">
        <v>3124</v>
      </c>
      <c r="V355" s="36" t="str">
        <f>IF((ISBLANK(T355)),"",VLOOKUP(T355,'[1](speaker no. source)'!$A$2:$C$8,3,TRUE))</f>
        <v>F</v>
      </c>
      <c r="W355" s="35"/>
      <c r="X355" s="26"/>
      <c r="Y355" s="37"/>
      <c r="Z355" s="27" t="str">
        <f>IF((ISBLANK(W355)),"",VLOOKUP(W355,'[1](speaker no. source)'!$A$2:$C$8,3,TRUE))</f>
        <v/>
      </c>
      <c r="AA355" s="28" t="s">
        <v>1726</v>
      </c>
      <c r="AB355" s="28" t="s">
        <v>102</v>
      </c>
      <c r="AD355" s="30"/>
      <c r="AE355" s="38"/>
      <c r="AF355" s="28" t="s">
        <v>531</v>
      </c>
      <c r="AG355" s="39" t="s">
        <v>104</v>
      </c>
      <c r="AH355" s="28" t="s">
        <v>105</v>
      </c>
      <c r="AI355" s="39" t="s">
        <v>105</v>
      </c>
      <c r="AK355" s="39" t="s">
        <v>68</v>
      </c>
      <c r="AL355" s="40"/>
      <c r="AM355" s="41"/>
      <c r="AN355" s="41"/>
      <c r="AO355" s="50" t="s">
        <v>3125</v>
      </c>
      <c r="AP355" s="42" t="s">
        <v>49</v>
      </c>
      <c r="AQ355" s="43" t="s">
        <v>50</v>
      </c>
      <c r="AR355" s="39"/>
      <c r="AS355" s="44"/>
      <c r="AT355" s="45" t="s">
        <v>51</v>
      </c>
      <c r="AU355" s="46"/>
      <c r="AV355" s="28" t="s">
        <v>3126</v>
      </c>
      <c r="AW355" s="28" t="s">
        <v>3127</v>
      </c>
    </row>
    <row r="356" spans="1:49" ht="30" customHeight="1">
      <c r="A356" s="23">
        <v>3374</v>
      </c>
      <c r="B356" s="24">
        <v>2588</v>
      </c>
      <c r="C356" s="25" t="s">
        <v>3128</v>
      </c>
      <c r="D356" s="25" t="s">
        <v>3128</v>
      </c>
      <c r="E356" s="26"/>
      <c r="F356" s="25" t="s">
        <v>35</v>
      </c>
      <c r="G356" s="25" t="s">
        <v>3128</v>
      </c>
      <c r="H356" s="28" t="s">
        <v>3129</v>
      </c>
      <c r="I356" s="29" t="s">
        <v>3129</v>
      </c>
      <c r="J356" s="30" t="s">
        <v>3130</v>
      </c>
      <c r="K356" s="31" t="s">
        <v>58</v>
      </c>
      <c r="L356" s="31" t="s">
        <v>59</v>
      </c>
      <c r="M356" s="31" t="s">
        <v>59</v>
      </c>
      <c r="N356" s="33">
        <v>0.2</v>
      </c>
      <c r="O356" s="33">
        <v>0.2</v>
      </c>
      <c r="P356" s="31"/>
      <c r="Q356" s="31"/>
      <c r="R356" s="33" t="str">
        <f t="shared" si="8"/>
        <v/>
      </c>
      <c r="S356" s="56">
        <v>3600</v>
      </c>
      <c r="T356" s="35">
        <v>3600</v>
      </c>
      <c r="U356" s="26" t="s">
        <v>374</v>
      </c>
      <c r="V356" s="36" t="str">
        <f>IF((ISBLANK(T356)),"",VLOOKUP(T356,'[1](speaker no. source)'!$A$2:$C$8,3,TRUE))</f>
        <v>E</v>
      </c>
      <c r="W356" s="35"/>
      <c r="X356" s="26"/>
      <c r="Y356" s="37"/>
      <c r="Z356" s="27" t="str">
        <f>IF((ISBLANK(W356)),"",VLOOKUP(W356,'[1](speaker no. source)'!$A$2:$C$8,3,TRUE))</f>
        <v/>
      </c>
      <c r="AA356" s="28" t="s">
        <v>547</v>
      </c>
      <c r="AB356" s="28" t="s">
        <v>102</v>
      </c>
      <c r="AD356" s="30"/>
      <c r="AE356" s="38"/>
      <c r="AF356" s="28" t="s">
        <v>531</v>
      </c>
      <c r="AG356" s="39" t="s">
        <v>104</v>
      </c>
      <c r="AH356" s="28" t="s">
        <v>105</v>
      </c>
      <c r="AI356" s="39" t="s">
        <v>105</v>
      </c>
      <c r="AK356" s="39" t="s">
        <v>68</v>
      </c>
      <c r="AL356" s="40"/>
      <c r="AM356" s="41"/>
      <c r="AN356" s="41"/>
      <c r="AO356" s="50" t="s">
        <v>3131</v>
      </c>
      <c r="AP356" s="42" t="s">
        <v>49</v>
      </c>
      <c r="AQ356" s="43" t="s">
        <v>50</v>
      </c>
      <c r="AR356" s="39"/>
      <c r="AS356" s="44"/>
      <c r="AT356" s="45" t="s">
        <v>51</v>
      </c>
      <c r="AU356" s="46"/>
      <c r="AV356" s="28" t="s">
        <v>3132</v>
      </c>
      <c r="AW356" s="28" t="s">
        <v>3133</v>
      </c>
    </row>
    <row r="357" spans="1:49" ht="15" customHeight="1">
      <c r="A357" s="23">
        <v>3381</v>
      </c>
      <c r="B357" s="24">
        <v>2594</v>
      </c>
      <c r="C357" s="25" t="s">
        <v>3134</v>
      </c>
      <c r="D357" s="25" t="s">
        <v>3134</v>
      </c>
      <c r="E357" s="26"/>
      <c r="F357" s="25" t="s">
        <v>35</v>
      </c>
      <c r="G357" s="25" t="s">
        <v>3134</v>
      </c>
      <c r="H357" s="28" t="s">
        <v>3135</v>
      </c>
      <c r="I357" s="29" t="s">
        <v>3135</v>
      </c>
      <c r="J357" s="30"/>
      <c r="K357" s="31" t="s">
        <v>749</v>
      </c>
      <c r="L357" s="31" t="s">
        <v>182</v>
      </c>
      <c r="M357" s="31" t="s">
        <v>182</v>
      </c>
      <c r="N357" s="33">
        <v>0.6</v>
      </c>
      <c r="O357" s="33">
        <v>0.6</v>
      </c>
      <c r="P357" s="31"/>
      <c r="Q357" s="31"/>
      <c r="R357" s="33" t="str">
        <f t="shared" si="8"/>
        <v/>
      </c>
      <c r="S357" s="34">
        <v>3</v>
      </c>
      <c r="T357" s="35">
        <v>3</v>
      </c>
      <c r="U357" s="26">
        <v>2015</v>
      </c>
      <c r="V357" s="36" t="str">
        <f>IF((ISBLANK(T357)),"",VLOOKUP(T357,'[1](speaker no. source)'!$A$2:$C$8,3,TRUE))</f>
        <v>B</v>
      </c>
      <c r="W357" s="35"/>
      <c r="X357" s="26"/>
      <c r="Y357" s="37"/>
      <c r="Z357" s="27" t="str">
        <f>IF((ISBLANK(W357)),"",VLOOKUP(W357,'[1](speaker no. source)'!$A$2:$C$8,3,TRUE))</f>
        <v/>
      </c>
      <c r="AA357" s="28" t="s">
        <v>2282</v>
      </c>
      <c r="AB357" s="28" t="s">
        <v>160</v>
      </c>
      <c r="AD357" s="30"/>
      <c r="AE357" s="38"/>
      <c r="AF357" s="28" t="s">
        <v>2149</v>
      </c>
      <c r="AG357" s="39" t="s">
        <v>2283</v>
      </c>
      <c r="AH357" s="28" t="s">
        <v>136</v>
      </c>
      <c r="AI357" s="39" t="s">
        <v>136</v>
      </c>
      <c r="AJ357" s="28" t="s">
        <v>3136</v>
      </c>
      <c r="AK357" s="39" t="s">
        <v>3136</v>
      </c>
      <c r="AL357" s="40">
        <v>2015</v>
      </c>
      <c r="AM357" s="41"/>
      <c r="AN357" s="41"/>
      <c r="AO357" s="50"/>
      <c r="AP357" s="42"/>
      <c r="AQ357" s="43"/>
      <c r="AR357" s="39"/>
      <c r="AS357" s="44"/>
      <c r="AT357" s="45" t="s">
        <v>51</v>
      </c>
      <c r="AU357" s="46" t="s">
        <v>176</v>
      </c>
      <c r="AV357" s="28" t="s">
        <v>3137</v>
      </c>
    </row>
    <row r="358" spans="1:49" ht="15" customHeight="1">
      <c r="A358" s="23">
        <v>3385</v>
      </c>
      <c r="B358" s="24">
        <v>2597</v>
      </c>
      <c r="C358" s="25" t="s">
        <v>3138</v>
      </c>
      <c r="D358" s="25" t="s">
        <v>3138</v>
      </c>
      <c r="E358" s="26"/>
      <c r="F358" s="27" t="s">
        <v>35</v>
      </c>
      <c r="G358" s="25" t="s">
        <v>3138</v>
      </c>
      <c r="H358" s="28" t="s">
        <v>3139</v>
      </c>
      <c r="I358" s="29" t="s">
        <v>3139</v>
      </c>
      <c r="J358" s="30" t="s">
        <v>3140</v>
      </c>
      <c r="K358" s="31" t="s">
        <v>749</v>
      </c>
      <c r="L358" s="31" t="s">
        <v>182</v>
      </c>
      <c r="M358" s="31" t="s">
        <v>182</v>
      </c>
      <c r="N358" s="33">
        <v>0.6</v>
      </c>
      <c r="O358" s="33">
        <v>0.8</v>
      </c>
      <c r="P358" s="31"/>
      <c r="Q358" s="52"/>
      <c r="R358" s="33" t="str">
        <f t="shared" si="8"/>
        <v/>
      </c>
      <c r="S358" s="48" t="s">
        <v>3085</v>
      </c>
      <c r="T358" s="35">
        <v>10</v>
      </c>
      <c r="U358" s="26" t="s">
        <v>3141</v>
      </c>
      <c r="V358" s="36" t="str">
        <f>IF((ISBLANK(T358)),"",VLOOKUP(T358,'[1](speaker no. source)'!$A$2:$C$8,3,TRUE))</f>
        <v>C</v>
      </c>
      <c r="W358" s="35"/>
      <c r="X358" s="26"/>
      <c r="Y358" s="37"/>
      <c r="Z358" s="27" t="str">
        <f>IF((ISBLANK(W358)),"",VLOOKUP(W358,'[1](speaker no. source)'!$A$2:$C$8,3,TRUE))</f>
        <v/>
      </c>
      <c r="AA358" s="28" t="s">
        <v>3142</v>
      </c>
      <c r="AB358" s="28" t="s">
        <v>846</v>
      </c>
      <c r="AD358" s="30"/>
      <c r="AE358" s="38"/>
      <c r="AF358" s="28" t="s">
        <v>121</v>
      </c>
      <c r="AG358" s="39" t="s">
        <v>122</v>
      </c>
      <c r="AH358" s="28" t="s">
        <v>123</v>
      </c>
      <c r="AI358" s="39" t="s">
        <v>123</v>
      </c>
      <c r="AJ358" s="49" t="s">
        <v>3143</v>
      </c>
      <c r="AK358" s="39" t="s">
        <v>68</v>
      </c>
      <c r="AL358" s="40"/>
      <c r="AM358" s="41"/>
      <c r="AN358" s="41"/>
      <c r="AO358" s="50" t="s">
        <v>3144</v>
      </c>
      <c r="AP358" s="42" t="s">
        <v>49</v>
      </c>
      <c r="AQ358" s="43" t="s">
        <v>50</v>
      </c>
      <c r="AR358" s="39" t="s">
        <v>94</v>
      </c>
      <c r="AS358" s="44"/>
      <c r="AT358" s="45" t="s">
        <v>51</v>
      </c>
      <c r="AU358" s="46"/>
      <c r="AV358" s="46" t="s">
        <v>3145</v>
      </c>
      <c r="AW358" s="46" t="s">
        <v>3146</v>
      </c>
    </row>
    <row r="359" spans="1:49" ht="15" customHeight="1">
      <c r="A359" s="23">
        <v>3390</v>
      </c>
      <c r="B359" s="24">
        <v>2601</v>
      </c>
      <c r="C359" s="25" t="s">
        <v>3147</v>
      </c>
      <c r="D359" s="25" t="s">
        <v>3147</v>
      </c>
      <c r="E359" s="26"/>
      <c r="F359" s="27" t="s">
        <v>35</v>
      </c>
      <c r="G359" s="25" t="s">
        <v>3147</v>
      </c>
      <c r="H359" s="28" t="s">
        <v>3148</v>
      </c>
      <c r="I359" s="29" t="s">
        <v>3148</v>
      </c>
      <c r="J359" s="30" t="s">
        <v>3149</v>
      </c>
      <c r="K359" s="31" t="s">
        <v>38</v>
      </c>
      <c r="L359" s="31" t="s">
        <v>39</v>
      </c>
      <c r="M359" s="31" t="s">
        <v>39</v>
      </c>
      <c r="N359" s="31" t="s">
        <v>40</v>
      </c>
      <c r="O359" s="33">
        <v>0</v>
      </c>
      <c r="P359" s="31"/>
      <c r="Q359" s="52"/>
      <c r="R359" s="33" t="str">
        <f t="shared" si="8"/>
        <v/>
      </c>
      <c r="S359" s="48"/>
      <c r="T359" s="35">
        <v>0</v>
      </c>
      <c r="U359" s="26">
        <v>2012</v>
      </c>
      <c r="V359" s="36" t="str">
        <f>IF((ISBLANK(T359)),"",VLOOKUP(T359,'[1](speaker no. source)'!$A$2:$C$8,3,TRUE))</f>
        <v>A</v>
      </c>
      <c r="W359" s="35"/>
      <c r="X359" s="26"/>
      <c r="Y359" s="37"/>
      <c r="Z359" s="27" t="str">
        <f>IF((ISBLANK(W359)),"",VLOOKUP(W359,'[1](speaker no. source)'!$A$2:$C$8,3,TRUE))</f>
        <v/>
      </c>
      <c r="AA359" s="28" t="s">
        <v>3150</v>
      </c>
      <c r="AB359" s="28" t="s">
        <v>3151</v>
      </c>
      <c r="AD359" s="30"/>
      <c r="AE359" s="38"/>
      <c r="AF359" s="28" t="s">
        <v>3152</v>
      </c>
      <c r="AG359" s="39" t="s">
        <v>283</v>
      </c>
      <c r="AH359" s="28" t="s">
        <v>123</v>
      </c>
      <c r="AI359" s="39" t="s">
        <v>123</v>
      </c>
      <c r="AJ359" s="49" t="s">
        <v>3153</v>
      </c>
      <c r="AK359" s="39" t="s">
        <v>68</v>
      </c>
      <c r="AL359" s="40"/>
      <c r="AM359" s="41"/>
      <c r="AN359" s="41"/>
      <c r="AO359" s="50" t="s">
        <v>3154</v>
      </c>
      <c r="AP359" s="42" t="s">
        <v>49</v>
      </c>
      <c r="AQ359" s="43" t="s">
        <v>50</v>
      </c>
      <c r="AR359" s="39" t="s">
        <v>94</v>
      </c>
      <c r="AS359" s="44"/>
      <c r="AT359" s="45" t="s">
        <v>51</v>
      </c>
      <c r="AU359" s="46"/>
      <c r="AV359" s="46" t="s">
        <v>3155</v>
      </c>
      <c r="AW359" s="46" t="s">
        <v>3156</v>
      </c>
    </row>
    <row r="360" spans="1:49" ht="198.75" customHeight="1">
      <c r="A360" s="23">
        <v>3409</v>
      </c>
      <c r="B360" s="24">
        <v>2614</v>
      </c>
      <c r="C360" s="25" t="s">
        <v>3157</v>
      </c>
      <c r="D360" s="25" t="s">
        <v>3157</v>
      </c>
      <c r="E360" s="26"/>
      <c r="F360" s="27" t="s">
        <v>35</v>
      </c>
      <c r="G360" s="25" t="s">
        <v>3157</v>
      </c>
      <c r="H360" s="28" t="s">
        <v>3158</v>
      </c>
      <c r="I360" s="29" t="s">
        <v>3158</v>
      </c>
      <c r="J360" s="30" t="s">
        <v>3159</v>
      </c>
      <c r="K360" s="31" t="s">
        <v>436</v>
      </c>
      <c r="L360" s="31" t="s">
        <v>144</v>
      </c>
      <c r="M360" s="31" t="s">
        <v>59</v>
      </c>
      <c r="N360" s="33">
        <v>0.8</v>
      </c>
      <c r="O360" s="33">
        <v>0.4</v>
      </c>
      <c r="P360" s="31"/>
      <c r="Q360" s="52"/>
      <c r="R360" s="33" t="str">
        <f t="shared" ref="R360:R374" si="9">IF((ISBLANK(Q360)),"",((Q360*5)/25))</f>
        <v/>
      </c>
      <c r="S360" s="48" t="s">
        <v>3160</v>
      </c>
      <c r="T360" s="35">
        <v>14094</v>
      </c>
      <c r="U360" s="26">
        <v>2016</v>
      </c>
      <c r="V360" s="36" t="str">
        <f>IF((ISBLANK(T360)),"",VLOOKUP(T360,'[1](speaker no. source)'!$A$2:$C$8,3,TRUE))</f>
        <v>F</v>
      </c>
      <c r="W360" s="35"/>
      <c r="X360" s="26"/>
      <c r="Y360" s="37"/>
      <c r="Z360" s="27" t="str">
        <f>IF((ISBLANK(W360)),"",VLOOKUP(W360,'[1](speaker no. source)'!$A$2:$C$8,3,TRUE))</f>
        <v/>
      </c>
      <c r="AA360" s="28" t="s">
        <v>3161</v>
      </c>
      <c r="AB360" s="28" t="s">
        <v>3162</v>
      </c>
      <c r="AC360" s="28" t="s">
        <v>3163</v>
      </c>
      <c r="AD360" s="30"/>
      <c r="AE360" s="38"/>
      <c r="AF360" s="28" t="s">
        <v>862</v>
      </c>
      <c r="AG360" s="39" t="s">
        <v>1789</v>
      </c>
      <c r="AH360" s="28" t="s">
        <v>863</v>
      </c>
      <c r="AI360" s="39" t="s">
        <v>1220</v>
      </c>
      <c r="AJ360" s="49" t="s">
        <v>3164</v>
      </c>
      <c r="AK360" s="39" t="s">
        <v>68</v>
      </c>
      <c r="AL360" s="40"/>
      <c r="AM360" s="41"/>
      <c r="AN360" s="41"/>
      <c r="AO360" s="50" t="s">
        <v>3165</v>
      </c>
      <c r="AP360" s="42" t="s">
        <v>3166</v>
      </c>
      <c r="AQ360" s="43" t="s">
        <v>50</v>
      </c>
      <c r="AR360" s="39" t="s">
        <v>94</v>
      </c>
      <c r="AS360" s="44"/>
      <c r="AT360" s="45" t="s">
        <v>51</v>
      </c>
      <c r="AU360" s="46"/>
      <c r="AV360" s="46" t="s">
        <v>3167</v>
      </c>
      <c r="AW360" s="46"/>
    </row>
    <row r="361" spans="1:49" ht="15" customHeight="1">
      <c r="A361" s="23">
        <v>3410</v>
      </c>
      <c r="B361" s="24">
        <v>2615</v>
      </c>
      <c r="C361" s="25" t="s">
        <v>3168</v>
      </c>
      <c r="D361" s="25" t="s">
        <v>3168</v>
      </c>
      <c r="E361" s="26"/>
      <c r="F361" s="27" t="s">
        <v>35</v>
      </c>
      <c r="G361" s="25" t="s">
        <v>3168</v>
      </c>
      <c r="H361" s="28" t="s">
        <v>3169</v>
      </c>
      <c r="I361" s="29" t="s">
        <v>3169</v>
      </c>
      <c r="J361" s="30" t="s">
        <v>3170</v>
      </c>
      <c r="K361" s="31" t="s">
        <v>38</v>
      </c>
      <c r="L361" s="31" t="s">
        <v>39</v>
      </c>
      <c r="M361" s="31" t="s">
        <v>39</v>
      </c>
      <c r="N361" s="31" t="s">
        <v>40</v>
      </c>
      <c r="O361" s="33">
        <v>0</v>
      </c>
      <c r="P361" s="31"/>
      <c r="Q361" s="31"/>
      <c r="R361" s="33" t="str">
        <f t="shared" si="9"/>
        <v/>
      </c>
      <c r="S361" s="34">
        <v>0</v>
      </c>
      <c r="T361" s="35">
        <v>0</v>
      </c>
      <c r="U361" s="26">
        <v>2015</v>
      </c>
      <c r="V361" s="36" t="str">
        <f>IF((ISBLANK(T361)),"",VLOOKUP(T361,'[1](speaker no. source)'!$A$2:$C$8,3,TRUE))</f>
        <v>A</v>
      </c>
      <c r="W361" s="35"/>
      <c r="X361" s="26"/>
      <c r="Y361" s="37"/>
      <c r="Z361" s="27" t="str">
        <f>IF((ISBLANK(W361)),"",VLOOKUP(W361,'[1](speaker no. source)'!$A$2:$C$8,3,TRUE))</f>
        <v/>
      </c>
      <c r="AA361" s="28" t="s">
        <v>3171</v>
      </c>
      <c r="AB361" s="28" t="s">
        <v>3162</v>
      </c>
      <c r="AC361" s="28" t="s">
        <v>3172</v>
      </c>
      <c r="AD361" s="30"/>
      <c r="AE361" s="38"/>
      <c r="AF361" s="28" t="s">
        <v>2645</v>
      </c>
      <c r="AG361" s="39" t="s">
        <v>1789</v>
      </c>
      <c r="AH361" s="28" t="s">
        <v>1453</v>
      </c>
      <c r="AI361" s="39" t="s">
        <v>1220</v>
      </c>
      <c r="AJ361" s="28" t="s">
        <v>3173</v>
      </c>
      <c r="AK361" s="39" t="s">
        <v>3174</v>
      </c>
      <c r="AL361" s="40">
        <v>2005</v>
      </c>
      <c r="AM361" s="41"/>
      <c r="AN361" s="41"/>
      <c r="AO361" s="50" t="s">
        <v>3175</v>
      </c>
      <c r="AP361" s="42" t="s">
        <v>49</v>
      </c>
      <c r="AQ361" s="43" t="s">
        <v>50</v>
      </c>
      <c r="AR361" s="39"/>
      <c r="AS361" s="44"/>
      <c r="AT361" s="45" t="s">
        <v>51</v>
      </c>
      <c r="AU361" s="46" t="s">
        <v>52</v>
      </c>
      <c r="AV361" s="28" t="s">
        <v>3176</v>
      </c>
      <c r="AW361" s="28" t="s">
        <v>3177</v>
      </c>
    </row>
    <row r="362" spans="1:49" ht="15" customHeight="1">
      <c r="A362" s="23">
        <v>3412</v>
      </c>
      <c r="B362" s="24">
        <v>2617</v>
      </c>
      <c r="C362" s="25" t="s">
        <v>3178</v>
      </c>
      <c r="D362" s="25" t="s">
        <v>3178</v>
      </c>
      <c r="E362" s="26"/>
      <c r="F362" s="27" t="s">
        <v>35</v>
      </c>
      <c r="G362" s="25" t="s">
        <v>3178</v>
      </c>
      <c r="H362" s="28" t="s">
        <v>3179</v>
      </c>
      <c r="I362" s="29" t="s">
        <v>3179</v>
      </c>
      <c r="J362" s="30" t="s">
        <v>3180</v>
      </c>
      <c r="K362" s="31" t="s">
        <v>99</v>
      </c>
      <c r="L362" s="31" t="s">
        <v>100</v>
      </c>
      <c r="M362" s="31" t="s">
        <v>59</v>
      </c>
      <c r="N362" s="33">
        <v>0.2</v>
      </c>
      <c r="O362" s="33">
        <v>0.2</v>
      </c>
      <c r="P362" s="31"/>
      <c r="Q362" s="52"/>
      <c r="R362" s="33" t="str">
        <f t="shared" si="9"/>
        <v/>
      </c>
      <c r="S362" s="48">
        <v>301</v>
      </c>
      <c r="T362" s="35">
        <v>1000</v>
      </c>
      <c r="U362" s="26" t="s">
        <v>956</v>
      </c>
      <c r="V362" s="36" t="str">
        <f>IF((ISBLANK(T362)),"",VLOOKUP(T362,'[1](speaker no. source)'!$A$2:$C$8,3,TRUE))</f>
        <v>E</v>
      </c>
      <c r="W362" s="35"/>
      <c r="X362" s="26"/>
      <c r="Y362" s="37"/>
      <c r="Z362" s="27" t="str">
        <f>IF((ISBLANK(W362)),"",VLOOKUP(W362,'[1](speaker no. source)'!$A$2:$C$8,3,TRUE))</f>
        <v/>
      </c>
      <c r="AA362" s="28" t="s">
        <v>2159</v>
      </c>
      <c r="AB362" s="28" t="s">
        <v>2159</v>
      </c>
      <c r="AC362" s="28" t="s">
        <v>3181</v>
      </c>
      <c r="AD362" s="30"/>
      <c r="AE362" s="38"/>
      <c r="AF362" s="28" t="s">
        <v>2161</v>
      </c>
      <c r="AG362" s="39" t="s">
        <v>3182</v>
      </c>
      <c r="AH362" s="28" t="s">
        <v>105</v>
      </c>
      <c r="AI362" s="39" t="s">
        <v>105</v>
      </c>
      <c r="AJ362" s="49" t="s">
        <v>3183</v>
      </c>
      <c r="AK362" s="39" t="s">
        <v>68</v>
      </c>
      <c r="AL362" s="40"/>
      <c r="AM362" s="41"/>
      <c r="AN362" s="41"/>
      <c r="AO362" s="50" t="s">
        <v>3184</v>
      </c>
      <c r="AP362" s="42" t="s">
        <v>49</v>
      </c>
      <c r="AQ362" s="43" t="s">
        <v>50</v>
      </c>
      <c r="AR362" s="39" t="s">
        <v>94</v>
      </c>
      <c r="AS362" s="44"/>
      <c r="AT362" s="45" t="s">
        <v>51</v>
      </c>
      <c r="AU362" s="46" t="s">
        <v>3185</v>
      </c>
      <c r="AV362" s="46" t="s">
        <v>3186</v>
      </c>
      <c r="AW362" s="46" t="s">
        <v>3187</v>
      </c>
    </row>
    <row r="363" spans="1:49" ht="15" customHeight="1">
      <c r="A363" s="23">
        <v>3415</v>
      </c>
      <c r="B363" s="24">
        <v>2620</v>
      </c>
      <c r="C363" s="25" t="s">
        <v>3188</v>
      </c>
      <c r="D363" s="25" t="s">
        <v>3188</v>
      </c>
      <c r="E363" s="26"/>
      <c r="F363" s="27" t="s">
        <v>35</v>
      </c>
      <c r="G363" s="25" t="s">
        <v>3188</v>
      </c>
      <c r="H363" s="28" t="s">
        <v>3189</v>
      </c>
      <c r="I363" s="29" t="s">
        <v>3189</v>
      </c>
      <c r="J363" s="30"/>
      <c r="K363" s="31" t="s">
        <v>99</v>
      </c>
      <c r="L363" s="31" t="s">
        <v>100</v>
      </c>
      <c r="M363" s="31" t="s">
        <v>100</v>
      </c>
      <c r="N363" s="33">
        <v>0.2</v>
      </c>
      <c r="O363" s="33">
        <v>0.2</v>
      </c>
      <c r="P363" s="31"/>
      <c r="Q363" s="52"/>
      <c r="R363" s="33" t="str">
        <f t="shared" si="9"/>
        <v/>
      </c>
      <c r="S363" s="48">
        <v>880</v>
      </c>
      <c r="T363" s="35">
        <v>880</v>
      </c>
      <c r="U363" s="26" t="s">
        <v>1027</v>
      </c>
      <c r="V363" s="36" t="str">
        <f>IF((ISBLANK(T363)),"",VLOOKUP(T363,'[1](speaker no. source)'!$A$2:$C$8,3,TRUE))</f>
        <v>D</v>
      </c>
      <c r="W363" s="35"/>
      <c r="X363" s="26"/>
      <c r="Y363" s="37"/>
      <c r="Z363" s="27" t="str">
        <f>IF((ISBLANK(W363)),"",VLOOKUP(W363,'[1](speaker no. source)'!$A$2:$C$8,3,TRUE))</f>
        <v/>
      </c>
      <c r="AA363" s="28" t="s">
        <v>872</v>
      </c>
      <c r="AB363" s="28" t="s">
        <v>160</v>
      </c>
      <c r="AD363" s="30"/>
      <c r="AE363" s="38"/>
      <c r="AF363" s="28" t="s">
        <v>297</v>
      </c>
      <c r="AG363" s="39" t="s">
        <v>298</v>
      </c>
      <c r="AH363" s="28" t="s">
        <v>74</v>
      </c>
      <c r="AI363" s="39" t="s">
        <v>74</v>
      </c>
      <c r="AJ363" s="49" t="s">
        <v>3190</v>
      </c>
      <c r="AK363" s="39" t="s">
        <v>68</v>
      </c>
      <c r="AL363" s="40"/>
      <c r="AM363" s="41"/>
      <c r="AN363" s="41"/>
      <c r="AO363" s="50" t="s">
        <v>300</v>
      </c>
      <c r="AP363" s="42" t="s">
        <v>301</v>
      </c>
      <c r="AQ363" s="43" t="s">
        <v>77</v>
      </c>
      <c r="AR363" s="39" t="s">
        <v>94</v>
      </c>
      <c r="AS363" s="44"/>
      <c r="AT363" s="45" t="s">
        <v>51</v>
      </c>
      <c r="AU363" s="46"/>
      <c r="AV363" s="46" t="s">
        <v>3191</v>
      </c>
      <c r="AW363" s="46"/>
    </row>
    <row r="364" spans="1:49" ht="15" customHeight="1">
      <c r="A364" s="23">
        <v>3430</v>
      </c>
      <c r="B364" s="24">
        <v>2633</v>
      </c>
      <c r="C364" s="25" t="s">
        <v>3192</v>
      </c>
      <c r="D364" s="25" t="s">
        <v>3192</v>
      </c>
      <c r="E364" s="26"/>
      <c r="F364" s="25" t="s">
        <v>35</v>
      </c>
      <c r="G364" s="25" t="s">
        <v>3192</v>
      </c>
      <c r="H364" s="28" t="s">
        <v>3193</v>
      </c>
      <c r="I364" s="29" t="s">
        <v>3193</v>
      </c>
      <c r="J364" s="30" t="s">
        <v>3194</v>
      </c>
      <c r="K364" s="31" t="s">
        <v>113</v>
      </c>
      <c r="L364" s="31" t="s">
        <v>114</v>
      </c>
      <c r="M364" s="31" t="s">
        <v>114</v>
      </c>
      <c r="N364" s="33">
        <v>0.2</v>
      </c>
      <c r="O364" s="33">
        <v>0.2</v>
      </c>
      <c r="P364" s="31"/>
      <c r="Q364" s="31"/>
      <c r="R364" s="33" t="str">
        <f t="shared" si="9"/>
        <v/>
      </c>
      <c r="S364" s="34">
        <v>38</v>
      </c>
      <c r="T364" s="35">
        <v>38</v>
      </c>
      <c r="U364" s="26" t="s">
        <v>999</v>
      </c>
      <c r="V364" s="36" t="str">
        <f>IF((ISBLANK(T364)),"",VLOOKUP(T364,'[1](speaker no. source)'!$A$2:$C$8,3,TRUE))</f>
        <v>C</v>
      </c>
      <c r="W364" s="35"/>
      <c r="X364" s="26"/>
      <c r="Y364" s="37"/>
      <c r="Z364" s="27" t="str">
        <f>IF((ISBLANK(W364)),"",VLOOKUP(W364,'[1](speaker no. source)'!$A$2:$C$8,3,TRUE))</f>
        <v/>
      </c>
      <c r="AA364" s="28" t="s">
        <v>3195</v>
      </c>
      <c r="AB364" s="28" t="s">
        <v>160</v>
      </c>
      <c r="AD364" s="30"/>
      <c r="AE364" s="38"/>
      <c r="AF364" s="28" t="s">
        <v>161</v>
      </c>
      <c r="AG364" s="39" t="s">
        <v>162</v>
      </c>
      <c r="AH364" s="28" t="s">
        <v>136</v>
      </c>
      <c r="AI364" s="39" t="s">
        <v>136</v>
      </c>
      <c r="AJ364" s="28" t="s">
        <v>3196</v>
      </c>
      <c r="AK364" s="44" t="s">
        <v>3197</v>
      </c>
      <c r="AL364" s="40">
        <v>2010</v>
      </c>
      <c r="AM364" s="41"/>
      <c r="AN364" s="41"/>
      <c r="AO364" s="50" t="s">
        <v>3198</v>
      </c>
      <c r="AP364" s="42" t="s">
        <v>3199</v>
      </c>
      <c r="AQ364" s="43" t="s">
        <v>313</v>
      </c>
      <c r="AR364" s="39"/>
      <c r="AS364" s="44"/>
      <c r="AT364" s="45" t="s">
        <v>51</v>
      </c>
      <c r="AU364" s="46" t="s">
        <v>52</v>
      </c>
      <c r="AV364" s="28" t="s">
        <v>3200</v>
      </c>
    </row>
    <row r="365" spans="1:49" ht="15" customHeight="1">
      <c r="A365" s="23">
        <v>3437</v>
      </c>
      <c r="B365" s="24">
        <v>2637</v>
      </c>
      <c r="C365" s="25" t="s">
        <v>3201</v>
      </c>
      <c r="D365" s="25" t="s">
        <v>3201</v>
      </c>
      <c r="E365" s="26"/>
      <c r="F365" s="27" t="s">
        <v>35</v>
      </c>
      <c r="G365" s="25" t="s">
        <v>3201</v>
      </c>
      <c r="H365" s="28" t="s">
        <v>3202</v>
      </c>
      <c r="I365" s="29" t="s">
        <v>3202</v>
      </c>
      <c r="J365" s="30" t="s">
        <v>3203</v>
      </c>
      <c r="K365" s="31" t="s">
        <v>422</v>
      </c>
      <c r="L365" s="31" t="s">
        <v>182</v>
      </c>
      <c r="M365" s="31" t="s">
        <v>182</v>
      </c>
      <c r="N365" s="33">
        <v>0.8</v>
      </c>
      <c r="O365" s="33">
        <v>0.8</v>
      </c>
      <c r="P365" s="31"/>
      <c r="Q365" s="31"/>
      <c r="R365" s="33" t="str">
        <f t="shared" si="9"/>
        <v/>
      </c>
      <c r="S365" s="34">
        <v>5</v>
      </c>
      <c r="T365" s="35">
        <v>12</v>
      </c>
      <c r="U365" s="26">
        <v>2015</v>
      </c>
      <c r="V365" s="36" t="str">
        <f>IF((ISBLANK(T365)),"",VLOOKUP(T365,'[1](speaker no. source)'!$A$2:$C$8,3,TRUE))</f>
        <v>C</v>
      </c>
      <c r="W365" s="35"/>
      <c r="X365" s="26"/>
      <c r="Y365" s="37"/>
      <c r="Z365" s="27" t="str">
        <f>IF((ISBLANK(W365)),"",VLOOKUP(W365,'[1](speaker no. source)'!$A$2:$C$8,3,TRUE))</f>
        <v/>
      </c>
      <c r="AA365" s="28" t="s">
        <v>3204</v>
      </c>
      <c r="AB365" s="28" t="s">
        <v>1776</v>
      </c>
      <c r="AD365" s="30"/>
      <c r="AE365" s="38"/>
      <c r="AF365" s="28" t="s">
        <v>174</v>
      </c>
      <c r="AG365" s="39" t="s">
        <v>122</v>
      </c>
      <c r="AH365" s="28" t="s">
        <v>123</v>
      </c>
      <c r="AI365" s="39" t="s">
        <v>123</v>
      </c>
      <c r="AJ365" s="28" t="s">
        <v>3205</v>
      </c>
      <c r="AK365" s="39" t="s">
        <v>3206</v>
      </c>
      <c r="AL365" s="40">
        <v>2010</v>
      </c>
      <c r="AM365" s="41"/>
      <c r="AN365" s="41"/>
      <c r="AO365" s="50" t="s">
        <v>3207</v>
      </c>
      <c r="AP365" s="42" t="s">
        <v>49</v>
      </c>
      <c r="AQ365" s="43" t="s">
        <v>50</v>
      </c>
      <c r="AR365" s="39"/>
      <c r="AS365" s="44"/>
      <c r="AT365" s="45" t="s">
        <v>51</v>
      </c>
      <c r="AU365" s="46" t="s">
        <v>52</v>
      </c>
      <c r="AV365" s="28" t="s">
        <v>3208</v>
      </c>
      <c r="AW365" s="28" t="s">
        <v>3209</v>
      </c>
    </row>
    <row r="366" spans="1:49" ht="30" customHeight="1">
      <c r="A366" s="23">
        <v>3438</v>
      </c>
      <c r="B366" s="24">
        <v>2638</v>
      </c>
      <c r="C366" s="25" t="s">
        <v>3210</v>
      </c>
      <c r="D366" s="25" t="s">
        <v>3210</v>
      </c>
      <c r="E366" s="26"/>
      <c r="F366" s="27" t="s">
        <v>35</v>
      </c>
      <c r="G366" s="25" t="s">
        <v>3210</v>
      </c>
      <c r="H366" s="28" t="s">
        <v>3211</v>
      </c>
      <c r="I366" s="29" t="s">
        <v>3211</v>
      </c>
      <c r="J366" s="30" t="s">
        <v>1921</v>
      </c>
      <c r="K366" s="31" t="s">
        <v>58</v>
      </c>
      <c r="L366" s="31" t="s">
        <v>59</v>
      </c>
      <c r="M366" s="31" t="s">
        <v>59</v>
      </c>
      <c r="N366" s="33">
        <v>0.2</v>
      </c>
      <c r="O366" s="33">
        <v>0.2</v>
      </c>
      <c r="P366" s="31"/>
      <c r="Q366" s="31"/>
      <c r="R366" s="33" t="str">
        <f t="shared" si="9"/>
        <v/>
      </c>
      <c r="S366" s="56">
        <v>5000</v>
      </c>
      <c r="T366" s="35">
        <v>5000</v>
      </c>
      <c r="U366" s="26" t="s">
        <v>1169</v>
      </c>
      <c r="V366" s="36" t="str">
        <f>IF((ISBLANK(T366)),"",VLOOKUP(T366,'[1](speaker no. source)'!$A$2:$C$8,3,TRUE))</f>
        <v>E</v>
      </c>
      <c r="W366" s="35"/>
      <c r="X366" s="26"/>
      <c r="Y366" s="37"/>
      <c r="Z366" s="27" t="str">
        <f>IF((ISBLANK(W366)),"",VLOOKUP(W366,'[1](speaker no. source)'!$A$2:$C$8,3,TRUE))</f>
        <v/>
      </c>
      <c r="AA366" s="28" t="s">
        <v>547</v>
      </c>
      <c r="AB366" s="28" t="s">
        <v>102</v>
      </c>
      <c r="AD366" s="30"/>
      <c r="AE366" s="38"/>
      <c r="AF366" s="28" t="s">
        <v>531</v>
      </c>
      <c r="AG366" s="39" t="s">
        <v>68</v>
      </c>
      <c r="AH366" s="28" t="s">
        <v>105</v>
      </c>
      <c r="AI366" s="39" t="s">
        <v>68</v>
      </c>
      <c r="AK366" s="39" t="s">
        <v>68</v>
      </c>
      <c r="AL366" s="40"/>
      <c r="AM366" s="41" t="s">
        <v>104</v>
      </c>
      <c r="AN366" s="41" t="s">
        <v>105</v>
      </c>
      <c r="AO366" s="50" t="s">
        <v>3212</v>
      </c>
      <c r="AP366" s="42" t="s">
        <v>49</v>
      </c>
      <c r="AQ366" s="43" t="s">
        <v>50</v>
      </c>
      <c r="AR366" s="39"/>
      <c r="AS366" s="44"/>
      <c r="AT366" s="45" t="s">
        <v>51</v>
      </c>
      <c r="AU366" s="46"/>
      <c r="AV366" s="28" t="s">
        <v>3213</v>
      </c>
      <c r="AW366" s="28" t="s">
        <v>3214</v>
      </c>
    </row>
    <row r="367" spans="1:49" ht="105" customHeight="1">
      <c r="A367" s="23">
        <v>3452</v>
      </c>
      <c r="B367" s="24">
        <v>2649</v>
      </c>
      <c r="C367" s="25" t="s">
        <v>3215</v>
      </c>
      <c r="D367" s="25" t="s">
        <v>3215</v>
      </c>
      <c r="E367" s="26"/>
      <c r="F367" s="25" t="s">
        <v>35</v>
      </c>
      <c r="G367" s="25" t="s">
        <v>3215</v>
      </c>
      <c r="H367" s="28" t="s">
        <v>3216</v>
      </c>
      <c r="I367" s="29" t="s">
        <v>3216</v>
      </c>
      <c r="J367" s="30" t="s">
        <v>3217</v>
      </c>
      <c r="K367" s="31" t="s">
        <v>58</v>
      </c>
      <c r="L367" s="31" t="s">
        <v>59</v>
      </c>
      <c r="M367" s="31" t="s">
        <v>59</v>
      </c>
      <c r="N367" s="33">
        <v>0.2</v>
      </c>
      <c r="O367" s="33">
        <v>0.2</v>
      </c>
      <c r="P367" s="31"/>
      <c r="Q367" s="52"/>
      <c r="R367" s="33" t="str">
        <f t="shared" si="9"/>
        <v/>
      </c>
      <c r="S367" s="48"/>
      <c r="T367" s="35">
        <v>1300</v>
      </c>
      <c r="U367" s="26">
        <v>2009</v>
      </c>
      <c r="V367" s="36" t="str">
        <f>IF((ISBLANK(T367)),"",VLOOKUP(T367,'[1](speaker no. source)'!$A$2:$C$8,3,TRUE))</f>
        <v>E</v>
      </c>
      <c r="W367" s="35"/>
      <c r="X367" s="26"/>
      <c r="Y367" s="37"/>
      <c r="Z367" s="27" t="str">
        <f>IF((ISBLANK(W367)),"",VLOOKUP(W367,'[1](speaker no. source)'!$A$2:$C$8,3,TRUE))</f>
        <v/>
      </c>
      <c r="AA367" s="28" t="s">
        <v>2074</v>
      </c>
      <c r="AB367" s="28" t="s">
        <v>1230</v>
      </c>
      <c r="AD367" s="30"/>
      <c r="AE367" s="38"/>
      <c r="AF367" s="28" t="s">
        <v>1231</v>
      </c>
      <c r="AG367" s="39" t="s">
        <v>189</v>
      </c>
      <c r="AH367" s="28" t="s">
        <v>65</v>
      </c>
      <c r="AI367" s="39" t="s">
        <v>74</v>
      </c>
      <c r="AJ367" s="49" t="s">
        <v>3218</v>
      </c>
      <c r="AK367" s="39" t="s">
        <v>68</v>
      </c>
      <c r="AL367" s="40"/>
      <c r="AM367" s="41"/>
      <c r="AN367" s="41"/>
      <c r="AO367" s="50" t="s">
        <v>3219</v>
      </c>
      <c r="AP367" s="42" t="s">
        <v>3220</v>
      </c>
      <c r="AQ367" s="43" t="s">
        <v>313</v>
      </c>
      <c r="AR367" s="39" t="s">
        <v>94</v>
      </c>
      <c r="AS367" s="44"/>
      <c r="AT367" s="45" t="s">
        <v>51</v>
      </c>
      <c r="AU367" s="46"/>
      <c r="AV367" s="46" t="s">
        <v>3221</v>
      </c>
      <c r="AW367" s="46"/>
    </row>
    <row r="368" spans="1:49" ht="105" customHeight="1">
      <c r="A368" s="23">
        <v>3475</v>
      </c>
      <c r="B368" s="24">
        <v>2668</v>
      </c>
      <c r="C368" s="25" t="s">
        <v>3222</v>
      </c>
      <c r="D368" s="25" t="s">
        <v>3222</v>
      </c>
      <c r="E368" s="26"/>
      <c r="F368" s="25" t="s">
        <v>35</v>
      </c>
      <c r="G368" s="25" t="s">
        <v>3222</v>
      </c>
      <c r="H368" s="28" t="s">
        <v>3223</v>
      </c>
      <c r="I368" s="29" t="s">
        <v>3223</v>
      </c>
      <c r="J368" s="30" t="s">
        <v>3224</v>
      </c>
      <c r="K368" s="31" t="s">
        <v>58</v>
      </c>
      <c r="L368" s="31" t="s">
        <v>59</v>
      </c>
      <c r="M368" s="32" t="s">
        <v>144</v>
      </c>
      <c r="N368" s="33">
        <v>0.2</v>
      </c>
      <c r="O368" s="33">
        <v>0.2</v>
      </c>
      <c r="P368" s="32"/>
      <c r="Q368" s="32"/>
      <c r="R368" s="33" t="str">
        <f t="shared" si="9"/>
        <v/>
      </c>
      <c r="S368" s="34" t="s">
        <v>3225</v>
      </c>
      <c r="T368" s="35">
        <v>10700</v>
      </c>
      <c r="U368" s="26" t="s">
        <v>956</v>
      </c>
      <c r="V368" s="36" t="str">
        <f>IF((ISBLANK(T368)),"",VLOOKUP(T368,'[1](speaker no. source)'!$A$2:$C$8,3,TRUE))</f>
        <v>F</v>
      </c>
      <c r="W368" s="35"/>
      <c r="X368" s="26"/>
      <c r="Y368" s="37"/>
      <c r="Z368" s="27" t="str">
        <f>IF((ISBLANK(W368)),"",VLOOKUP(W368,'[1](speaker no. source)'!$A$2:$C$8,3,TRUE))</f>
        <v/>
      </c>
      <c r="AA368" s="28" t="s">
        <v>307</v>
      </c>
      <c r="AB368" s="28" t="s">
        <v>102</v>
      </c>
      <c r="AD368" s="30"/>
      <c r="AE368" s="38"/>
      <c r="AF368" s="28" t="s">
        <v>1469</v>
      </c>
      <c r="AG368" s="39" t="s">
        <v>309</v>
      </c>
      <c r="AH368" s="28" t="s">
        <v>105</v>
      </c>
      <c r="AI368" s="39" t="s">
        <v>105</v>
      </c>
      <c r="AK368" s="39" t="s">
        <v>68</v>
      </c>
      <c r="AL368" s="40"/>
      <c r="AM368" s="41"/>
      <c r="AN368" s="41"/>
      <c r="AO368" s="39" t="s">
        <v>3226</v>
      </c>
      <c r="AP368" s="42" t="s">
        <v>49</v>
      </c>
      <c r="AQ368" s="43" t="s">
        <v>50</v>
      </c>
      <c r="AR368" s="39"/>
      <c r="AS368" s="44"/>
      <c r="AT368" s="45" t="s">
        <v>51</v>
      </c>
      <c r="AU368" s="46"/>
      <c r="AV368" s="28" t="s">
        <v>3227</v>
      </c>
      <c r="AW368" s="28" t="s">
        <v>3228</v>
      </c>
    </row>
    <row r="369" spans="1:49" ht="105" customHeight="1">
      <c r="A369" s="23">
        <v>3481</v>
      </c>
      <c r="B369" s="24">
        <v>2673</v>
      </c>
      <c r="C369" s="25" t="s">
        <v>3229</v>
      </c>
      <c r="D369" s="25" t="s">
        <v>3229</v>
      </c>
      <c r="E369" s="26"/>
      <c r="F369" s="25" t="s">
        <v>35</v>
      </c>
      <c r="G369" s="25" t="s">
        <v>3229</v>
      </c>
      <c r="H369" s="28" t="s">
        <v>3230</v>
      </c>
      <c r="I369" s="29" t="s">
        <v>3230</v>
      </c>
      <c r="J369" s="30" t="s">
        <v>3231</v>
      </c>
      <c r="K369" s="31" t="s">
        <v>58</v>
      </c>
      <c r="L369" s="31" t="s">
        <v>59</v>
      </c>
      <c r="M369" s="31" t="s">
        <v>59</v>
      </c>
      <c r="N369" s="33">
        <v>0.2</v>
      </c>
      <c r="O369" s="33">
        <v>0.2</v>
      </c>
      <c r="P369" s="31"/>
      <c r="Q369" s="52"/>
      <c r="R369" s="33" t="str">
        <f t="shared" si="9"/>
        <v/>
      </c>
      <c r="S369" s="48">
        <v>7800</v>
      </c>
      <c r="T369" s="35">
        <v>7800</v>
      </c>
      <c r="U369" s="26" t="s">
        <v>3232</v>
      </c>
      <c r="V369" s="36" t="str">
        <f>IF((ISBLANK(T369)),"",VLOOKUP(T369,'[1](speaker no. source)'!$A$2:$C$8,3,TRUE))</f>
        <v>E</v>
      </c>
      <c r="W369" s="35"/>
      <c r="X369" s="26"/>
      <c r="Y369" s="37"/>
      <c r="Z369" s="27" t="str">
        <f>IF((ISBLANK(W369)),"",VLOOKUP(W369,'[1](speaker no. source)'!$A$2:$C$8,3,TRUE))</f>
        <v/>
      </c>
      <c r="AA369" s="28" t="s">
        <v>322</v>
      </c>
      <c r="AB369" s="28" t="s">
        <v>102</v>
      </c>
      <c r="AC369" s="28" t="s">
        <v>3233</v>
      </c>
      <c r="AD369" s="30"/>
      <c r="AE369" s="38"/>
      <c r="AF369" s="28" t="s">
        <v>3234</v>
      </c>
      <c r="AG369" s="39" t="s">
        <v>3235</v>
      </c>
      <c r="AH369" s="28" t="s">
        <v>105</v>
      </c>
      <c r="AI369" s="39" t="s">
        <v>105</v>
      </c>
      <c r="AJ369" s="49" t="s">
        <v>3236</v>
      </c>
      <c r="AK369" s="39" t="s">
        <v>3237</v>
      </c>
      <c r="AL369" s="40">
        <v>2012</v>
      </c>
      <c r="AM369" s="41"/>
      <c r="AN369" s="41"/>
      <c r="AO369" s="50"/>
      <c r="AP369" s="42"/>
      <c r="AQ369" s="43"/>
      <c r="AR369" s="39" t="s">
        <v>70</v>
      </c>
      <c r="AS369" s="44"/>
      <c r="AT369" s="45" t="s">
        <v>1792</v>
      </c>
      <c r="AU369" s="46" t="s">
        <v>3238</v>
      </c>
      <c r="AV369" s="46" t="s">
        <v>3239</v>
      </c>
      <c r="AW369" s="46"/>
    </row>
    <row r="370" spans="1:49" ht="15" customHeight="1">
      <c r="A370" s="23">
        <v>3483</v>
      </c>
      <c r="B370" s="24">
        <v>2675</v>
      </c>
      <c r="C370" s="25" t="s">
        <v>3229</v>
      </c>
      <c r="D370" s="25" t="s">
        <v>3229</v>
      </c>
      <c r="E370" s="26"/>
      <c r="F370" s="25" t="s">
        <v>35</v>
      </c>
      <c r="G370" s="25" t="s">
        <v>3229</v>
      </c>
      <c r="H370" s="28" t="s">
        <v>3230</v>
      </c>
      <c r="I370" s="29" t="s">
        <v>3230</v>
      </c>
      <c r="J370" s="30" t="s">
        <v>3231</v>
      </c>
      <c r="K370" s="31" t="s">
        <v>58</v>
      </c>
      <c r="L370" s="31" t="s">
        <v>59</v>
      </c>
      <c r="M370" s="31" t="s">
        <v>59</v>
      </c>
      <c r="N370" s="33">
        <v>0.2</v>
      </c>
      <c r="O370" s="33">
        <v>0.2</v>
      </c>
      <c r="P370" s="31"/>
      <c r="Q370" s="52"/>
      <c r="R370" s="33" t="str">
        <f t="shared" si="9"/>
        <v/>
      </c>
      <c r="S370" s="48">
        <v>7800</v>
      </c>
      <c r="T370" s="35">
        <v>7800</v>
      </c>
      <c r="U370" s="26" t="s">
        <v>3232</v>
      </c>
      <c r="V370" s="36" t="str">
        <f>IF((ISBLANK(T370)),"",VLOOKUP(T370,'[1](speaker no. source)'!$A$2:$C$8,3,TRUE))</f>
        <v>E</v>
      </c>
      <c r="W370" s="35"/>
      <c r="X370" s="26"/>
      <c r="Y370" s="37"/>
      <c r="Z370" s="27" t="str">
        <f>IF((ISBLANK(W370)),"",VLOOKUP(W370,'[1](speaker no. source)'!$A$2:$C$8,3,TRUE))</f>
        <v/>
      </c>
      <c r="AA370" s="28" t="s">
        <v>322</v>
      </c>
      <c r="AB370" s="28" t="s">
        <v>102</v>
      </c>
      <c r="AC370" s="28" t="s">
        <v>3233</v>
      </c>
      <c r="AD370" s="30"/>
      <c r="AE370" s="38"/>
      <c r="AF370" s="28" t="s">
        <v>3234</v>
      </c>
      <c r="AG370" s="39" t="s">
        <v>3240</v>
      </c>
      <c r="AH370" s="28" t="s">
        <v>105</v>
      </c>
      <c r="AI370" s="39" t="s">
        <v>105</v>
      </c>
      <c r="AJ370" s="49" t="s">
        <v>3236</v>
      </c>
      <c r="AK370" s="39" t="s">
        <v>68</v>
      </c>
      <c r="AL370" s="40"/>
      <c r="AM370" s="41"/>
      <c r="AN370" s="41"/>
      <c r="AO370" s="50" t="s">
        <v>3241</v>
      </c>
      <c r="AP370" s="42" t="s">
        <v>49</v>
      </c>
      <c r="AQ370" s="43" t="s">
        <v>50</v>
      </c>
      <c r="AR370" s="39" t="s">
        <v>78</v>
      </c>
      <c r="AS370" s="44"/>
      <c r="AT370" s="45" t="s">
        <v>51</v>
      </c>
      <c r="AU370" s="46"/>
      <c r="AV370" s="46" t="s">
        <v>3239</v>
      </c>
      <c r="AW370" s="46" t="s">
        <v>3242</v>
      </c>
    </row>
    <row r="371" spans="1:49" ht="30" customHeight="1">
      <c r="A371" s="23">
        <v>3485</v>
      </c>
      <c r="B371" s="24">
        <v>2677</v>
      </c>
      <c r="C371" s="25" t="s">
        <v>3243</v>
      </c>
      <c r="D371" s="25" t="s">
        <v>3243</v>
      </c>
      <c r="E371" s="26"/>
      <c r="F371" s="25" t="s">
        <v>35</v>
      </c>
      <c r="G371" s="25" t="s">
        <v>3243</v>
      </c>
      <c r="H371" s="28" t="s">
        <v>3244</v>
      </c>
      <c r="I371" s="29" t="s">
        <v>3244</v>
      </c>
      <c r="J371" s="30" t="s">
        <v>3245</v>
      </c>
      <c r="K371" s="31" t="s">
        <v>199</v>
      </c>
      <c r="L371" s="31" t="s">
        <v>144</v>
      </c>
      <c r="M371" s="31" t="s">
        <v>144</v>
      </c>
      <c r="N371" s="33">
        <v>0.2</v>
      </c>
      <c r="O371" s="33">
        <v>0.2</v>
      </c>
      <c r="P371" s="31"/>
      <c r="Q371" s="52"/>
      <c r="R371" s="33" t="str">
        <f t="shared" si="9"/>
        <v/>
      </c>
      <c r="S371" s="48">
        <v>85980</v>
      </c>
      <c r="T371" s="35">
        <v>85980</v>
      </c>
      <c r="U371" s="26" t="s">
        <v>3246</v>
      </c>
      <c r="V371" s="36" t="str">
        <f>IF((ISBLANK(T371)),"",VLOOKUP(T371,'[1](speaker no. source)'!$A$2:$C$8,3,TRUE))</f>
        <v>F</v>
      </c>
      <c r="W371" s="35"/>
      <c r="X371" s="26"/>
      <c r="Y371" s="37"/>
      <c r="Z371" s="27" t="str">
        <f>IF((ISBLANK(W371)),"",VLOOKUP(W371,'[1](speaker no. source)'!$A$2:$C$8,3,TRUE))</f>
        <v/>
      </c>
      <c r="AA371" s="28" t="s">
        <v>648</v>
      </c>
      <c r="AB371" s="28" t="s">
        <v>102</v>
      </c>
      <c r="AC371" s="28" t="s">
        <v>3247</v>
      </c>
      <c r="AD371" s="30"/>
      <c r="AE371" s="38"/>
      <c r="AF371" s="28" t="s">
        <v>3248</v>
      </c>
      <c r="AG371" s="39" t="s">
        <v>650</v>
      </c>
      <c r="AH371" s="28" t="s">
        <v>105</v>
      </c>
      <c r="AI371" s="39" t="s">
        <v>105</v>
      </c>
      <c r="AJ371" s="49" t="s">
        <v>3249</v>
      </c>
      <c r="AK371" s="39" t="s">
        <v>68</v>
      </c>
      <c r="AL371" s="40"/>
      <c r="AM371" s="41"/>
      <c r="AN371" s="41"/>
      <c r="AO371" s="50" t="s">
        <v>3250</v>
      </c>
      <c r="AP371" s="42" t="s">
        <v>1978</v>
      </c>
      <c r="AQ371" s="43" t="s">
        <v>313</v>
      </c>
      <c r="AR371" s="39" t="s">
        <v>94</v>
      </c>
      <c r="AS371" s="44" t="s">
        <v>104</v>
      </c>
      <c r="AT371" s="45" t="s">
        <v>51</v>
      </c>
      <c r="AU371" s="46"/>
      <c r="AV371" s="46" t="s">
        <v>3251</v>
      </c>
      <c r="AW371" s="46"/>
    </row>
    <row r="372" spans="1:49" ht="15" customHeight="1">
      <c r="A372" s="23">
        <v>3486</v>
      </c>
      <c r="B372" s="24">
        <v>2678</v>
      </c>
      <c r="C372" s="25" t="s">
        <v>3243</v>
      </c>
      <c r="D372" s="25" t="s">
        <v>3243</v>
      </c>
      <c r="E372" s="26"/>
      <c r="F372" s="27" t="s">
        <v>35</v>
      </c>
      <c r="G372" s="25" t="s">
        <v>3243</v>
      </c>
      <c r="H372" s="28" t="s">
        <v>3244</v>
      </c>
      <c r="I372" s="29" t="s">
        <v>3244</v>
      </c>
      <c r="J372" s="30" t="s">
        <v>3245</v>
      </c>
      <c r="K372" s="31" t="s">
        <v>199</v>
      </c>
      <c r="L372" s="31" t="s">
        <v>144</v>
      </c>
      <c r="M372" s="31" t="s">
        <v>144</v>
      </c>
      <c r="N372" s="33">
        <v>0.2</v>
      </c>
      <c r="O372" s="33">
        <v>0.2</v>
      </c>
      <c r="P372" s="31"/>
      <c r="Q372" s="52"/>
      <c r="R372" s="33" t="str">
        <f t="shared" si="9"/>
        <v/>
      </c>
      <c r="S372" s="48">
        <v>85980</v>
      </c>
      <c r="T372" s="35">
        <v>85980</v>
      </c>
      <c r="U372" s="26" t="s">
        <v>3246</v>
      </c>
      <c r="V372" s="36" t="str">
        <f>IF((ISBLANK(T372)),"",VLOOKUP(T372,'[1](speaker no. source)'!$A$2:$C$8,3,TRUE))</f>
        <v>F</v>
      </c>
      <c r="W372" s="35"/>
      <c r="X372" s="26"/>
      <c r="Y372" s="37"/>
      <c r="Z372" s="27" t="str">
        <f>IF((ISBLANK(W372)),"",VLOOKUP(W372,'[1](speaker no. source)'!$A$2:$C$8,3,TRUE))</f>
        <v/>
      </c>
      <c r="AA372" s="28" t="s">
        <v>648</v>
      </c>
      <c r="AB372" s="28" t="s">
        <v>102</v>
      </c>
      <c r="AC372" s="28" t="s">
        <v>3247</v>
      </c>
      <c r="AD372" s="30"/>
      <c r="AE372" s="38"/>
      <c r="AF372" s="28" t="s">
        <v>3248</v>
      </c>
      <c r="AG372" s="39" t="s">
        <v>378</v>
      </c>
      <c r="AH372" s="28" t="s">
        <v>105</v>
      </c>
      <c r="AI372" s="39" t="s">
        <v>105</v>
      </c>
      <c r="AJ372" s="49" t="s">
        <v>3249</v>
      </c>
      <c r="AK372" s="39" t="s">
        <v>68</v>
      </c>
      <c r="AL372" s="40"/>
      <c r="AM372" s="41"/>
      <c r="AN372" s="41"/>
      <c r="AO372" s="50" t="s">
        <v>3252</v>
      </c>
      <c r="AP372" s="42" t="s">
        <v>49</v>
      </c>
      <c r="AQ372" s="43" t="s">
        <v>50</v>
      </c>
      <c r="AR372" s="39" t="s">
        <v>78</v>
      </c>
      <c r="AS372" s="44" t="s">
        <v>104</v>
      </c>
      <c r="AT372" s="45" t="s">
        <v>51</v>
      </c>
      <c r="AU372" s="46"/>
      <c r="AV372" s="46" t="s">
        <v>3251</v>
      </c>
      <c r="AW372" s="46" t="s">
        <v>3253</v>
      </c>
    </row>
    <row r="373" spans="1:49" ht="75" customHeight="1">
      <c r="A373" s="23">
        <v>3498</v>
      </c>
      <c r="B373" s="24">
        <v>2687</v>
      </c>
      <c r="C373" s="25" t="s">
        <v>3254</v>
      </c>
      <c r="D373" s="25" t="s">
        <v>3254</v>
      </c>
      <c r="E373" s="26"/>
      <c r="F373" s="27" t="s">
        <v>35</v>
      </c>
      <c r="G373" s="25" t="s">
        <v>3254</v>
      </c>
      <c r="H373" s="28" t="s">
        <v>3255</v>
      </c>
      <c r="I373" s="29" t="s">
        <v>3255</v>
      </c>
      <c r="J373" s="30" t="s">
        <v>3256</v>
      </c>
      <c r="K373" s="31" t="s">
        <v>436</v>
      </c>
      <c r="L373" s="31" t="s">
        <v>144</v>
      </c>
      <c r="M373" s="31" t="s">
        <v>144</v>
      </c>
      <c r="N373" s="33">
        <v>0.8</v>
      </c>
      <c r="O373" s="33">
        <v>0.6</v>
      </c>
      <c r="P373" s="31"/>
      <c r="Q373" s="52"/>
      <c r="R373" s="33" t="str">
        <f t="shared" si="9"/>
        <v/>
      </c>
      <c r="S373" s="48"/>
      <c r="T373" s="35">
        <v>3200</v>
      </c>
      <c r="U373" s="26" t="s">
        <v>3257</v>
      </c>
      <c r="V373" s="36" t="str">
        <f>IF((ISBLANK(T373)),"",VLOOKUP(T373,'[1](speaker no. source)'!$A$2:$C$8,3,TRUE))</f>
        <v>E</v>
      </c>
      <c r="W373" s="35"/>
      <c r="X373" s="26"/>
      <c r="Y373" s="37"/>
      <c r="Z373" s="27" t="str">
        <f>IF((ISBLANK(W373)),"",VLOOKUP(W373,'[1](speaker no. source)'!$A$2:$C$8,3,TRUE))</f>
        <v/>
      </c>
      <c r="AA373" s="28" t="s">
        <v>486</v>
      </c>
      <c r="AB373" s="28" t="s">
        <v>62</v>
      </c>
      <c r="AD373" s="30"/>
      <c r="AE373" s="38"/>
      <c r="AF373" s="28" t="s">
        <v>1360</v>
      </c>
      <c r="AG373" s="39" t="s">
        <v>247</v>
      </c>
      <c r="AH373" s="28" t="s">
        <v>248</v>
      </c>
      <c r="AI373" s="39" t="s">
        <v>248</v>
      </c>
      <c r="AJ373" s="49" t="s">
        <v>3258</v>
      </c>
      <c r="AK373" s="39" t="s">
        <v>68</v>
      </c>
      <c r="AL373" s="40"/>
      <c r="AM373" s="41"/>
      <c r="AN373" s="41"/>
      <c r="AO373" s="50" t="s">
        <v>3259</v>
      </c>
      <c r="AP373" s="42" t="s">
        <v>3260</v>
      </c>
      <c r="AQ373" s="43" t="s">
        <v>77</v>
      </c>
      <c r="AR373" s="39" t="s">
        <v>94</v>
      </c>
      <c r="AS373" s="44"/>
      <c r="AT373" s="45" t="s">
        <v>51</v>
      </c>
      <c r="AU373" s="46"/>
      <c r="AV373" s="46" t="s">
        <v>3261</v>
      </c>
      <c r="AW373" s="46"/>
    </row>
    <row r="374" spans="1:49" ht="30" customHeight="1">
      <c r="A374" s="23">
        <v>3505</v>
      </c>
      <c r="B374" s="24">
        <v>2694</v>
      </c>
      <c r="C374" s="25" t="s">
        <v>3262</v>
      </c>
      <c r="D374" s="25" t="s">
        <v>3262</v>
      </c>
      <c r="E374" s="26"/>
      <c r="F374" s="25" t="s">
        <v>35</v>
      </c>
      <c r="G374" s="25" t="s">
        <v>3262</v>
      </c>
      <c r="H374" s="28" t="s">
        <v>3263</v>
      </c>
      <c r="I374" s="29" t="s">
        <v>3263</v>
      </c>
      <c r="J374" s="30"/>
      <c r="K374" s="31" t="s">
        <v>99</v>
      </c>
      <c r="L374" s="31" t="s">
        <v>100</v>
      </c>
      <c r="M374" s="31" t="s">
        <v>100</v>
      </c>
      <c r="N374" s="33">
        <v>0.2</v>
      </c>
      <c r="O374" s="33">
        <v>0.2</v>
      </c>
      <c r="P374" s="31"/>
      <c r="Q374" s="31"/>
      <c r="R374" s="33" t="str">
        <f t="shared" si="9"/>
        <v/>
      </c>
      <c r="S374" s="34">
        <v>600</v>
      </c>
      <c r="T374" s="35">
        <v>600</v>
      </c>
      <c r="U374" s="26" t="s">
        <v>1048</v>
      </c>
      <c r="V374" s="36" t="str">
        <f>IF((ISBLANK(T374)),"",VLOOKUP(T374,'[1](speaker no. source)'!$A$2:$C$8,3,TRUE))</f>
        <v>D</v>
      </c>
      <c r="W374" s="35"/>
      <c r="X374" s="26"/>
      <c r="Y374" s="37"/>
      <c r="Z374" s="27" t="str">
        <f>IF((ISBLANK(W374)),"",VLOOKUP(W374,'[1](speaker no. source)'!$A$2:$C$8,3,TRUE))</f>
        <v/>
      </c>
      <c r="AA374" s="28" t="s">
        <v>2736</v>
      </c>
      <c r="AB374" s="28" t="s">
        <v>160</v>
      </c>
      <c r="AD374" s="30"/>
      <c r="AE374" s="38"/>
      <c r="AF374" s="28" t="s">
        <v>588</v>
      </c>
      <c r="AG374" s="39" t="s">
        <v>589</v>
      </c>
      <c r="AH374" s="28" t="s">
        <v>74</v>
      </c>
      <c r="AI374" s="39" t="s">
        <v>74</v>
      </c>
      <c r="AJ374" s="28" t="s">
        <v>3264</v>
      </c>
      <c r="AK374" s="39" t="s">
        <v>3264</v>
      </c>
      <c r="AL374" s="40" t="s">
        <v>68</v>
      </c>
      <c r="AM374" s="41"/>
      <c r="AN374" s="41"/>
      <c r="AO374" s="50" t="s">
        <v>3265</v>
      </c>
      <c r="AP374" s="42" t="s">
        <v>3266</v>
      </c>
      <c r="AQ374" s="43" t="s">
        <v>313</v>
      </c>
      <c r="AR374" s="39"/>
      <c r="AS374" s="44"/>
      <c r="AT374" s="45" t="s">
        <v>51</v>
      </c>
      <c r="AU374" s="46" t="s">
        <v>52</v>
      </c>
      <c r="AV374" s="28" t="s">
        <v>3267</v>
      </c>
    </row>
    <row r="375" spans="1:49" ht="30" customHeight="1">
      <c r="A375" s="23">
        <v>3513</v>
      </c>
      <c r="B375" s="24">
        <v>2700</v>
      </c>
      <c r="C375" s="25" t="s">
        <v>3268</v>
      </c>
      <c r="D375" s="25" t="s">
        <v>3268</v>
      </c>
      <c r="E375" s="26"/>
      <c r="F375" s="27" t="s">
        <v>35</v>
      </c>
      <c r="G375" s="25" t="s">
        <v>3268</v>
      </c>
      <c r="H375" s="28" t="s">
        <v>3269</v>
      </c>
      <c r="I375" s="29" t="s">
        <v>3269</v>
      </c>
      <c r="J375" s="30" t="s">
        <v>3270</v>
      </c>
      <c r="K375" s="31" t="s">
        <v>241</v>
      </c>
      <c r="L375" s="31" t="s">
        <v>59</v>
      </c>
      <c r="M375" s="31" t="s">
        <v>59</v>
      </c>
      <c r="N375" s="33">
        <v>0.8</v>
      </c>
      <c r="O375" s="33">
        <v>0.2</v>
      </c>
      <c r="P375" s="31" t="s">
        <v>59</v>
      </c>
      <c r="Q375" s="52"/>
      <c r="R375" s="33">
        <v>0.8</v>
      </c>
      <c r="S375" s="48" t="s">
        <v>3271</v>
      </c>
      <c r="T375" s="35">
        <v>4250</v>
      </c>
      <c r="U375" s="26" t="s">
        <v>3272</v>
      </c>
      <c r="V375" s="36" t="str">
        <f>IF((ISBLANK(T375)),"",VLOOKUP(T375,'[1](speaker no. source)'!$A$2:$C$8,3,TRUE))</f>
        <v>E</v>
      </c>
      <c r="W375" s="35">
        <v>7500</v>
      </c>
      <c r="X375" s="26" t="s">
        <v>3273</v>
      </c>
      <c r="Y375" s="37" t="s">
        <v>3274</v>
      </c>
      <c r="Z375" s="27" t="str">
        <f>IF((ISBLANK(W375)),"",VLOOKUP(W375,'[1](speaker no. source)'!$A$2:$C$8,3,TRUE))</f>
        <v>E</v>
      </c>
      <c r="AA375" s="28" t="s">
        <v>3275</v>
      </c>
      <c r="AB375" s="28" t="s">
        <v>473</v>
      </c>
      <c r="AD375" s="30"/>
      <c r="AE375" s="38"/>
      <c r="AF375" s="28" t="s">
        <v>3276</v>
      </c>
      <c r="AG375" s="39" t="s">
        <v>3277</v>
      </c>
      <c r="AH375" s="28" t="s">
        <v>220</v>
      </c>
      <c r="AI375" s="39" t="s">
        <v>220</v>
      </c>
      <c r="AJ375" s="49" t="s">
        <v>3278</v>
      </c>
      <c r="AK375" s="39" t="s">
        <v>68</v>
      </c>
      <c r="AL375" s="40"/>
      <c r="AM375" s="41"/>
      <c r="AN375" s="41"/>
      <c r="AO375" s="50" t="s">
        <v>3279</v>
      </c>
      <c r="AP375" s="42" t="s">
        <v>49</v>
      </c>
      <c r="AQ375" s="43" t="s">
        <v>50</v>
      </c>
      <c r="AR375" s="39" t="s">
        <v>94</v>
      </c>
      <c r="AS375" s="44"/>
      <c r="AT375" s="45" t="s">
        <v>51</v>
      </c>
      <c r="AU375" s="46"/>
      <c r="AV375" s="46" t="s">
        <v>3280</v>
      </c>
      <c r="AW375" s="46" t="s">
        <v>3281</v>
      </c>
    </row>
    <row r="376" spans="1:49" ht="15" customHeight="1">
      <c r="A376" s="23">
        <v>3514</v>
      </c>
      <c r="B376" s="24">
        <v>2701</v>
      </c>
      <c r="C376" s="25" t="s">
        <v>3268</v>
      </c>
      <c r="D376" s="25" t="s">
        <v>3268</v>
      </c>
      <c r="E376" s="26"/>
      <c r="F376" s="25" t="s">
        <v>35</v>
      </c>
      <c r="G376" s="25" t="s">
        <v>3268</v>
      </c>
      <c r="H376" s="28" t="s">
        <v>3269</v>
      </c>
      <c r="I376" s="29" t="s">
        <v>3269</v>
      </c>
      <c r="J376" s="30" t="s">
        <v>3270</v>
      </c>
      <c r="K376" s="31" t="s">
        <v>241</v>
      </c>
      <c r="L376" s="31" t="s">
        <v>59</v>
      </c>
      <c r="M376" s="31" t="s">
        <v>59</v>
      </c>
      <c r="N376" s="33">
        <v>0.8</v>
      </c>
      <c r="O376" s="33">
        <v>0.2</v>
      </c>
      <c r="P376" s="31" t="s">
        <v>59</v>
      </c>
      <c r="Q376" s="52"/>
      <c r="R376" s="33">
        <v>0.8</v>
      </c>
      <c r="S376" s="48" t="s">
        <v>3271</v>
      </c>
      <c r="T376" s="35">
        <v>4250</v>
      </c>
      <c r="U376" s="26" t="s">
        <v>3272</v>
      </c>
      <c r="V376" s="36" t="str">
        <f>IF((ISBLANK(T376)),"",VLOOKUP(T376,'[1](speaker no. source)'!$A$2:$C$8,3,TRUE))</f>
        <v>E</v>
      </c>
      <c r="W376" s="35">
        <v>7500</v>
      </c>
      <c r="X376" s="26" t="s">
        <v>3273</v>
      </c>
      <c r="Y376" s="37" t="s">
        <v>3274</v>
      </c>
      <c r="Z376" s="27" t="str">
        <f>IF((ISBLANK(W376)),"",VLOOKUP(W376,'[1](speaker no. source)'!$A$2:$C$8,3,TRUE))</f>
        <v>E</v>
      </c>
      <c r="AA376" s="28" t="s">
        <v>3275</v>
      </c>
      <c r="AB376" s="28" t="s">
        <v>473</v>
      </c>
      <c r="AD376" s="30"/>
      <c r="AE376" s="38"/>
      <c r="AF376" s="28" t="s">
        <v>3276</v>
      </c>
      <c r="AG376" s="39" t="s">
        <v>1744</v>
      </c>
      <c r="AH376" s="28" t="s">
        <v>220</v>
      </c>
      <c r="AI376" s="39" t="s">
        <v>220</v>
      </c>
      <c r="AJ376" s="49" t="s">
        <v>3278</v>
      </c>
      <c r="AK376" s="39" t="s">
        <v>68</v>
      </c>
      <c r="AL376" s="40"/>
      <c r="AM376" s="41"/>
      <c r="AN376" s="41"/>
      <c r="AO376" s="50" t="s">
        <v>3282</v>
      </c>
      <c r="AP376" s="42" t="s">
        <v>3283</v>
      </c>
      <c r="AQ376" s="43" t="s">
        <v>313</v>
      </c>
      <c r="AR376" s="39" t="s">
        <v>78</v>
      </c>
      <c r="AS376" s="44"/>
      <c r="AT376" s="45" t="s">
        <v>51</v>
      </c>
      <c r="AU376" s="46"/>
      <c r="AV376" s="46" t="s">
        <v>3280</v>
      </c>
      <c r="AW376" s="46"/>
    </row>
    <row r="377" spans="1:49" ht="15" customHeight="1">
      <c r="A377" s="23">
        <v>3524</v>
      </c>
      <c r="B377" s="24">
        <v>2710</v>
      </c>
      <c r="C377" s="25" t="s">
        <v>3284</v>
      </c>
      <c r="D377" s="25" t="s">
        <v>3284</v>
      </c>
      <c r="E377" s="26"/>
      <c r="F377" s="25" t="s">
        <v>35</v>
      </c>
      <c r="G377" s="25" t="s">
        <v>3284</v>
      </c>
      <c r="H377" s="28" t="s">
        <v>3285</v>
      </c>
      <c r="I377" s="29" t="s">
        <v>3285</v>
      </c>
      <c r="J377" s="30" t="s">
        <v>3286</v>
      </c>
      <c r="K377" s="31" t="s">
        <v>422</v>
      </c>
      <c r="L377" s="31" t="s">
        <v>182</v>
      </c>
      <c r="M377" s="31" t="s">
        <v>182</v>
      </c>
      <c r="N377" s="33">
        <v>0.8</v>
      </c>
      <c r="O377" s="33">
        <v>0.8</v>
      </c>
      <c r="P377" s="31"/>
      <c r="Q377" s="52"/>
      <c r="R377" s="33" t="str">
        <f t="shared" ref="R377:R429" si="10">IF((ISBLANK(Q377)),"",((Q377*5)/25))</f>
        <v/>
      </c>
      <c r="S377" s="53" t="s">
        <v>3287</v>
      </c>
      <c r="T377" s="35">
        <v>3</v>
      </c>
      <c r="U377" s="26">
        <v>2016</v>
      </c>
      <c r="V377" s="36" t="str">
        <f>IF((ISBLANK(T377)),"",VLOOKUP(T377,'[1](speaker no. source)'!$A$2:$C$8,3,TRUE))</f>
        <v>B</v>
      </c>
      <c r="W377" s="35"/>
      <c r="X377" s="26"/>
      <c r="Y377" s="37"/>
      <c r="Z377" s="27" t="str">
        <f>IF((ISBLANK(W377)),"",VLOOKUP(W377,'[1](speaker no. source)'!$A$2:$C$8,3,TRUE))</f>
        <v/>
      </c>
      <c r="AA377" s="28" t="s">
        <v>3288</v>
      </c>
      <c r="AB377" s="28" t="s">
        <v>846</v>
      </c>
      <c r="AD377" s="30"/>
      <c r="AE377" s="54" t="s">
        <v>3289</v>
      </c>
      <c r="AF377" s="28" t="s">
        <v>1040</v>
      </c>
      <c r="AG377" s="39" t="s">
        <v>122</v>
      </c>
      <c r="AH377" s="28" t="s">
        <v>123</v>
      </c>
      <c r="AI377" s="39" t="s">
        <v>123</v>
      </c>
      <c r="AJ377" s="49" t="s">
        <v>3290</v>
      </c>
      <c r="AK377" s="39" t="s">
        <v>68</v>
      </c>
      <c r="AL377" s="40"/>
      <c r="AM377" s="41"/>
      <c r="AN377" s="41"/>
      <c r="AO377" s="50" t="s">
        <v>3291</v>
      </c>
      <c r="AP377" s="42" t="s">
        <v>3292</v>
      </c>
      <c r="AQ377" s="43" t="s">
        <v>77</v>
      </c>
      <c r="AR377" s="39" t="s">
        <v>94</v>
      </c>
      <c r="AS377" s="44"/>
      <c r="AT377" s="45" t="s">
        <v>51</v>
      </c>
      <c r="AU377" s="46"/>
      <c r="AV377" s="46" t="s">
        <v>3293</v>
      </c>
      <c r="AW377" s="46"/>
    </row>
    <row r="378" spans="1:49" ht="15" customHeight="1">
      <c r="A378" s="23">
        <v>3534</v>
      </c>
      <c r="B378" s="24">
        <v>2715</v>
      </c>
      <c r="C378" s="25" t="s">
        <v>3294</v>
      </c>
      <c r="D378" s="25" t="s">
        <v>3294</v>
      </c>
      <c r="E378" s="26"/>
      <c r="F378" s="27" t="s">
        <v>35</v>
      </c>
      <c r="G378" s="25" t="s">
        <v>3294</v>
      </c>
      <c r="H378" s="28" t="s">
        <v>3295</v>
      </c>
      <c r="I378" s="29" t="s">
        <v>3295</v>
      </c>
      <c r="J378" s="30" t="s">
        <v>3296</v>
      </c>
      <c r="K378" s="31" t="s">
        <v>577</v>
      </c>
      <c r="L378" s="31" t="s">
        <v>114</v>
      </c>
      <c r="M378" s="31" t="s">
        <v>59</v>
      </c>
      <c r="N378" s="33">
        <v>0.4</v>
      </c>
      <c r="O378" s="33">
        <v>0.2</v>
      </c>
      <c r="P378" s="31"/>
      <c r="Q378" s="31"/>
      <c r="R378" s="33" t="str">
        <f t="shared" si="10"/>
        <v/>
      </c>
      <c r="S378" s="34"/>
      <c r="T378" s="35">
        <v>1670</v>
      </c>
      <c r="U378" s="26" t="s">
        <v>760</v>
      </c>
      <c r="V378" s="36" t="str">
        <f>IF((ISBLANK(T378)),"",VLOOKUP(T378,'[1](speaker no. source)'!$A$2:$C$8,3,TRUE))</f>
        <v>E</v>
      </c>
      <c r="W378" s="35"/>
      <c r="X378" s="26"/>
      <c r="Y378" s="37"/>
      <c r="Z378" s="27" t="str">
        <f>IF((ISBLANK(W378)),"",VLOOKUP(W378,'[1](speaker no. source)'!$A$2:$C$8,3,TRUE))</f>
        <v/>
      </c>
      <c r="AA378" s="28" t="s">
        <v>3297</v>
      </c>
      <c r="AB378" s="28" t="s">
        <v>186</v>
      </c>
      <c r="AD378" s="30"/>
      <c r="AE378" s="38"/>
      <c r="AF378" s="28" t="s">
        <v>3298</v>
      </c>
      <c r="AG378" s="39" t="s">
        <v>704</v>
      </c>
      <c r="AH378" s="28" t="s">
        <v>74</v>
      </c>
      <c r="AI378" s="39" t="s">
        <v>74</v>
      </c>
      <c r="AJ378" s="28" t="s">
        <v>3299</v>
      </c>
      <c r="AK378" s="39" t="s">
        <v>3300</v>
      </c>
      <c r="AL378" s="40">
        <v>2010</v>
      </c>
      <c r="AM378" s="41"/>
      <c r="AN378" s="41"/>
      <c r="AO378" s="50" t="s">
        <v>3301</v>
      </c>
      <c r="AP378" s="42" t="s">
        <v>49</v>
      </c>
      <c r="AQ378" s="43" t="s">
        <v>50</v>
      </c>
      <c r="AR378" s="39"/>
      <c r="AS378" s="44"/>
      <c r="AT378" s="45" t="s">
        <v>51</v>
      </c>
      <c r="AU378" s="46" t="s">
        <v>52</v>
      </c>
      <c r="AV378" s="28" t="s">
        <v>3302</v>
      </c>
    </row>
    <row r="379" spans="1:49" ht="15" customHeight="1">
      <c r="A379" s="23">
        <v>3541</v>
      </c>
      <c r="B379" s="24">
        <v>2720</v>
      </c>
      <c r="C379" s="25" t="s">
        <v>3303</v>
      </c>
      <c r="D379" s="25" t="s">
        <v>3303</v>
      </c>
      <c r="E379" s="26"/>
      <c r="F379" s="27" t="s">
        <v>35</v>
      </c>
      <c r="G379" s="25" t="s">
        <v>3303</v>
      </c>
      <c r="H379" s="28" t="s">
        <v>3304</v>
      </c>
      <c r="I379" s="29" t="s">
        <v>3304</v>
      </c>
      <c r="J379" s="30"/>
      <c r="K379" s="31" t="s">
        <v>58</v>
      </c>
      <c r="L379" s="31" t="s">
        <v>59</v>
      </c>
      <c r="M379" s="32" t="s">
        <v>59</v>
      </c>
      <c r="N379" s="33">
        <v>0.2</v>
      </c>
      <c r="O379" s="33">
        <v>0.2</v>
      </c>
      <c r="P379" s="32"/>
      <c r="Q379" s="32"/>
      <c r="R379" s="33" t="str">
        <f t="shared" si="10"/>
        <v/>
      </c>
      <c r="S379" s="34" t="s">
        <v>3305</v>
      </c>
      <c r="T379" s="35">
        <v>2000</v>
      </c>
      <c r="U379" s="26">
        <v>2017</v>
      </c>
      <c r="V379" s="36" t="str">
        <f>IF((ISBLANK(T379)),"",VLOOKUP(T379,'[1](speaker no. source)'!$A$2:$C$8,3,TRUE))</f>
        <v>E</v>
      </c>
      <c r="W379" s="35"/>
      <c r="X379" s="26"/>
      <c r="Y379" s="37"/>
      <c r="Z379" s="27" t="str">
        <f>IF((ISBLANK(W379)),"",VLOOKUP(W379,'[1](speaker no. source)'!$A$2:$C$8,3,TRUE))</f>
        <v/>
      </c>
      <c r="AA379" s="28" t="s">
        <v>131</v>
      </c>
      <c r="AB379" s="28" t="s">
        <v>132</v>
      </c>
      <c r="AD379" s="30"/>
      <c r="AE379" s="38" t="s">
        <v>3306</v>
      </c>
      <c r="AF379" s="28" t="s">
        <v>134</v>
      </c>
      <c r="AG379" s="39" t="s">
        <v>135</v>
      </c>
      <c r="AH379" s="28" t="s">
        <v>136</v>
      </c>
      <c r="AI379" s="39" t="s">
        <v>136</v>
      </c>
      <c r="AK379" s="39" t="s">
        <v>68</v>
      </c>
      <c r="AL379" s="40"/>
      <c r="AM379" s="41"/>
      <c r="AN379" s="41"/>
      <c r="AO379" s="39" t="s">
        <v>3307</v>
      </c>
      <c r="AP379" s="42" t="s">
        <v>49</v>
      </c>
      <c r="AQ379" s="43" t="s">
        <v>50</v>
      </c>
      <c r="AR379" s="39"/>
      <c r="AS379" s="44"/>
      <c r="AT379" s="45" t="s">
        <v>51</v>
      </c>
      <c r="AU379" s="46"/>
      <c r="AV379" s="2" t="s">
        <v>3308</v>
      </c>
      <c r="AW379" s="2" t="s">
        <v>3309</v>
      </c>
    </row>
    <row r="380" spans="1:49" ht="30" customHeight="1">
      <c r="A380" s="23">
        <v>3542</v>
      </c>
      <c r="B380" s="24">
        <v>2721</v>
      </c>
      <c r="C380" s="25" t="s">
        <v>3310</v>
      </c>
      <c r="D380" s="25" t="s">
        <v>3310</v>
      </c>
      <c r="E380" s="26"/>
      <c r="F380" s="25" t="s">
        <v>35</v>
      </c>
      <c r="G380" s="25" t="s">
        <v>3310</v>
      </c>
      <c r="H380" s="28" t="s">
        <v>3311</v>
      </c>
      <c r="I380" s="51" t="s">
        <v>3312</v>
      </c>
      <c r="J380" s="30" t="s">
        <v>3313</v>
      </c>
      <c r="K380" s="31" t="s">
        <v>199</v>
      </c>
      <c r="L380" s="31" t="s">
        <v>144</v>
      </c>
      <c r="M380" s="32" t="s">
        <v>144</v>
      </c>
      <c r="N380" s="33">
        <v>0.2</v>
      </c>
      <c r="O380" s="33">
        <v>0.2</v>
      </c>
      <c r="P380" s="32"/>
      <c r="Q380" s="47"/>
      <c r="R380" s="33" t="str">
        <f t="shared" si="10"/>
        <v/>
      </c>
      <c r="S380" s="48" t="s">
        <v>3314</v>
      </c>
      <c r="T380" s="35">
        <v>24033</v>
      </c>
      <c r="U380" s="26" t="s">
        <v>3315</v>
      </c>
      <c r="V380" s="36" t="str">
        <f>IF((ISBLANK(T380)),"",VLOOKUP(T380,'[1](speaker no. source)'!$A$2:$C$8,3,TRUE))</f>
        <v>F</v>
      </c>
      <c r="W380" s="35"/>
      <c r="X380" s="26"/>
      <c r="Y380" s="37"/>
      <c r="Z380" s="27" t="str">
        <f>IF((ISBLANK(W380)),"",VLOOKUP(W380,'[1](speaker no. source)'!$A$2:$C$8,3,TRUE))</f>
        <v/>
      </c>
      <c r="AA380" s="28" t="s">
        <v>1939</v>
      </c>
      <c r="AB380" s="28" t="s">
        <v>1940</v>
      </c>
      <c r="AC380" s="28" t="s">
        <v>3316</v>
      </c>
      <c r="AD380" s="30"/>
      <c r="AE380" s="38" t="s">
        <v>3317</v>
      </c>
      <c r="AF380" s="28" t="s">
        <v>1943</v>
      </c>
      <c r="AG380" s="39" t="s">
        <v>122</v>
      </c>
      <c r="AH380" s="28" t="s">
        <v>123</v>
      </c>
      <c r="AI380" s="39" t="s">
        <v>123</v>
      </c>
      <c r="AJ380" s="49" t="s">
        <v>3318</v>
      </c>
      <c r="AK380" s="39" t="s">
        <v>68</v>
      </c>
      <c r="AL380" s="40"/>
      <c r="AM380" s="41"/>
      <c r="AN380" s="41"/>
      <c r="AO380" s="50" t="s">
        <v>3319</v>
      </c>
      <c r="AP380" s="42" t="s">
        <v>3320</v>
      </c>
      <c r="AQ380" s="43" t="s">
        <v>50</v>
      </c>
      <c r="AR380" s="39" t="s">
        <v>70</v>
      </c>
      <c r="AS380" s="44" t="s">
        <v>1998</v>
      </c>
      <c r="AT380" s="45" t="s">
        <v>51</v>
      </c>
      <c r="AU380" s="46"/>
      <c r="AV380" s="1" t="s">
        <v>3321</v>
      </c>
      <c r="AW380" s="1" t="s">
        <v>208</v>
      </c>
    </row>
    <row r="381" spans="1:49" ht="30" customHeight="1">
      <c r="A381" s="23">
        <v>3553</v>
      </c>
      <c r="B381" s="24">
        <v>2727</v>
      </c>
      <c r="C381" s="25" t="s">
        <v>3322</v>
      </c>
      <c r="D381" s="25" t="s">
        <v>3322</v>
      </c>
      <c r="E381" s="26"/>
      <c r="F381" s="25" t="s">
        <v>35</v>
      </c>
      <c r="G381" s="25" t="s">
        <v>3322</v>
      </c>
      <c r="H381" s="28" t="s">
        <v>3323</v>
      </c>
      <c r="I381" s="29" t="s">
        <v>3323</v>
      </c>
      <c r="J381" s="30" t="s">
        <v>3324</v>
      </c>
      <c r="K381" s="31" t="s">
        <v>577</v>
      </c>
      <c r="L381" s="31" t="s">
        <v>114</v>
      </c>
      <c r="M381" s="31" t="s">
        <v>114</v>
      </c>
      <c r="N381" s="33">
        <v>0.4</v>
      </c>
      <c r="O381" s="33">
        <v>0.4</v>
      </c>
      <c r="P381" s="31"/>
      <c r="Q381" s="52"/>
      <c r="R381" s="33" t="str">
        <f t="shared" si="10"/>
        <v/>
      </c>
      <c r="S381" s="48" t="s">
        <v>813</v>
      </c>
      <c r="T381" s="35">
        <v>500</v>
      </c>
      <c r="U381" s="26">
        <v>2003</v>
      </c>
      <c r="V381" s="36" t="str">
        <f>IF((ISBLANK(T381)),"",VLOOKUP(T381,'[1](speaker no. source)'!$A$2:$C$8,3,TRUE))</f>
        <v>D</v>
      </c>
      <c r="W381" s="35"/>
      <c r="X381" s="26"/>
      <c r="Y381" s="37"/>
      <c r="Z381" s="27" t="str">
        <f>IF((ISBLANK(W381)),"",VLOOKUP(W381,'[1](speaker no. source)'!$A$2:$C$8,3,TRUE))</f>
        <v/>
      </c>
      <c r="AA381" s="28" t="s">
        <v>3325</v>
      </c>
      <c r="AB381" s="28" t="s">
        <v>160</v>
      </c>
      <c r="AD381" s="30"/>
      <c r="AE381" s="38"/>
      <c r="AF381" s="28" t="s">
        <v>3326</v>
      </c>
      <c r="AG381" s="39" t="s">
        <v>3327</v>
      </c>
      <c r="AH381" s="28" t="s">
        <v>136</v>
      </c>
      <c r="AI381" s="39" t="s">
        <v>136</v>
      </c>
      <c r="AJ381" s="49" t="s">
        <v>3328</v>
      </c>
      <c r="AK381" s="39" t="s">
        <v>3328</v>
      </c>
      <c r="AL381" s="40">
        <v>2003</v>
      </c>
      <c r="AM381" s="41"/>
      <c r="AN381" s="41"/>
      <c r="AO381" s="50" t="s">
        <v>3329</v>
      </c>
      <c r="AP381" s="42" t="s">
        <v>49</v>
      </c>
      <c r="AQ381" s="43" t="s">
        <v>50</v>
      </c>
      <c r="AR381" s="39"/>
      <c r="AS381" s="44"/>
      <c r="AT381" s="45" t="s">
        <v>51</v>
      </c>
      <c r="AU381" s="46" t="s">
        <v>52</v>
      </c>
      <c r="AV381" s="46" t="s">
        <v>3330</v>
      </c>
      <c r="AW381" s="46" t="s">
        <v>3331</v>
      </c>
    </row>
    <row r="382" spans="1:49" ht="15" customHeight="1">
      <c r="A382" s="23">
        <v>3562</v>
      </c>
      <c r="B382" s="24">
        <v>2735</v>
      </c>
      <c r="C382" s="25" t="s">
        <v>3332</v>
      </c>
      <c r="D382" s="25" t="s">
        <v>3332</v>
      </c>
      <c r="E382" s="26"/>
      <c r="F382" s="27" t="s">
        <v>35</v>
      </c>
      <c r="G382" s="25" t="s">
        <v>3332</v>
      </c>
      <c r="H382" s="28" t="s">
        <v>3333</v>
      </c>
      <c r="I382" s="29" t="s">
        <v>3333</v>
      </c>
      <c r="J382" s="30" t="s">
        <v>3334</v>
      </c>
      <c r="K382" s="31" t="s">
        <v>99</v>
      </c>
      <c r="L382" s="31" t="s">
        <v>100</v>
      </c>
      <c r="M382" s="31" t="s">
        <v>100</v>
      </c>
      <c r="N382" s="33">
        <v>0.2</v>
      </c>
      <c r="O382" s="33">
        <v>0.2</v>
      </c>
      <c r="P382" s="31"/>
      <c r="Q382" s="52"/>
      <c r="R382" s="33" t="str">
        <f t="shared" si="10"/>
        <v/>
      </c>
      <c r="S382" s="48" t="s">
        <v>3335</v>
      </c>
      <c r="T382" s="35">
        <v>550</v>
      </c>
      <c r="U382" s="26">
        <v>2007</v>
      </c>
      <c r="V382" s="36" t="str">
        <f>IF((ISBLANK(T382)),"",VLOOKUP(T382,'[1](speaker no. source)'!$A$2:$C$8,3,TRUE))</f>
        <v>D</v>
      </c>
      <c r="W382" s="35"/>
      <c r="X382" s="26"/>
      <c r="Y382" s="37"/>
      <c r="Z382" s="27" t="str">
        <f>IF((ISBLANK(W382)),"",VLOOKUP(W382,'[1](speaker no. source)'!$A$2:$C$8,3,TRUE))</f>
        <v/>
      </c>
      <c r="AA382" s="28" t="s">
        <v>61</v>
      </c>
      <c r="AB382" s="28" t="s">
        <v>62</v>
      </c>
      <c r="AD382" s="30"/>
      <c r="AE382" s="38"/>
      <c r="AF382" s="28" t="s">
        <v>580</v>
      </c>
      <c r="AG382" s="39" t="s">
        <v>64</v>
      </c>
      <c r="AH382" s="28" t="s">
        <v>65</v>
      </c>
      <c r="AI382" s="39" t="s">
        <v>66</v>
      </c>
      <c r="AJ382" s="49" t="s">
        <v>3336</v>
      </c>
      <c r="AK382" s="39" t="s">
        <v>68</v>
      </c>
      <c r="AL382" s="40"/>
      <c r="AM382" s="41"/>
      <c r="AN382" s="41"/>
      <c r="AO382" s="50" t="s">
        <v>3337</v>
      </c>
      <c r="AP382" s="42" t="s">
        <v>3338</v>
      </c>
      <c r="AQ382" s="43" t="s">
        <v>77</v>
      </c>
      <c r="AR382" s="39" t="s">
        <v>94</v>
      </c>
      <c r="AS382" s="44"/>
      <c r="AT382" s="45" t="s">
        <v>51</v>
      </c>
      <c r="AU382" s="46"/>
      <c r="AV382" s="46" t="s">
        <v>3339</v>
      </c>
      <c r="AW382" s="46"/>
    </row>
    <row r="383" spans="1:49" ht="45" customHeight="1">
      <c r="A383" s="23">
        <v>3566</v>
      </c>
      <c r="B383" s="24">
        <v>2739</v>
      </c>
      <c r="C383" s="25" t="s">
        <v>3340</v>
      </c>
      <c r="D383" s="25" t="s">
        <v>68</v>
      </c>
      <c r="E383" s="26"/>
      <c r="F383" s="25" t="s">
        <v>3341</v>
      </c>
      <c r="G383" s="25" t="s">
        <v>3341</v>
      </c>
      <c r="H383" s="28" t="s">
        <v>3342</v>
      </c>
      <c r="I383" s="29" t="s">
        <v>3342</v>
      </c>
      <c r="J383" s="30"/>
      <c r="K383" s="31" t="s">
        <v>800</v>
      </c>
      <c r="L383" s="31" t="s">
        <v>100</v>
      </c>
      <c r="M383" s="31" t="s">
        <v>100</v>
      </c>
      <c r="N383" s="33">
        <v>0.4</v>
      </c>
      <c r="O383" s="33">
        <v>0.4</v>
      </c>
      <c r="P383" s="31"/>
      <c r="Q383" s="52"/>
      <c r="R383" s="33" t="str">
        <f t="shared" si="10"/>
        <v/>
      </c>
      <c r="S383" s="48" t="s">
        <v>3343</v>
      </c>
      <c r="T383" s="35">
        <v>250</v>
      </c>
      <c r="U383" s="26">
        <v>2007</v>
      </c>
      <c r="V383" s="36" t="str">
        <f>IF((ISBLANK(T383)),"",VLOOKUP(T383,'[1](speaker no. source)'!$A$2:$C$8,3,TRUE))</f>
        <v>D</v>
      </c>
      <c r="W383" s="35"/>
      <c r="X383" s="26"/>
      <c r="Y383" s="37"/>
      <c r="Z383" s="27" t="str">
        <f>IF((ISBLANK(W383)),"",VLOOKUP(W383,'[1](speaker no. source)'!$A$2:$C$8,3,TRUE))</f>
        <v/>
      </c>
      <c r="AA383" s="28" t="s">
        <v>185</v>
      </c>
      <c r="AB383" s="28" t="s">
        <v>186</v>
      </c>
      <c r="AD383" s="30"/>
      <c r="AE383" s="38" t="s">
        <v>3344</v>
      </c>
      <c r="AF383" s="28" t="s">
        <v>3345</v>
      </c>
      <c r="AG383" s="39" t="s">
        <v>73</v>
      </c>
      <c r="AH383" s="28" t="s">
        <v>74</v>
      </c>
      <c r="AI383" s="39" t="s">
        <v>74</v>
      </c>
      <c r="AJ383" s="49" t="s">
        <v>3346</v>
      </c>
      <c r="AK383" s="39" t="s">
        <v>3346</v>
      </c>
      <c r="AL383" s="40" t="s">
        <v>68</v>
      </c>
      <c r="AM383" s="41"/>
      <c r="AN383" s="41"/>
      <c r="AO383" s="50"/>
      <c r="AP383" s="42"/>
      <c r="AQ383" s="43"/>
      <c r="AR383" s="39" t="s">
        <v>70</v>
      </c>
      <c r="AS383" s="44"/>
      <c r="AT383" s="45" t="s">
        <v>51</v>
      </c>
      <c r="AU383" s="46" t="s">
        <v>3347</v>
      </c>
      <c r="AV383" s="46" t="s">
        <v>3348</v>
      </c>
      <c r="AW383" s="46"/>
    </row>
    <row r="384" spans="1:49" ht="15" customHeight="1">
      <c r="A384" s="23">
        <v>3567</v>
      </c>
      <c r="B384" s="24">
        <v>2740</v>
      </c>
      <c r="C384" s="25" t="s">
        <v>3340</v>
      </c>
      <c r="D384" s="25" t="s">
        <v>68</v>
      </c>
      <c r="E384" s="26"/>
      <c r="F384" s="25" t="s">
        <v>3341</v>
      </c>
      <c r="G384" s="25" t="s">
        <v>3341</v>
      </c>
      <c r="H384" s="28" t="s">
        <v>3342</v>
      </c>
      <c r="I384" s="29" t="s">
        <v>3342</v>
      </c>
      <c r="J384" s="30"/>
      <c r="K384" s="31" t="s">
        <v>800</v>
      </c>
      <c r="L384" s="31" t="s">
        <v>100</v>
      </c>
      <c r="M384" s="31" t="s">
        <v>100</v>
      </c>
      <c r="N384" s="33">
        <v>0.4</v>
      </c>
      <c r="O384" s="33">
        <v>0.4</v>
      </c>
      <c r="P384" s="31"/>
      <c r="Q384" s="52"/>
      <c r="R384" s="33" t="str">
        <f t="shared" si="10"/>
        <v/>
      </c>
      <c r="S384" s="48" t="s">
        <v>3343</v>
      </c>
      <c r="T384" s="35">
        <v>250</v>
      </c>
      <c r="U384" s="26">
        <v>2007</v>
      </c>
      <c r="V384" s="36" t="str">
        <f>IF((ISBLANK(T384)),"",VLOOKUP(T384,'[1](speaker no. source)'!$A$2:$C$8,3,TRUE))</f>
        <v>D</v>
      </c>
      <c r="W384" s="35"/>
      <c r="X384" s="26"/>
      <c r="Y384" s="37"/>
      <c r="Z384" s="27" t="str">
        <f>IF((ISBLANK(W384)),"",VLOOKUP(W384,'[1](speaker no. source)'!$A$2:$C$8,3,TRUE))</f>
        <v/>
      </c>
      <c r="AA384" s="28" t="s">
        <v>185</v>
      </c>
      <c r="AB384" s="28" t="s">
        <v>186</v>
      </c>
      <c r="AD384" s="30"/>
      <c r="AE384" s="38" t="s">
        <v>3344</v>
      </c>
      <c r="AF384" s="28" t="s">
        <v>3345</v>
      </c>
      <c r="AG384" s="39" t="s">
        <v>1645</v>
      </c>
      <c r="AH384" s="28" t="s">
        <v>74</v>
      </c>
      <c r="AI384" s="39" t="s">
        <v>74</v>
      </c>
      <c r="AJ384" s="49" t="s">
        <v>3346</v>
      </c>
      <c r="AK384" s="39" t="s">
        <v>68</v>
      </c>
      <c r="AL384" s="40"/>
      <c r="AM384" s="41"/>
      <c r="AN384" s="41"/>
      <c r="AO384" s="50" t="s">
        <v>3349</v>
      </c>
      <c r="AP384" s="42" t="s">
        <v>3350</v>
      </c>
      <c r="AQ384" s="43" t="s">
        <v>77</v>
      </c>
      <c r="AR384" s="39" t="s">
        <v>94</v>
      </c>
      <c r="AS384" s="44"/>
      <c r="AT384" s="45" t="s">
        <v>51</v>
      </c>
      <c r="AU384" s="46"/>
      <c r="AV384" s="46" t="s">
        <v>3348</v>
      </c>
      <c r="AW384" s="46"/>
    </row>
    <row r="385" spans="1:49" ht="30" customHeight="1">
      <c r="A385" s="23">
        <v>3570</v>
      </c>
      <c r="B385" s="24">
        <v>2742</v>
      </c>
      <c r="C385" s="25" t="s">
        <v>3351</v>
      </c>
      <c r="D385" s="25" t="s">
        <v>3351</v>
      </c>
      <c r="E385" s="26"/>
      <c r="F385" s="27" t="s">
        <v>35</v>
      </c>
      <c r="G385" s="25" t="s">
        <v>3351</v>
      </c>
      <c r="H385" s="28" t="s">
        <v>3352</v>
      </c>
      <c r="I385" s="29" t="s">
        <v>3352</v>
      </c>
      <c r="J385" s="30" t="s">
        <v>3353</v>
      </c>
      <c r="K385" s="31" t="s">
        <v>199</v>
      </c>
      <c r="L385" s="31" t="s">
        <v>144</v>
      </c>
      <c r="M385" s="31" t="s">
        <v>144</v>
      </c>
      <c r="N385" s="33">
        <v>0.2</v>
      </c>
      <c r="O385" s="33">
        <v>0.2</v>
      </c>
      <c r="P385" s="31"/>
      <c r="Q385" s="52"/>
      <c r="R385" s="33" t="str">
        <f t="shared" si="10"/>
        <v/>
      </c>
      <c r="S385" s="48">
        <v>10000</v>
      </c>
      <c r="T385" s="35">
        <v>10000</v>
      </c>
      <c r="U385" s="26">
        <v>2011</v>
      </c>
      <c r="V385" s="36" t="str">
        <f>IF((ISBLANK(T385)),"",VLOOKUP(T385,'[1](speaker no. source)'!$A$2:$C$8,3,TRUE))</f>
        <v>F</v>
      </c>
      <c r="W385" s="35"/>
      <c r="X385" s="26"/>
      <c r="Y385" s="37"/>
      <c r="Z385" s="27" t="str">
        <f>IF((ISBLANK(W385)),"",VLOOKUP(W385,'[1](speaker no. source)'!$A$2:$C$8,3,TRUE))</f>
        <v/>
      </c>
      <c r="AA385" s="28" t="s">
        <v>61</v>
      </c>
      <c r="AB385" s="28" t="s">
        <v>62</v>
      </c>
      <c r="AD385" s="30"/>
      <c r="AE385" s="38"/>
      <c r="AF385" s="28" t="s">
        <v>1231</v>
      </c>
      <c r="AG385" s="39" t="s">
        <v>64</v>
      </c>
      <c r="AH385" s="28" t="s">
        <v>65</v>
      </c>
      <c r="AI385" s="39" t="s">
        <v>66</v>
      </c>
      <c r="AJ385" s="49" t="s">
        <v>3354</v>
      </c>
      <c r="AK385" s="39" t="s">
        <v>68</v>
      </c>
      <c r="AL385" s="40"/>
      <c r="AM385" s="41"/>
      <c r="AN385" s="41"/>
      <c r="AO385" s="50" t="s">
        <v>3355</v>
      </c>
      <c r="AP385" s="42" t="s">
        <v>49</v>
      </c>
      <c r="AQ385" s="43" t="s">
        <v>50</v>
      </c>
      <c r="AR385" s="39" t="s">
        <v>94</v>
      </c>
      <c r="AS385" s="44"/>
      <c r="AT385" s="45" t="s">
        <v>51</v>
      </c>
      <c r="AU385" s="46"/>
      <c r="AV385" s="46" t="s">
        <v>3356</v>
      </c>
      <c r="AW385" s="46" t="s">
        <v>3357</v>
      </c>
    </row>
    <row r="386" spans="1:49" ht="15" customHeight="1">
      <c r="A386" s="23">
        <v>3576</v>
      </c>
      <c r="B386" s="24">
        <v>2747</v>
      </c>
      <c r="C386" s="25" t="s">
        <v>3358</v>
      </c>
      <c r="D386" s="25" t="s">
        <v>3358</v>
      </c>
      <c r="E386" s="26"/>
      <c r="F386" s="25" t="s">
        <v>35</v>
      </c>
      <c r="G386" s="25" t="s">
        <v>3358</v>
      </c>
      <c r="H386" s="28" t="s">
        <v>3359</v>
      </c>
      <c r="I386" s="29" t="s">
        <v>3359</v>
      </c>
      <c r="J386" s="30" t="s">
        <v>3360</v>
      </c>
      <c r="K386" s="31" t="s">
        <v>58</v>
      </c>
      <c r="L386" s="31" t="s">
        <v>59</v>
      </c>
      <c r="M386" s="31" t="s">
        <v>59</v>
      </c>
      <c r="N386" s="33">
        <v>0.2</v>
      </c>
      <c r="O386" s="33">
        <v>0.2</v>
      </c>
      <c r="P386" s="31"/>
      <c r="Q386" s="52"/>
      <c r="R386" s="33" t="str">
        <f t="shared" si="10"/>
        <v/>
      </c>
      <c r="S386" s="48">
        <v>6041</v>
      </c>
      <c r="T386" s="35">
        <v>6041</v>
      </c>
      <c r="U386" s="26" t="s">
        <v>1438</v>
      </c>
      <c r="V386" s="36" t="str">
        <f>IF((ISBLANK(T386)),"",VLOOKUP(T386,'[1](speaker no. source)'!$A$2:$C$8,3,TRUE))</f>
        <v>E</v>
      </c>
      <c r="W386" s="35"/>
      <c r="X386" s="26"/>
      <c r="Y386" s="37"/>
      <c r="Z386" s="27" t="str">
        <f>IF((ISBLANK(W386)),"",VLOOKUP(W386,'[1](speaker no. source)'!$A$2:$C$8,3,TRUE))</f>
        <v/>
      </c>
      <c r="AA386" s="28" t="s">
        <v>386</v>
      </c>
      <c r="AB386" s="28" t="s">
        <v>202</v>
      </c>
      <c r="AD386" s="30"/>
      <c r="AE386" s="38"/>
      <c r="AF386" s="28" t="s">
        <v>440</v>
      </c>
      <c r="AG386" s="39" t="s">
        <v>429</v>
      </c>
      <c r="AH386" s="28" t="s">
        <v>123</v>
      </c>
      <c r="AI386" s="39" t="s">
        <v>123</v>
      </c>
      <c r="AJ386" s="49" t="s">
        <v>3361</v>
      </c>
      <c r="AK386" s="39" t="s">
        <v>68</v>
      </c>
      <c r="AL386" s="40"/>
      <c r="AM386" s="41"/>
      <c r="AN386" s="41"/>
      <c r="AO386" s="50" t="s">
        <v>3362</v>
      </c>
      <c r="AP386" s="42" t="s">
        <v>443</v>
      </c>
      <c r="AQ386" s="43" t="s">
        <v>313</v>
      </c>
      <c r="AR386" s="39" t="s">
        <v>94</v>
      </c>
      <c r="AS386" s="44"/>
      <c r="AT386" s="45" t="s">
        <v>51</v>
      </c>
      <c r="AU386" s="46"/>
      <c r="AV386" s="46" t="s">
        <v>3363</v>
      </c>
      <c r="AW386" s="46"/>
    </row>
    <row r="387" spans="1:49" ht="15" customHeight="1">
      <c r="A387" s="23">
        <v>3580</v>
      </c>
      <c r="B387" s="24">
        <v>2749</v>
      </c>
      <c r="C387" s="25" t="s">
        <v>3364</v>
      </c>
      <c r="D387" s="25" t="s">
        <v>3364</v>
      </c>
      <c r="E387" s="26"/>
      <c r="F387" s="25" t="s">
        <v>35</v>
      </c>
      <c r="G387" s="25" t="s">
        <v>3364</v>
      </c>
      <c r="H387" s="28" t="s">
        <v>3365</v>
      </c>
      <c r="I387" s="29" t="s">
        <v>3365</v>
      </c>
      <c r="J387" s="57" t="s">
        <v>3366</v>
      </c>
      <c r="K387" s="31" t="s">
        <v>199</v>
      </c>
      <c r="L387" s="31" t="s">
        <v>144</v>
      </c>
      <c r="M387" s="31" t="s">
        <v>144</v>
      </c>
      <c r="N387" s="33">
        <v>0.2</v>
      </c>
      <c r="O387" s="33">
        <v>0.2</v>
      </c>
      <c r="P387" s="31"/>
      <c r="Q387" s="52"/>
      <c r="R387" s="33" t="str">
        <f t="shared" si="10"/>
        <v/>
      </c>
      <c r="S387" s="48">
        <v>13773</v>
      </c>
      <c r="T387" s="35">
        <v>13773</v>
      </c>
      <c r="U387" s="26" t="s">
        <v>1438</v>
      </c>
      <c r="V387" s="36" t="str">
        <f>IF((ISBLANK(T387)),"",VLOOKUP(T387,'[1](speaker no. source)'!$A$2:$C$8,3,TRUE))</f>
        <v>F</v>
      </c>
      <c r="W387" s="35"/>
      <c r="X387" s="26"/>
      <c r="Y387" s="37"/>
      <c r="Z387" s="27" t="str">
        <f>IF((ISBLANK(W387)),"",VLOOKUP(W387,'[1](speaker no. source)'!$A$2:$C$8,3,TRUE))</f>
        <v/>
      </c>
      <c r="AA387" s="28" t="s">
        <v>3367</v>
      </c>
      <c r="AB387" s="28" t="s">
        <v>3367</v>
      </c>
      <c r="AD387" s="30"/>
      <c r="AE387" s="54" t="s">
        <v>3368</v>
      </c>
      <c r="AF387" s="28" t="s">
        <v>440</v>
      </c>
      <c r="AG387" s="39" t="s">
        <v>390</v>
      </c>
      <c r="AH387" s="28" t="s">
        <v>123</v>
      </c>
      <c r="AI387" s="39" t="s">
        <v>123</v>
      </c>
      <c r="AJ387" s="49" t="s">
        <v>3369</v>
      </c>
      <c r="AK387" s="39" t="s">
        <v>68</v>
      </c>
      <c r="AL387" s="40"/>
      <c r="AM387" s="41"/>
      <c r="AN387" s="41"/>
      <c r="AO387" s="50" t="s">
        <v>3370</v>
      </c>
      <c r="AP387" s="42" t="s">
        <v>3371</v>
      </c>
      <c r="AQ387" s="43" t="s">
        <v>50</v>
      </c>
      <c r="AR387" s="39" t="s">
        <v>94</v>
      </c>
      <c r="AS387" s="44"/>
      <c r="AT387" s="45" t="s">
        <v>51</v>
      </c>
      <c r="AU387" s="46"/>
      <c r="AV387" s="1" t="s">
        <v>3372</v>
      </c>
      <c r="AW387" s="46"/>
    </row>
    <row r="388" spans="1:49" ht="15" customHeight="1">
      <c r="A388" s="23">
        <v>3583</v>
      </c>
      <c r="B388" s="24">
        <v>2751</v>
      </c>
      <c r="C388" s="25" t="s">
        <v>3373</v>
      </c>
      <c r="D388" s="25" t="s">
        <v>3373</v>
      </c>
      <c r="E388" s="26"/>
      <c r="F388" s="25" t="s">
        <v>35</v>
      </c>
      <c r="G388" s="25" t="s">
        <v>3373</v>
      </c>
      <c r="H388" s="28" t="s">
        <v>3374</v>
      </c>
      <c r="I388" s="29" t="s">
        <v>3374</v>
      </c>
      <c r="J388" s="30" t="s">
        <v>3375</v>
      </c>
      <c r="K388" s="31" t="s">
        <v>1598</v>
      </c>
      <c r="L388" s="31" t="s">
        <v>144</v>
      </c>
      <c r="M388" s="31" t="s">
        <v>144</v>
      </c>
      <c r="N388" s="33">
        <v>0.6</v>
      </c>
      <c r="O388" s="33">
        <v>0.6</v>
      </c>
      <c r="P388" s="31"/>
      <c r="Q388" s="52"/>
      <c r="R388" s="33" t="str">
        <f t="shared" si="10"/>
        <v/>
      </c>
      <c r="S388" s="48" t="s">
        <v>1305</v>
      </c>
      <c r="T388" s="35">
        <v>200000</v>
      </c>
      <c r="U388" s="26">
        <v>2007</v>
      </c>
      <c r="V388" s="36" t="str">
        <f>IF((ISBLANK(T388)),"",VLOOKUP(T388,'[1](speaker no. source)'!$A$2:$C$8,3,TRUE))</f>
        <v>G</v>
      </c>
      <c r="W388" s="35"/>
      <c r="X388" s="26"/>
      <c r="Y388" s="37"/>
      <c r="Z388" s="27" t="str">
        <f>IF((ISBLANK(W388)),"",VLOOKUP(W388,'[1](speaker no. source)'!$A$2:$C$8,3,TRUE))</f>
        <v/>
      </c>
      <c r="AA388" s="28" t="s">
        <v>1282</v>
      </c>
      <c r="AB388" s="28" t="s">
        <v>473</v>
      </c>
      <c r="AC388" s="28" t="s">
        <v>3376</v>
      </c>
      <c r="AD388" s="30"/>
      <c r="AE388" s="38"/>
      <c r="AF388" s="28" t="s">
        <v>3377</v>
      </c>
      <c r="AG388" s="39" t="s">
        <v>3378</v>
      </c>
      <c r="AH388" s="28" t="s">
        <v>348</v>
      </c>
      <c r="AI388" s="39" t="s">
        <v>348</v>
      </c>
      <c r="AJ388" s="49" t="s">
        <v>3379</v>
      </c>
      <c r="AK388" s="39" t="s">
        <v>68</v>
      </c>
      <c r="AL388" s="40"/>
      <c r="AM388" s="41"/>
      <c r="AN388" s="41"/>
      <c r="AO388" s="50" t="s">
        <v>3380</v>
      </c>
      <c r="AP388" s="42" t="s">
        <v>3381</v>
      </c>
      <c r="AQ388" s="43" t="s">
        <v>313</v>
      </c>
      <c r="AR388" s="39" t="s">
        <v>94</v>
      </c>
      <c r="AS388" s="44"/>
      <c r="AT388" s="45" t="s">
        <v>51</v>
      </c>
      <c r="AU388" s="46"/>
      <c r="AV388" s="46" t="s">
        <v>3382</v>
      </c>
      <c r="AW388" s="46"/>
    </row>
    <row r="389" spans="1:49" ht="15" customHeight="1">
      <c r="A389" s="23">
        <v>3593</v>
      </c>
      <c r="B389" s="24">
        <v>2758</v>
      </c>
      <c r="C389" s="25" t="s">
        <v>3383</v>
      </c>
      <c r="D389" s="25" t="s">
        <v>3383</v>
      </c>
      <c r="E389" s="26"/>
      <c r="F389" s="27" t="s">
        <v>35</v>
      </c>
      <c r="G389" s="25" t="s">
        <v>3383</v>
      </c>
      <c r="H389" s="28" t="s">
        <v>3384</v>
      </c>
      <c r="I389" s="29" t="s">
        <v>3384</v>
      </c>
      <c r="J389" s="30" t="s">
        <v>3385</v>
      </c>
      <c r="K389" s="31" t="s">
        <v>58</v>
      </c>
      <c r="L389" s="31" t="s">
        <v>59</v>
      </c>
      <c r="M389" s="31" t="s">
        <v>59</v>
      </c>
      <c r="N389" s="33">
        <v>0.2</v>
      </c>
      <c r="O389" s="33">
        <v>0.2</v>
      </c>
      <c r="P389" s="31"/>
      <c r="Q389" s="52"/>
      <c r="R389" s="33" t="str">
        <f t="shared" si="10"/>
        <v/>
      </c>
      <c r="S389" s="48">
        <v>3000</v>
      </c>
      <c r="T389" s="35">
        <v>3000</v>
      </c>
      <c r="U389" s="26">
        <v>2009</v>
      </c>
      <c r="V389" s="36" t="str">
        <f>IF((ISBLANK(T389)),"",VLOOKUP(T389,'[1](speaker no. source)'!$A$2:$C$8,3,TRUE))</f>
        <v>E</v>
      </c>
      <c r="W389" s="35"/>
      <c r="X389" s="26"/>
      <c r="Y389" s="37"/>
      <c r="Z389" s="27" t="str">
        <f>IF((ISBLANK(W389)),"",VLOOKUP(W389,'[1](speaker no. source)'!$A$2:$C$8,3,TRUE))</f>
        <v/>
      </c>
      <c r="AA389" s="28" t="s">
        <v>2816</v>
      </c>
      <c r="AB389" s="28" t="s">
        <v>160</v>
      </c>
      <c r="AD389" s="30"/>
      <c r="AE389" s="38"/>
      <c r="AF389" s="28" t="s">
        <v>3386</v>
      </c>
      <c r="AG389" s="39" t="s">
        <v>2818</v>
      </c>
      <c r="AH389" s="28" t="s">
        <v>136</v>
      </c>
      <c r="AI389" s="39" t="s">
        <v>136</v>
      </c>
      <c r="AJ389" s="49" t="s">
        <v>3387</v>
      </c>
      <c r="AK389" s="39" t="s">
        <v>3388</v>
      </c>
      <c r="AL389" s="40">
        <v>2010</v>
      </c>
      <c r="AM389" s="41"/>
      <c r="AN389" s="41"/>
      <c r="AO389" s="50" t="s">
        <v>3389</v>
      </c>
      <c r="AP389" s="42" t="s">
        <v>49</v>
      </c>
      <c r="AQ389" s="43" t="s">
        <v>50</v>
      </c>
      <c r="AR389" s="39"/>
      <c r="AS389" s="44" t="s">
        <v>3390</v>
      </c>
      <c r="AT389" s="45" t="s">
        <v>51</v>
      </c>
      <c r="AU389" s="46" t="s">
        <v>52</v>
      </c>
      <c r="AV389" s="46" t="s">
        <v>3391</v>
      </c>
      <c r="AW389" s="46"/>
    </row>
    <row r="390" spans="1:49" ht="15" customHeight="1">
      <c r="A390" s="23">
        <v>3594</v>
      </c>
      <c r="B390" s="24">
        <v>2759</v>
      </c>
      <c r="C390" s="25" t="s">
        <v>3392</v>
      </c>
      <c r="D390" s="25" t="s">
        <v>3392</v>
      </c>
      <c r="E390" s="26"/>
      <c r="F390" s="27" t="s">
        <v>35</v>
      </c>
      <c r="G390" s="25" t="s">
        <v>3392</v>
      </c>
      <c r="H390" s="28" t="s">
        <v>3393</v>
      </c>
      <c r="I390" s="29" t="s">
        <v>3393</v>
      </c>
      <c r="J390" s="30" t="s">
        <v>3394</v>
      </c>
      <c r="K390" s="31" t="s">
        <v>113</v>
      </c>
      <c r="L390" s="31" t="s">
        <v>114</v>
      </c>
      <c r="M390" s="31" t="s">
        <v>114</v>
      </c>
      <c r="N390" s="33">
        <v>0.2</v>
      </c>
      <c r="O390" s="33">
        <v>0.2</v>
      </c>
      <c r="P390" s="31"/>
      <c r="Q390" s="31"/>
      <c r="R390" s="33" t="str">
        <f t="shared" si="10"/>
        <v/>
      </c>
      <c r="S390" s="34">
        <v>10</v>
      </c>
      <c r="T390" s="35">
        <v>10</v>
      </c>
      <c r="U390" s="26">
        <v>2009</v>
      </c>
      <c r="V390" s="36" t="str">
        <f>IF((ISBLANK(T390)),"",VLOOKUP(T390,'[1](speaker no. source)'!$A$2:$C$8,3,TRUE))</f>
        <v>C</v>
      </c>
      <c r="W390" s="35"/>
      <c r="X390" s="26"/>
      <c r="Y390" s="37"/>
      <c r="Z390" s="27" t="str">
        <f>IF((ISBLANK(W390)),"",VLOOKUP(W390,'[1](speaker no. source)'!$A$2:$C$8,3,TRUE))</f>
        <v/>
      </c>
      <c r="AA390" s="28" t="s">
        <v>3395</v>
      </c>
      <c r="AB390" s="28" t="s">
        <v>43</v>
      </c>
      <c r="AD390" s="30"/>
      <c r="AE390" s="38"/>
      <c r="AF390" s="28" t="s">
        <v>45</v>
      </c>
      <c r="AG390" s="39" t="s">
        <v>46</v>
      </c>
      <c r="AH390" s="28" t="s">
        <v>46</v>
      </c>
      <c r="AI390" s="39" t="s">
        <v>46</v>
      </c>
      <c r="AK390" s="39" t="s">
        <v>68</v>
      </c>
      <c r="AL390" s="40"/>
      <c r="AM390" s="41"/>
      <c r="AN390" s="41"/>
      <c r="AO390" s="50" t="s">
        <v>3396</v>
      </c>
      <c r="AP390" s="42" t="s">
        <v>49</v>
      </c>
      <c r="AQ390" s="43" t="s">
        <v>50</v>
      </c>
      <c r="AR390" s="39"/>
      <c r="AS390" s="44"/>
      <c r="AT390" s="45" t="s">
        <v>51</v>
      </c>
      <c r="AU390" s="46"/>
      <c r="AV390" s="28" t="s">
        <v>3397</v>
      </c>
      <c r="AW390" s="28" t="s">
        <v>3398</v>
      </c>
    </row>
    <row r="391" spans="1:49" ht="15" customHeight="1">
      <c r="A391" s="23">
        <v>3597</v>
      </c>
      <c r="B391" s="24">
        <v>2761</v>
      </c>
      <c r="C391" s="25" t="s">
        <v>3399</v>
      </c>
      <c r="D391" s="25" t="s">
        <v>3399</v>
      </c>
      <c r="E391" s="26"/>
      <c r="F391" s="27" t="s">
        <v>35</v>
      </c>
      <c r="G391" s="25" t="s">
        <v>3399</v>
      </c>
      <c r="H391" s="28" t="s">
        <v>3400</v>
      </c>
      <c r="I391" s="29" t="s">
        <v>3400</v>
      </c>
      <c r="J391" s="30" t="s">
        <v>3401</v>
      </c>
      <c r="K391" s="31" t="s">
        <v>2953</v>
      </c>
      <c r="L391" s="31" t="s">
        <v>2954</v>
      </c>
      <c r="M391" s="31" t="s">
        <v>2954</v>
      </c>
      <c r="N391" s="31" t="s">
        <v>40</v>
      </c>
      <c r="O391" s="33">
        <v>0</v>
      </c>
      <c r="P391" s="31"/>
      <c r="Q391" s="31"/>
      <c r="R391" s="33" t="str">
        <f t="shared" si="10"/>
        <v/>
      </c>
      <c r="S391" s="34"/>
      <c r="T391" s="35" t="s">
        <v>68</v>
      </c>
      <c r="U391" s="26">
        <v>1996</v>
      </c>
      <c r="V391" s="36" t="e">
        <f>IF((ISBLANK(T391)),"",VLOOKUP(T391,'[1](speaker no. source)'!$A$2:$C$8,3,TRUE))</f>
        <v>#N/A</v>
      </c>
      <c r="W391" s="35"/>
      <c r="X391" s="26"/>
      <c r="Y391" s="37"/>
      <c r="Z391" s="27" t="str">
        <f>IF((ISBLANK(W391)),"",VLOOKUP(W391,'[1](speaker no. source)'!$A$2:$C$8,3,TRUE))</f>
        <v/>
      </c>
      <c r="AA391" s="28" t="s">
        <v>3402</v>
      </c>
      <c r="AB391" s="28" t="s">
        <v>43</v>
      </c>
      <c r="AD391" s="30"/>
      <c r="AE391" s="38"/>
      <c r="AF391" s="28" t="s">
        <v>45</v>
      </c>
      <c r="AG391" s="39" t="s">
        <v>46</v>
      </c>
      <c r="AH391" s="28" t="s">
        <v>46</v>
      </c>
      <c r="AI391" s="39" t="s">
        <v>46</v>
      </c>
      <c r="AJ391" s="28" t="s">
        <v>3403</v>
      </c>
      <c r="AK391" s="39" t="s">
        <v>3403</v>
      </c>
      <c r="AL391" s="40">
        <v>2015</v>
      </c>
      <c r="AM391" s="41"/>
      <c r="AN391" s="41"/>
      <c r="AO391" s="50" t="s">
        <v>3404</v>
      </c>
      <c r="AP391" s="42" t="s">
        <v>415</v>
      </c>
      <c r="AQ391" s="43" t="s">
        <v>313</v>
      </c>
      <c r="AR391" s="39"/>
      <c r="AS391" s="44"/>
      <c r="AT391" s="45" t="s">
        <v>51</v>
      </c>
      <c r="AU391" s="55" t="s">
        <v>3405</v>
      </c>
      <c r="AV391" s="28" t="s">
        <v>3406</v>
      </c>
      <c r="AW391" s="28" t="s">
        <v>3407</v>
      </c>
    </row>
    <row r="392" spans="1:49" ht="15" customHeight="1">
      <c r="A392" s="23">
        <v>3615</v>
      </c>
      <c r="B392" s="24">
        <v>2775</v>
      </c>
      <c r="C392" s="25" t="s">
        <v>3408</v>
      </c>
      <c r="D392" s="25" t="s">
        <v>3408</v>
      </c>
      <c r="E392" s="26"/>
      <c r="F392" s="25" t="s">
        <v>35</v>
      </c>
      <c r="G392" s="25" t="s">
        <v>3408</v>
      </c>
      <c r="H392" s="28" t="s">
        <v>3409</v>
      </c>
      <c r="I392" s="29" t="s">
        <v>3409</v>
      </c>
      <c r="J392" s="30" t="s">
        <v>3410</v>
      </c>
      <c r="K392" s="31" t="s">
        <v>294</v>
      </c>
      <c r="L392" s="31" t="s">
        <v>182</v>
      </c>
      <c r="M392" s="31" t="s">
        <v>182</v>
      </c>
      <c r="N392" s="33">
        <v>1</v>
      </c>
      <c r="O392" s="33">
        <v>1</v>
      </c>
      <c r="P392" s="31"/>
      <c r="Q392" s="52"/>
      <c r="R392" s="33" t="str">
        <f t="shared" si="10"/>
        <v/>
      </c>
      <c r="S392" s="48" t="s">
        <v>3411</v>
      </c>
      <c r="T392" s="35">
        <v>30</v>
      </c>
      <c r="U392" s="26">
        <v>2014</v>
      </c>
      <c r="V392" s="36" t="str">
        <f>IF((ISBLANK(T392)),"",VLOOKUP(T392,'[1](speaker no. source)'!$A$2:$C$8,3,TRUE))</f>
        <v>C</v>
      </c>
      <c r="W392" s="35"/>
      <c r="X392" s="26"/>
      <c r="Y392" s="37"/>
      <c r="Z392" s="27" t="str">
        <f>IF((ISBLANK(W392)),"",VLOOKUP(W392,'[1](speaker no. source)'!$A$2:$C$8,3,TRUE))</f>
        <v/>
      </c>
      <c r="AA392" s="28" t="s">
        <v>2448</v>
      </c>
      <c r="AB392" s="28" t="s">
        <v>2401</v>
      </c>
      <c r="AD392" s="30"/>
      <c r="AE392" s="38"/>
      <c r="AF392" s="28" t="s">
        <v>2449</v>
      </c>
      <c r="AG392" s="39" t="s">
        <v>3412</v>
      </c>
      <c r="AH392" s="28" t="s">
        <v>348</v>
      </c>
      <c r="AI392" s="39" t="s">
        <v>348</v>
      </c>
      <c r="AJ392" s="49" t="s">
        <v>3413</v>
      </c>
      <c r="AK392" s="39" t="s">
        <v>3414</v>
      </c>
      <c r="AL392" s="40">
        <v>2010</v>
      </c>
      <c r="AM392" s="41"/>
      <c r="AN392" s="41"/>
      <c r="AO392" s="50" t="s">
        <v>3415</v>
      </c>
      <c r="AP392" s="42" t="s">
        <v>49</v>
      </c>
      <c r="AQ392" s="43" t="s">
        <v>50</v>
      </c>
      <c r="AR392" s="39" t="s">
        <v>70</v>
      </c>
      <c r="AS392" s="44"/>
      <c r="AT392" s="45" t="s">
        <v>51</v>
      </c>
      <c r="AU392" s="46" t="s">
        <v>52</v>
      </c>
      <c r="AV392" s="46" t="s">
        <v>3416</v>
      </c>
      <c r="AW392" s="46" t="s">
        <v>3417</v>
      </c>
    </row>
    <row r="393" spans="1:49" ht="15" customHeight="1">
      <c r="A393" s="23">
        <v>3617</v>
      </c>
      <c r="B393" s="24">
        <v>2776</v>
      </c>
      <c r="C393" s="25" t="s">
        <v>3408</v>
      </c>
      <c r="D393" s="25" t="s">
        <v>3408</v>
      </c>
      <c r="E393" s="26"/>
      <c r="F393" s="27" t="s">
        <v>35</v>
      </c>
      <c r="G393" s="25" t="s">
        <v>3408</v>
      </c>
      <c r="H393" s="28" t="s">
        <v>3409</v>
      </c>
      <c r="I393" s="29" t="s">
        <v>3409</v>
      </c>
      <c r="J393" s="30" t="s">
        <v>3410</v>
      </c>
      <c r="K393" s="31" t="s">
        <v>294</v>
      </c>
      <c r="L393" s="31" t="s">
        <v>182</v>
      </c>
      <c r="M393" s="31" t="s">
        <v>182</v>
      </c>
      <c r="N393" s="33">
        <v>1</v>
      </c>
      <c r="O393" s="33">
        <v>1</v>
      </c>
      <c r="P393" s="31"/>
      <c r="Q393" s="52"/>
      <c r="R393" s="33" t="str">
        <f t="shared" si="10"/>
        <v/>
      </c>
      <c r="S393" s="48" t="s">
        <v>3411</v>
      </c>
      <c r="T393" s="35">
        <v>30</v>
      </c>
      <c r="U393" s="26">
        <v>2014</v>
      </c>
      <c r="V393" s="36" t="str">
        <f>IF((ISBLANK(T393)),"",VLOOKUP(T393,'[1](speaker no. source)'!$A$2:$C$8,3,TRUE))</f>
        <v>C</v>
      </c>
      <c r="W393" s="35"/>
      <c r="X393" s="26"/>
      <c r="Y393" s="37"/>
      <c r="Z393" s="27" t="str">
        <f>IF((ISBLANK(W393)),"",VLOOKUP(W393,'[1](speaker no. source)'!$A$2:$C$8,3,TRUE))</f>
        <v/>
      </c>
      <c r="AA393" s="28" t="s">
        <v>2448</v>
      </c>
      <c r="AB393" s="28" t="s">
        <v>2401</v>
      </c>
      <c r="AD393" s="30"/>
      <c r="AE393" s="38"/>
      <c r="AF393" s="28" t="s">
        <v>2449</v>
      </c>
      <c r="AG393" s="39" t="s">
        <v>2450</v>
      </c>
      <c r="AH393" s="28" t="s">
        <v>348</v>
      </c>
      <c r="AI393" s="39" t="s">
        <v>348</v>
      </c>
      <c r="AJ393" s="49" t="s">
        <v>3413</v>
      </c>
      <c r="AK393" s="39" t="s">
        <v>68</v>
      </c>
      <c r="AL393" s="40"/>
      <c r="AM393" s="41"/>
      <c r="AN393" s="41"/>
      <c r="AO393" s="50" t="s">
        <v>3418</v>
      </c>
      <c r="AP393" s="42" t="s">
        <v>2453</v>
      </c>
      <c r="AQ393" s="43" t="s">
        <v>313</v>
      </c>
      <c r="AR393" s="39" t="s">
        <v>94</v>
      </c>
      <c r="AS393" s="44"/>
      <c r="AT393" s="45" t="s">
        <v>51</v>
      </c>
      <c r="AU393" s="46"/>
      <c r="AV393" s="46" t="s">
        <v>3416</v>
      </c>
      <c r="AW393" s="46"/>
    </row>
    <row r="394" spans="1:49" ht="15" customHeight="1">
      <c r="A394" s="23">
        <v>3619</v>
      </c>
      <c r="B394" s="24">
        <v>2777</v>
      </c>
      <c r="C394" s="25" t="s">
        <v>3419</v>
      </c>
      <c r="D394" s="25" t="s">
        <v>3419</v>
      </c>
      <c r="E394" s="26"/>
      <c r="F394" s="25" t="s">
        <v>35</v>
      </c>
      <c r="G394" s="25" t="s">
        <v>3419</v>
      </c>
      <c r="H394" s="28" t="s">
        <v>3420</v>
      </c>
      <c r="I394" s="29" t="s">
        <v>3420</v>
      </c>
      <c r="J394" s="30" t="s">
        <v>3421</v>
      </c>
      <c r="K394" s="31" t="s">
        <v>58</v>
      </c>
      <c r="L394" s="31" t="s">
        <v>59</v>
      </c>
      <c r="M394" s="31" t="s">
        <v>59</v>
      </c>
      <c r="N394" s="33">
        <v>0.2</v>
      </c>
      <c r="O394" s="33">
        <v>0.2</v>
      </c>
      <c r="P394" s="31"/>
      <c r="Q394" s="31"/>
      <c r="R394" s="33" t="str">
        <f t="shared" si="10"/>
        <v/>
      </c>
      <c r="S394" s="56">
        <v>5530</v>
      </c>
      <c r="T394" s="35">
        <v>5530</v>
      </c>
      <c r="U394" s="26" t="s">
        <v>321</v>
      </c>
      <c r="V394" s="36" t="str">
        <f>IF((ISBLANK(T394)),"",VLOOKUP(T394,'[1](speaker no. source)'!$A$2:$C$8,3,TRUE))</f>
        <v>E</v>
      </c>
      <c r="W394" s="35"/>
      <c r="X394" s="26"/>
      <c r="Y394" s="37"/>
      <c r="Z394" s="27" t="str">
        <f>IF((ISBLANK(W394)),"",VLOOKUP(W394,'[1](speaker no. source)'!$A$2:$C$8,3,TRUE))</f>
        <v/>
      </c>
      <c r="AA394" s="28" t="s">
        <v>530</v>
      </c>
      <c r="AB394" s="28" t="s">
        <v>102</v>
      </c>
      <c r="AC394" s="28" t="s">
        <v>3422</v>
      </c>
      <c r="AD394" s="30"/>
      <c r="AE394" s="38"/>
      <c r="AF394" s="28" t="s">
        <v>531</v>
      </c>
      <c r="AG394" s="39" t="s">
        <v>68</v>
      </c>
      <c r="AH394" s="28" t="s">
        <v>105</v>
      </c>
      <c r="AI394" s="39" t="s">
        <v>68</v>
      </c>
      <c r="AK394" s="39" t="s">
        <v>68</v>
      </c>
      <c r="AL394" s="40"/>
      <c r="AM394" s="41" t="s">
        <v>104</v>
      </c>
      <c r="AN394" s="41" t="s">
        <v>105</v>
      </c>
      <c r="AO394" s="50" t="s">
        <v>3423</v>
      </c>
      <c r="AP394" s="42" t="s">
        <v>49</v>
      </c>
      <c r="AQ394" s="43" t="s">
        <v>50</v>
      </c>
      <c r="AR394" s="39"/>
      <c r="AS394" s="44"/>
      <c r="AT394" s="45" t="s">
        <v>51</v>
      </c>
      <c r="AU394" s="46"/>
      <c r="AV394" s="28" t="s">
        <v>3424</v>
      </c>
      <c r="AW394" s="28" t="s">
        <v>3425</v>
      </c>
    </row>
    <row r="395" spans="1:49" ht="60" customHeight="1">
      <c r="A395" s="23">
        <v>3625</v>
      </c>
      <c r="B395" s="24">
        <v>2783</v>
      </c>
      <c r="C395" s="25" t="s">
        <v>3426</v>
      </c>
      <c r="D395" s="25" t="s">
        <v>3426</v>
      </c>
      <c r="E395" s="26"/>
      <c r="F395" s="25" t="s">
        <v>35</v>
      </c>
      <c r="G395" s="25" t="s">
        <v>3426</v>
      </c>
      <c r="H395" s="28" t="s">
        <v>3427</v>
      </c>
      <c r="I395" s="29" t="s">
        <v>3427</v>
      </c>
      <c r="J395" s="30" t="s">
        <v>3428</v>
      </c>
      <c r="K395" s="31" t="s">
        <v>113</v>
      </c>
      <c r="L395" s="31" t="s">
        <v>114</v>
      </c>
      <c r="M395" s="31" t="s">
        <v>114</v>
      </c>
      <c r="N395" s="33">
        <v>0.2</v>
      </c>
      <c r="O395" s="33">
        <v>0.2</v>
      </c>
      <c r="P395" s="31"/>
      <c r="Q395" s="31"/>
      <c r="R395" s="33" t="str">
        <f t="shared" si="10"/>
        <v/>
      </c>
      <c r="S395" s="34">
        <v>100</v>
      </c>
      <c r="T395" s="35">
        <v>100</v>
      </c>
      <c r="U395" s="26" t="s">
        <v>537</v>
      </c>
      <c r="V395" s="36" t="str">
        <f>IF((ISBLANK(T395)),"",VLOOKUP(T395,'[1](speaker no. source)'!$A$2:$C$8,3,TRUE))</f>
        <v>D</v>
      </c>
      <c r="W395" s="35"/>
      <c r="X395" s="26"/>
      <c r="Y395" s="37"/>
      <c r="Z395" s="27" t="str">
        <f>IF((ISBLANK(W395)),"",VLOOKUP(W395,'[1](speaker no. source)'!$A$2:$C$8,3,TRUE))</f>
        <v/>
      </c>
      <c r="AA395" s="28" t="s">
        <v>983</v>
      </c>
      <c r="AB395" s="28" t="s">
        <v>102</v>
      </c>
      <c r="AD395" s="30"/>
      <c r="AE395" s="38"/>
      <c r="AF395" s="28" t="s">
        <v>984</v>
      </c>
      <c r="AG395" s="39" t="s">
        <v>985</v>
      </c>
      <c r="AH395" s="28" t="s">
        <v>105</v>
      </c>
      <c r="AI395" s="39" t="s">
        <v>105</v>
      </c>
      <c r="AK395" s="39" t="s">
        <v>68</v>
      </c>
      <c r="AL395" s="40"/>
      <c r="AM395" s="41"/>
      <c r="AN395" s="41"/>
      <c r="AO395" s="50" t="s">
        <v>3429</v>
      </c>
      <c r="AP395" s="42" t="s">
        <v>49</v>
      </c>
      <c r="AQ395" s="43" t="s">
        <v>50</v>
      </c>
      <c r="AR395" s="39"/>
      <c r="AS395" s="44"/>
      <c r="AT395" s="45" t="s">
        <v>51</v>
      </c>
      <c r="AU395" s="46"/>
      <c r="AV395" s="28" t="s">
        <v>3430</v>
      </c>
      <c r="AW395" s="28" t="s">
        <v>3431</v>
      </c>
    </row>
    <row r="396" spans="1:49" ht="60" customHeight="1">
      <c r="A396" s="23">
        <v>3627</v>
      </c>
      <c r="B396" s="24">
        <v>2785</v>
      </c>
      <c r="C396" s="25" t="s">
        <v>3432</v>
      </c>
      <c r="D396" s="25" t="s">
        <v>3432</v>
      </c>
      <c r="E396" s="26"/>
      <c r="F396" s="25" t="s">
        <v>35</v>
      </c>
      <c r="G396" s="25" t="s">
        <v>3432</v>
      </c>
      <c r="H396" s="28" t="s">
        <v>3433</v>
      </c>
      <c r="I396" s="29" t="s">
        <v>3433</v>
      </c>
      <c r="J396" s="30" t="s">
        <v>3434</v>
      </c>
      <c r="K396" s="31" t="s">
        <v>99</v>
      </c>
      <c r="L396" s="31" t="s">
        <v>100</v>
      </c>
      <c r="M396" s="32" t="s">
        <v>100</v>
      </c>
      <c r="N396" s="33">
        <v>0.2</v>
      </c>
      <c r="O396" s="33">
        <v>0.2</v>
      </c>
      <c r="P396" s="32"/>
      <c r="Q396" s="47"/>
      <c r="R396" s="33" t="str">
        <f t="shared" si="10"/>
        <v/>
      </c>
      <c r="S396" s="48" t="s">
        <v>3435</v>
      </c>
      <c r="T396" s="35">
        <v>350</v>
      </c>
      <c r="U396" s="26" t="s">
        <v>668</v>
      </c>
      <c r="V396" s="36" t="str">
        <f>IF((ISBLANK(T396)),"",VLOOKUP(T396,'[1](speaker no. source)'!$A$2:$C$8,3,TRUE))</f>
        <v>D</v>
      </c>
      <c r="W396" s="35"/>
      <c r="X396" s="26"/>
      <c r="Y396" s="37"/>
      <c r="Z396" s="27" t="str">
        <f>IF((ISBLANK(W396)),"",VLOOKUP(W396,'[1](speaker no. source)'!$A$2:$C$8,3,TRUE))</f>
        <v/>
      </c>
      <c r="AA396" s="28" t="s">
        <v>914</v>
      </c>
      <c r="AB396" s="28" t="s">
        <v>914</v>
      </c>
      <c r="AD396" s="30"/>
      <c r="AE396" s="38"/>
      <c r="AF396" s="28" t="s">
        <v>440</v>
      </c>
      <c r="AG396" s="39" t="s">
        <v>390</v>
      </c>
      <c r="AH396" s="28" t="s">
        <v>123</v>
      </c>
      <c r="AI396" s="39" t="s">
        <v>123</v>
      </c>
      <c r="AJ396" s="49" t="s">
        <v>3436</v>
      </c>
      <c r="AK396" s="39" t="s">
        <v>68</v>
      </c>
      <c r="AL396" s="68"/>
      <c r="AM396" s="31"/>
      <c r="AN396" s="31"/>
      <c r="AO396" s="39" t="s">
        <v>3437</v>
      </c>
      <c r="AP396" s="42" t="s">
        <v>49</v>
      </c>
      <c r="AQ396" s="43" t="s">
        <v>50</v>
      </c>
      <c r="AR396" s="39" t="s">
        <v>94</v>
      </c>
      <c r="AS396" s="44"/>
      <c r="AT396" s="45" t="s">
        <v>51</v>
      </c>
      <c r="AU396" s="46"/>
      <c r="AV396" s="46" t="s">
        <v>3438</v>
      </c>
      <c r="AW396" s="46" t="s">
        <v>3439</v>
      </c>
    </row>
    <row r="397" spans="1:49" ht="60" customHeight="1">
      <c r="A397" s="23">
        <v>3633</v>
      </c>
      <c r="B397" s="24">
        <v>2790</v>
      </c>
      <c r="C397" s="25" t="s">
        <v>3440</v>
      </c>
      <c r="D397" s="25" t="s">
        <v>68</v>
      </c>
      <c r="E397" s="26"/>
      <c r="F397" s="25" t="s">
        <v>3441</v>
      </c>
      <c r="G397" s="25" t="s">
        <v>3441</v>
      </c>
      <c r="H397" s="28" t="s">
        <v>3442</v>
      </c>
      <c r="I397" s="29" t="s">
        <v>3442</v>
      </c>
      <c r="J397" s="30" t="s">
        <v>3443</v>
      </c>
      <c r="K397" s="31" t="s">
        <v>800</v>
      </c>
      <c r="L397" s="31" t="s">
        <v>100</v>
      </c>
      <c r="M397" s="32" t="s">
        <v>100</v>
      </c>
      <c r="N397" s="33">
        <v>0.4</v>
      </c>
      <c r="O397" s="33">
        <v>0.4</v>
      </c>
      <c r="P397" s="32"/>
      <c r="Q397" s="47"/>
      <c r="R397" s="33" t="str">
        <f t="shared" si="10"/>
        <v/>
      </c>
      <c r="S397" s="48" t="s">
        <v>3444</v>
      </c>
      <c r="T397" s="35">
        <v>1500</v>
      </c>
      <c r="U397" s="26">
        <v>2007</v>
      </c>
      <c r="V397" s="36" t="str">
        <f>IF((ISBLANK(T397)),"",VLOOKUP(T397,'[1](speaker no. source)'!$A$2:$C$8,3,TRUE))</f>
        <v>E</v>
      </c>
      <c r="W397" s="35"/>
      <c r="X397" s="26"/>
      <c r="Y397" s="37"/>
      <c r="Z397" s="27" t="str">
        <f>IF((ISBLANK(W397)),"",VLOOKUP(W397,'[1](speaker no. source)'!$A$2:$C$8,3,TRUE))</f>
        <v/>
      </c>
      <c r="AA397" s="28" t="s">
        <v>185</v>
      </c>
      <c r="AB397" s="28" t="s">
        <v>186</v>
      </c>
      <c r="AD397" s="30"/>
      <c r="AE397" s="38" t="s">
        <v>3445</v>
      </c>
      <c r="AF397" s="28" t="s">
        <v>188</v>
      </c>
      <c r="AG397" s="39" t="s">
        <v>189</v>
      </c>
      <c r="AH397" s="28" t="s">
        <v>74</v>
      </c>
      <c r="AI397" s="39" t="s">
        <v>74</v>
      </c>
      <c r="AJ397" s="49" t="s">
        <v>3446</v>
      </c>
      <c r="AK397" s="39" t="s">
        <v>68</v>
      </c>
      <c r="AL397" s="40"/>
      <c r="AM397" s="41"/>
      <c r="AN397" s="41"/>
      <c r="AO397" s="39" t="s">
        <v>3447</v>
      </c>
      <c r="AP397" s="42" t="s">
        <v>3448</v>
      </c>
      <c r="AQ397" s="43" t="s">
        <v>77</v>
      </c>
      <c r="AR397" s="39" t="s">
        <v>94</v>
      </c>
      <c r="AS397" s="44"/>
      <c r="AT397" s="45" t="s">
        <v>51</v>
      </c>
      <c r="AU397" s="46"/>
      <c r="AV397" s="46" t="s">
        <v>3449</v>
      </c>
      <c r="AW397" s="46"/>
    </row>
    <row r="398" spans="1:49" ht="15" customHeight="1">
      <c r="A398" s="23">
        <v>3635</v>
      </c>
      <c r="B398" s="24">
        <v>2792</v>
      </c>
      <c r="C398" s="25" t="s">
        <v>3450</v>
      </c>
      <c r="D398" s="25" t="s">
        <v>3450</v>
      </c>
      <c r="E398" s="26"/>
      <c r="F398" s="27" t="s">
        <v>35</v>
      </c>
      <c r="G398" s="25" t="s">
        <v>3450</v>
      </c>
      <c r="H398" s="28" t="s">
        <v>3451</v>
      </c>
      <c r="I398" s="29" t="s">
        <v>3451</v>
      </c>
      <c r="J398" s="30" t="s">
        <v>3452</v>
      </c>
      <c r="K398" s="31" t="s">
        <v>1598</v>
      </c>
      <c r="L398" s="31" t="s">
        <v>144</v>
      </c>
      <c r="M398" s="31" t="s">
        <v>144</v>
      </c>
      <c r="N398" s="33">
        <v>0.6</v>
      </c>
      <c r="O398" s="33">
        <v>0.2</v>
      </c>
      <c r="P398" s="31"/>
      <c r="Q398" s="52"/>
      <c r="R398" s="33" t="str">
        <f t="shared" si="10"/>
        <v/>
      </c>
      <c r="S398" s="48" t="s">
        <v>3453</v>
      </c>
      <c r="T398" s="35">
        <v>30000</v>
      </c>
      <c r="U398" s="26" t="s">
        <v>1027</v>
      </c>
      <c r="V398" s="36" t="str">
        <f>IF((ISBLANK(T398)),"",VLOOKUP(T398,'[1](speaker no. source)'!$A$2:$C$8,3,TRUE))</f>
        <v>F</v>
      </c>
      <c r="W398" s="35"/>
      <c r="X398" s="26"/>
      <c r="Y398" s="37"/>
      <c r="Z398" s="27" t="str">
        <f>IF((ISBLANK(W398)),"",VLOOKUP(W398,'[1](speaker no. source)'!$A$2:$C$8,3,TRUE))</f>
        <v/>
      </c>
      <c r="AA398" s="28" t="s">
        <v>530</v>
      </c>
      <c r="AB398" s="28" t="s">
        <v>102</v>
      </c>
      <c r="AC398" s="28" t="s">
        <v>3454</v>
      </c>
      <c r="AD398" s="30"/>
      <c r="AE398" s="38"/>
      <c r="AF398" s="28" t="s">
        <v>3455</v>
      </c>
      <c r="AG398" s="39" t="s">
        <v>3456</v>
      </c>
      <c r="AH398" s="28" t="s">
        <v>105</v>
      </c>
      <c r="AI398" s="39" t="s">
        <v>105</v>
      </c>
      <c r="AJ398" s="49" t="s">
        <v>3457</v>
      </c>
      <c r="AK398" s="39" t="s">
        <v>3458</v>
      </c>
      <c r="AL398" s="40">
        <v>2010</v>
      </c>
      <c r="AM398" s="41"/>
      <c r="AN398" s="41"/>
      <c r="AO398" s="50"/>
      <c r="AP398" s="42"/>
      <c r="AQ398" s="43"/>
      <c r="AR398" s="39" t="s">
        <v>94</v>
      </c>
      <c r="AS398" s="44"/>
      <c r="AT398" s="45" t="s">
        <v>1792</v>
      </c>
      <c r="AU398" s="46" t="s">
        <v>3459</v>
      </c>
      <c r="AV398" s="46" t="s">
        <v>3460</v>
      </c>
      <c r="AW398" s="46"/>
    </row>
    <row r="399" spans="1:49" ht="15" customHeight="1">
      <c r="A399" s="23">
        <v>3637</v>
      </c>
      <c r="B399" s="24">
        <v>2794</v>
      </c>
      <c r="C399" s="25" t="s">
        <v>3461</v>
      </c>
      <c r="D399" s="25" t="s">
        <v>3461</v>
      </c>
      <c r="E399" s="26"/>
      <c r="F399" s="27" t="s">
        <v>35</v>
      </c>
      <c r="G399" s="25" t="s">
        <v>3461</v>
      </c>
      <c r="H399" s="28" t="s">
        <v>3462</v>
      </c>
      <c r="I399" s="29" t="s">
        <v>3462</v>
      </c>
      <c r="J399" s="30" t="s">
        <v>3463</v>
      </c>
      <c r="K399" s="31" t="s">
        <v>1008</v>
      </c>
      <c r="L399" s="31" t="s">
        <v>59</v>
      </c>
      <c r="M399" s="31" t="s">
        <v>59</v>
      </c>
      <c r="N399" s="33">
        <v>1</v>
      </c>
      <c r="O399" s="33">
        <v>1</v>
      </c>
      <c r="P399" s="31"/>
      <c r="Q399" s="52"/>
      <c r="R399" s="33" t="str">
        <f t="shared" si="10"/>
        <v/>
      </c>
      <c r="S399" s="48" t="s">
        <v>3464</v>
      </c>
      <c r="T399" s="35">
        <v>150000</v>
      </c>
      <c r="U399" s="26">
        <v>2007</v>
      </c>
      <c r="V399" s="36" t="str">
        <f>IF((ISBLANK(T399)),"",VLOOKUP(T399,'[1](speaker no. source)'!$A$2:$C$8,3,TRUE))</f>
        <v>G</v>
      </c>
      <c r="W399" s="35"/>
      <c r="X399" s="26"/>
      <c r="Y399" s="37"/>
      <c r="Z399" s="27" t="str">
        <f>IF((ISBLANK(W399)),"",VLOOKUP(W399,'[1](speaker no. source)'!$A$2:$C$8,3,TRUE))</f>
        <v/>
      </c>
      <c r="AA399" s="28" t="s">
        <v>3465</v>
      </c>
      <c r="AB399" s="28" t="s">
        <v>473</v>
      </c>
      <c r="AC399" s="28" t="s">
        <v>3466</v>
      </c>
      <c r="AD399" s="30"/>
      <c r="AE399" s="38" t="s">
        <v>3467</v>
      </c>
      <c r="AF399" s="28" t="s">
        <v>3468</v>
      </c>
      <c r="AG399" s="39" t="s">
        <v>3469</v>
      </c>
      <c r="AH399" s="28" t="s">
        <v>348</v>
      </c>
      <c r="AI399" s="39" t="s">
        <v>348</v>
      </c>
      <c r="AJ399" s="49" t="s">
        <v>3470</v>
      </c>
      <c r="AK399" s="39" t="s">
        <v>3471</v>
      </c>
      <c r="AL399" s="40" t="s">
        <v>68</v>
      </c>
      <c r="AM399" s="41"/>
      <c r="AN399" s="41"/>
      <c r="AO399" s="50" t="s">
        <v>3472</v>
      </c>
      <c r="AP399" s="42" t="s">
        <v>2720</v>
      </c>
      <c r="AQ399" s="43" t="s">
        <v>313</v>
      </c>
      <c r="AR399" s="39" t="s">
        <v>94</v>
      </c>
      <c r="AS399" s="44" t="s">
        <v>3473</v>
      </c>
      <c r="AT399" s="45" t="s">
        <v>51</v>
      </c>
      <c r="AU399" s="46" t="s">
        <v>52</v>
      </c>
      <c r="AV399" s="46" t="s">
        <v>3474</v>
      </c>
      <c r="AW399" s="46"/>
    </row>
    <row r="400" spans="1:49" ht="15" customHeight="1">
      <c r="A400" s="23">
        <v>3648</v>
      </c>
      <c r="B400" s="24">
        <v>2801</v>
      </c>
      <c r="C400" s="25" t="s">
        <v>3475</v>
      </c>
      <c r="D400" s="25" t="s">
        <v>3475</v>
      </c>
      <c r="E400" s="26"/>
      <c r="F400" s="25" t="s">
        <v>35</v>
      </c>
      <c r="G400" s="25" t="s">
        <v>3475</v>
      </c>
      <c r="H400" s="28" t="s">
        <v>3476</v>
      </c>
      <c r="I400" s="29" t="s">
        <v>3476</v>
      </c>
      <c r="J400" s="30" t="s">
        <v>3477</v>
      </c>
      <c r="K400" s="31" t="s">
        <v>749</v>
      </c>
      <c r="L400" s="31" t="s">
        <v>182</v>
      </c>
      <c r="M400" s="31" t="s">
        <v>182</v>
      </c>
      <c r="N400" s="33">
        <v>0.6</v>
      </c>
      <c r="O400" s="33">
        <v>0.6</v>
      </c>
      <c r="P400" s="31"/>
      <c r="Q400" s="52"/>
      <c r="R400" s="33" t="str">
        <f t="shared" si="10"/>
        <v/>
      </c>
      <c r="S400" s="48" t="s">
        <v>3085</v>
      </c>
      <c r="T400" s="35">
        <v>10</v>
      </c>
      <c r="U400" s="26">
        <v>2015</v>
      </c>
      <c r="V400" s="36" t="str">
        <f>IF((ISBLANK(T400)),"",VLOOKUP(T400,'[1](speaker no. source)'!$A$2:$C$8,3,TRUE))</f>
        <v>C</v>
      </c>
      <c r="W400" s="35"/>
      <c r="X400" s="26"/>
      <c r="Y400" s="37"/>
      <c r="Z400" s="27" t="str">
        <f>IF((ISBLANK(W400)),"",VLOOKUP(W400,'[1](speaker no. source)'!$A$2:$C$8,3,TRUE))</f>
        <v/>
      </c>
      <c r="AA400" s="28" t="s">
        <v>3478</v>
      </c>
      <c r="AB400" s="28" t="s">
        <v>2118</v>
      </c>
      <c r="AD400" s="30"/>
      <c r="AE400" s="38"/>
      <c r="AF400" s="28" t="s">
        <v>1537</v>
      </c>
      <c r="AG400" s="39" t="s">
        <v>2296</v>
      </c>
      <c r="AH400" s="28" t="s">
        <v>864</v>
      </c>
      <c r="AI400" s="39" t="s">
        <v>864</v>
      </c>
      <c r="AJ400" s="49" t="s">
        <v>3479</v>
      </c>
      <c r="AK400" s="39" t="s">
        <v>68</v>
      </c>
      <c r="AL400" s="40"/>
      <c r="AM400" s="41"/>
      <c r="AN400" s="41"/>
      <c r="AO400" s="50" t="s">
        <v>3480</v>
      </c>
      <c r="AP400" s="42" t="s">
        <v>3481</v>
      </c>
      <c r="AQ400" s="43" t="s">
        <v>50</v>
      </c>
      <c r="AR400" s="39" t="s">
        <v>94</v>
      </c>
      <c r="AS400" s="44"/>
      <c r="AT400" s="45" t="s">
        <v>51</v>
      </c>
      <c r="AU400" s="46"/>
      <c r="AV400" s="46" t="s">
        <v>3482</v>
      </c>
      <c r="AW400" s="46"/>
    </row>
    <row r="401" spans="1:49" ht="30" customHeight="1">
      <c r="A401" s="23">
        <v>3661</v>
      </c>
      <c r="B401" s="24">
        <v>2811</v>
      </c>
      <c r="C401" s="25" t="s">
        <v>3483</v>
      </c>
      <c r="D401" s="25" t="s">
        <v>3483</v>
      </c>
      <c r="E401" s="26"/>
      <c r="F401" s="25" t="s">
        <v>35</v>
      </c>
      <c r="G401" s="25" t="s">
        <v>3483</v>
      </c>
      <c r="H401" s="28" t="s">
        <v>3484</v>
      </c>
      <c r="I401" s="29" t="s">
        <v>3484</v>
      </c>
      <c r="J401" s="30" t="s">
        <v>3485</v>
      </c>
      <c r="K401" s="31" t="s">
        <v>199</v>
      </c>
      <c r="L401" s="31" t="s">
        <v>144</v>
      </c>
      <c r="M401" s="31" t="s">
        <v>144</v>
      </c>
      <c r="N401" s="33">
        <v>0.2</v>
      </c>
      <c r="O401" s="33">
        <v>0.2</v>
      </c>
      <c r="P401" s="31"/>
      <c r="Q401" s="31"/>
      <c r="R401" s="33" t="str">
        <f t="shared" si="10"/>
        <v/>
      </c>
      <c r="S401" s="34" t="s">
        <v>3486</v>
      </c>
      <c r="T401" s="35">
        <v>24000</v>
      </c>
      <c r="U401" s="26" t="s">
        <v>3487</v>
      </c>
      <c r="V401" s="36" t="str">
        <f>IF((ISBLANK(T401)),"",VLOOKUP(T401,'[1](speaker no. source)'!$A$2:$C$8,3,TRUE))</f>
        <v>F</v>
      </c>
      <c r="W401" s="35"/>
      <c r="X401" s="26"/>
      <c r="Y401" s="37"/>
      <c r="Z401" s="27" t="str">
        <f>IF((ISBLANK(W401)),"",VLOOKUP(W401,'[1](speaker no. source)'!$A$2:$C$8,3,TRUE))</f>
        <v/>
      </c>
      <c r="AA401" s="28" t="s">
        <v>3011</v>
      </c>
      <c r="AB401" s="28" t="s">
        <v>3012</v>
      </c>
      <c r="AD401" s="30"/>
      <c r="AE401" s="38"/>
      <c r="AF401" s="28" t="s">
        <v>3488</v>
      </c>
      <c r="AG401" s="39" t="s">
        <v>3489</v>
      </c>
      <c r="AH401" s="28" t="s">
        <v>1453</v>
      </c>
      <c r="AI401" s="39" t="s">
        <v>3490</v>
      </c>
      <c r="AJ401" s="28" t="s">
        <v>3491</v>
      </c>
      <c r="AK401" s="39" t="s">
        <v>3491</v>
      </c>
      <c r="AL401" s="40" t="s">
        <v>68</v>
      </c>
      <c r="AM401" s="41"/>
      <c r="AN401" s="41"/>
      <c r="AO401" s="50"/>
      <c r="AP401" s="42"/>
      <c r="AQ401" s="43"/>
      <c r="AR401" s="39"/>
      <c r="AS401" s="44"/>
      <c r="AT401" s="45" t="s">
        <v>51</v>
      </c>
      <c r="AU401" s="46" t="s">
        <v>176</v>
      </c>
      <c r="AV401" s="28" t="s">
        <v>3492</v>
      </c>
    </row>
    <row r="402" spans="1:49" ht="15" customHeight="1">
      <c r="A402" s="23">
        <v>3664</v>
      </c>
      <c r="B402" s="24">
        <v>2813</v>
      </c>
      <c r="C402" s="25" t="s">
        <v>3493</v>
      </c>
      <c r="D402" s="25" t="s">
        <v>3493</v>
      </c>
      <c r="E402" s="26"/>
      <c r="F402" s="25" t="s">
        <v>35</v>
      </c>
      <c r="G402" s="25" t="s">
        <v>3493</v>
      </c>
      <c r="H402" s="28" t="s">
        <v>3494</v>
      </c>
      <c r="I402" s="29" t="s">
        <v>3494</v>
      </c>
      <c r="J402" s="30" t="s">
        <v>3495</v>
      </c>
      <c r="K402" s="31" t="s">
        <v>58</v>
      </c>
      <c r="L402" s="31" t="s">
        <v>59</v>
      </c>
      <c r="M402" s="31" t="s">
        <v>59</v>
      </c>
      <c r="N402" s="33">
        <v>0.2</v>
      </c>
      <c r="O402" s="33">
        <v>0.2</v>
      </c>
      <c r="P402" s="31"/>
      <c r="Q402" s="52"/>
      <c r="R402" s="33" t="str">
        <f t="shared" si="10"/>
        <v/>
      </c>
      <c r="S402" s="48">
        <v>7154</v>
      </c>
      <c r="T402" s="35">
        <v>7154</v>
      </c>
      <c r="U402" s="26" t="s">
        <v>1438</v>
      </c>
      <c r="V402" s="36" t="str">
        <f>IF((ISBLANK(T402)),"",VLOOKUP(T402,'[1](speaker no. source)'!$A$2:$C$8,3,TRUE))</f>
        <v>E</v>
      </c>
      <c r="W402" s="35"/>
      <c r="X402" s="26"/>
      <c r="Y402" s="37"/>
      <c r="Z402" s="27" t="str">
        <f>IF((ISBLANK(W402)),"",VLOOKUP(W402,'[1](speaker no. source)'!$A$2:$C$8,3,TRUE))</f>
        <v/>
      </c>
      <c r="AA402" s="28" t="s">
        <v>173</v>
      </c>
      <c r="AB402" s="28" t="s">
        <v>132</v>
      </c>
      <c r="AD402" s="30"/>
      <c r="AE402" s="38"/>
      <c r="AF402" s="28" t="s">
        <v>440</v>
      </c>
      <c r="AG402" s="39" t="s">
        <v>429</v>
      </c>
      <c r="AH402" s="28" t="s">
        <v>123</v>
      </c>
      <c r="AI402" s="39" t="s">
        <v>123</v>
      </c>
      <c r="AJ402" s="49" t="s">
        <v>3496</v>
      </c>
      <c r="AK402" s="39" t="s">
        <v>68</v>
      </c>
      <c r="AL402" s="40"/>
      <c r="AM402" s="41"/>
      <c r="AN402" s="41"/>
      <c r="AO402" s="50" t="s">
        <v>3497</v>
      </c>
      <c r="AP402" s="42" t="s">
        <v>443</v>
      </c>
      <c r="AQ402" s="43" t="s">
        <v>313</v>
      </c>
      <c r="AR402" s="39" t="s">
        <v>94</v>
      </c>
      <c r="AS402" s="44"/>
      <c r="AT402" s="45" t="s">
        <v>51</v>
      </c>
      <c r="AU402" s="46"/>
      <c r="AV402" s="46" t="s">
        <v>3498</v>
      </c>
      <c r="AW402" s="46"/>
    </row>
    <row r="403" spans="1:49" ht="60" customHeight="1">
      <c r="A403" s="23">
        <v>3666</v>
      </c>
      <c r="B403" s="24">
        <v>2815</v>
      </c>
      <c r="C403" s="25" t="s">
        <v>3499</v>
      </c>
      <c r="D403" s="25" t="s">
        <v>3499</v>
      </c>
      <c r="E403" s="26"/>
      <c r="F403" s="27" t="s">
        <v>35</v>
      </c>
      <c r="G403" s="25" t="s">
        <v>3499</v>
      </c>
      <c r="H403" s="28" t="s">
        <v>3500</v>
      </c>
      <c r="I403" s="29" t="s">
        <v>3500</v>
      </c>
      <c r="J403" s="30" t="s">
        <v>3501</v>
      </c>
      <c r="K403" s="31" t="s">
        <v>99</v>
      </c>
      <c r="L403" s="31" t="s">
        <v>100</v>
      </c>
      <c r="M403" s="31" t="s">
        <v>100</v>
      </c>
      <c r="N403" s="33">
        <v>0.2</v>
      </c>
      <c r="O403" s="33">
        <v>0.2</v>
      </c>
      <c r="P403" s="31"/>
      <c r="Q403" s="31"/>
      <c r="R403" s="33" t="str">
        <f t="shared" si="10"/>
        <v/>
      </c>
      <c r="S403" s="56">
        <v>2030</v>
      </c>
      <c r="T403" s="35">
        <v>2030</v>
      </c>
      <c r="U403" s="26">
        <v>2009</v>
      </c>
      <c r="V403" s="36" t="str">
        <f>IF((ISBLANK(T403)),"",VLOOKUP(T403,'[1](speaker no. source)'!$A$2:$C$8,3,TRUE))</f>
        <v>E</v>
      </c>
      <c r="W403" s="35"/>
      <c r="X403" s="26"/>
      <c r="Y403" s="37"/>
      <c r="Z403" s="27" t="str">
        <f>IF((ISBLANK(W403)),"",VLOOKUP(W403,'[1](speaker no. source)'!$A$2:$C$8,3,TRUE))</f>
        <v/>
      </c>
      <c r="AA403" s="28" t="s">
        <v>159</v>
      </c>
      <c r="AB403" s="28" t="s">
        <v>160</v>
      </c>
      <c r="AD403" s="30"/>
      <c r="AE403" s="38"/>
      <c r="AF403" s="28" t="s">
        <v>3502</v>
      </c>
      <c r="AG403" s="39" t="s">
        <v>3327</v>
      </c>
      <c r="AH403" s="28" t="s">
        <v>136</v>
      </c>
      <c r="AI403" s="39" t="s">
        <v>136</v>
      </c>
      <c r="AJ403" s="28" t="s">
        <v>3503</v>
      </c>
      <c r="AK403" s="39" t="s">
        <v>3504</v>
      </c>
      <c r="AL403" s="40">
        <v>2010</v>
      </c>
      <c r="AM403" s="41"/>
      <c r="AN403" s="41"/>
      <c r="AO403" s="50" t="s">
        <v>3505</v>
      </c>
      <c r="AP403" s="42" t="s">
        <v>3506</v>
      </c>
      <c r="AQ403" s="43" t="s">
        <v>77</v>
      </c>
      <c r="AR403" s="39"/>
      <c r="AS403" s="44" t="s">
        <v>3507</v>
      </c>
      <c r="AT403" s="45" t="s">
        <v>51</v>
      </c>
      <c r="AU403" s="46" t="s">
        <v>52</v>
      </c>
      <c r="AV403" s="28" t="s">
        <v>3508</v>
      </c>
    </row>
    <row r="404" spans="1:49" ht="15" customHeight="1">
      <c r="A404" s="23">
        <v>3667</v>
      </c>
      <c r="B404" s="24">
        <v>2816</v>
      </c>
      <c r="C404" s="25" t="s">
        <v>3509</v>
      </c>
      <c r="D404" s="25" t="s">
        <v>3509</v>
      </c>
      <c r="E404" s="26"/>
      <c r="F404" s="25" t="s">
        <v>35</v>
      </c>
      <c r="G404" s="25" t="s">
        <v>3509</v>
      </c>
      <c r="H404" s="28" t="s">
        <v>3510</v>
      </c>
      <c r="I404" s="29" t="s">
        <v>3510</v>
      </c>
      <c r="J404" s="30" t="s">
        <v>3511</v>
      </c>
      <c r="K404" s="31" t="s">
        <v>58</v>
      </c>
      <c r="L404" s="31" t="s">
        <v>59</v>
      </c>
      <c r="M404" s="31" t="s">
        <v>59</v>
      </c>
      <c r="N404" s="33">
        <v>0.2</v>
      </c>
      <c r="O404" s="33">
        <v>0.2</v>
      </c>
      <c r="P404" s="31"/>
      <c r="Q404" s="52"/>
      <c r="R404" s="33" t="str">
        <f t="shared" si="10"/>
        <v/>
      </c>
      <c r="S404" s="48">
        <v>1360</v>
      </c>
      <c r="T404" s="35">
        <v>1360</v>
      </c>
      <c r="U404" s="26" t="s">
        <v>1665</v>
      </c>
      <c r="V404" s="36" t="str">
        <f>IF((ISBLANK(T404)),"",VLOOKUP(T404,'[1](speaker no. source)'!$A$2:$C$8,3,TRUE))</f>
        <v>E</v>
      </c>
      <c r="W404" s="35"/>
      <c r="X404" s="26"/>
      <c r="Y404" s="37"/>
      <c r="Z404" s="27" t="str">
        <f>IF((ISBLANK(W404)),"",VLOOKUP(W404,'[1](speaker no. source)'!$A$2:$C$8,3,TRUE))</f>
        <v/>
      </c>
      <c r="AA404" s="28" t="s">
        <v>2816</v>
      </c>
      <c r="AB404" s="28" t="s">
        <v>160</v>
      </c>
      <c r="AC404" s="28" t="s">
        <v>3512</v>
      </c>
      <c r="AD404" s="30"/>
      <c r="AE404" s="38"/>
      <c r="AF404" s="28" t="s">
        <v>2817</v>
      </c>
      <c r="AG404" s="39" t="s">
        <v>2818</v>
      </c>
      <c r="AH404" s="28" t="s">
        <v>136</v>
      </c>
      <c r="AI404" s="39" t="s">
        <v>136</v>
      </c>
      <c r="AJ404" s="49" t="s">
        <v>3513</v>
      </c>
      <c r="AK404" s="39" t="s">
        <v>3514</v>
      </c>
      <c r="AL404" s="40">
        <v>2005</v>
      </c>
      <c r="AM404" s="41"/>
      <c r="AN404" s="41"/>
      <c r="AO404" s="50" t="s">
        <v>3515</v>
      </c>
      <c r="AP404" s="42" t="s">
        <v>49</v>
      </c>
      <c r="AQ404" s="43" t="s">
        <v>50</v>
      </c>
      <c r="AR404" s="39"/>
      <c r="AS404" s="44"/>
      <c r="AT404" s="45" t="s">
        <v>51</v>
      </c>
      <c r="AU404" s="46" t="s">
        <v>52</v>
      </c>
      <c r="AV404" s="46" t="s">
        <v>3516</v>
      </c>
      <c r="AW404" s="46" t="s">
        <v>3517</v>
      </c>
    </row>
    <row r="405" spans="1:49" ht="75" customHeight="1">
      <c r="A405" s="23">
        <v>3695</v>
      </c>
      <c r="B405" s="24">
        <v>2834</v>
      </c>
      <c r="C405" s="25" t="s">
        <v>3518</v>
      </c>
      <c r="D405" s="25" t="s">
        <v>3518</v>
      </c>
      <c r="E405" s="26"/>
      <c r="F405" s="27" t="s">
        <v>35</v>
      </c>
      <c r="G405" s="25" t="s">
        <v>3518</v>
      </c>
      <c r="H405" s="28" t="s">
        <v>3519</v>
      </c>
      <c r="I405" s="29" t="s">
        <v>3519</v>
      </c>
      <c r="J405" s="30"/>
      <c r="K405" s="31" t="s">
        <v>1281</v>
      </c>
      <c r="L405" s="31" t="s">
        <v>100</v>
      </c>
      <c r="M405" s="31" t="s">
        <v>100</v>
      </c>
      <c r="N405" s="33">
        <v>0.6</v>
      </c>
      <c r="O405" s="33">
        <v>0.6</v>
      </c>
      <c r="P405" s="31"/>
      <c r="Q405" s="52"/>
      <c r="R405" s="33" t="str">
        <f t="shared" si="10"/>
        <v/>
      </c>
      <c r="S405" s="48" t="s">
        <v>115</v>
      </c>
      <c r="T405" s="35">
        <v>100</v>
      </c>
      <c r="U405" s="26">
        <v>2017</v>
      </c>
      <c r="V405" s="36" t="str">
        <f>IF((ISBLANK(T405)),"",VLOOKUP(T405,'[1](speaker no. source)'!$A$2:$C$8,3,TRUE))</f>
        <v>D</v>
      </c>
      <c r="W405" s="35"/>
      <c r="X405" s="26"/>
      <c r="Y405" s="37"/>
      <c r="Z405" s="27" t="str">
        <f>IF((ISBLANK(W405)),"",VLOOKUP(W405,'[1](speaker no. source)'!$A$2:$C$8,3,TRUE))</f>
        <v/>
      </c>
      <c r="AA405" s="28" t="s">
        <v>132</v>
      </c>
      <c r="AB405" s="28" t="s">
        <v>132</v>
      </c>
      <c r="AD405" s="30"/>
      <c r="AE405" s="38"/>
      <c r="AF405" s="28" t="s">
        <v>1060</v>
      </c>
      <c r="AG405" s="39" t="s">
        <v>135</v>
      </c>
      <c r="AH405" s="28" t="s">
        <v>1061</v>
      </c>
      <c r="AI405" s="39" t="s">
        <v>136</v>
      </c>
      <c r="AJ405" s="49" t="s">
        <v>3520</v>
      </c>
      <c r="AK405" s="39" t="s">
        <v>68</v>
      </c>
      <c r="AL405" s="40"/>
      <c r="AM405" s="41"/>
      <c r="AN405" s="41"/>
      <c r="AO405" s="50" t="s">
        <v>3521</v>
      </c>
      <c r="AP405" s="42" t="s">
        <v>49</v>
      </c>
      <c r="AQ405" s="43" t="s">
        <v>50</v>
      </c>
      <c r="AR405" s="39" t="s">
        <v>94</v>
      </c>
      <c r="AS405" s="44"/>
      <c r="AT405" s="45" t="s">
        <v>51</v>
      </c>
      <c r="AU405" s="46"/>
      <c r="AV405" s="46" t="s">
        <v>3522</v>
      </c>
      <c r="AW405" s="46" t="s">
        <v>3523</v>
      </c>
    </row>
    <row r="406" spans="1:49" ht="105" customHeight="1">
      <c r="A406" s="23">
        <v>3699</v>
      </c>
      <c r="B406" s="24">
        <v>2838</v>
      </c>
      <c r="C406" s="25" t="s">
        <v>3524</v>
      </c>
      <c r="D406" s="25" t="s">
        <v>3524</v>
      </c>
      <c r="E406" s="26"/>
      <c r="F406" s="27" t="s">
        <v>35</v>
      </c>
      <c r="G406" s="25" t="s">
        <v>3524</v>
      </c>
      <c r="H406" s="28" t="s">
        <v>3525</v>
      </c>
      <c r="I406" s="29" t="s">
        <v>3525</v>
      </c>
      <c r="J406" s="30" t="s">
        <v>3526</v>
      </c>
      <c r="K406" s="31" t="s">
        <v>1598</v>
      </c>
      <c r="L406" s="31" t="s">
        <v>144</v>
      </c>
      <c r="M406" s="31" t="s">
        <v>144</v>
      </c>
      <c r="N406" s="33">
        <v>0.6</v>
      </c>
      <c r="O406" s="33">
        <v>0.6</v>
      </c>
      <c r="P406" s="31"/>
      <c r="Q406" s="52"/>
      <c r="R406" s="33" t="str">
        <f t="shared" si="10"/>
        <v/>
      </c>
      <c r="S406" s="48">
        <v>726723</v>
      </c>
      <c r="T406" s="35">
        <v>726723</v>
      </c>
      <c r="U406" s="26" t="s">
        <v>3527</v>
      </c>
      <c r="V406" s="36" t="str">
        <f>IF((ISBLANK(T406)),"",VLOOKUP(T406,'[1](speaker no. source)'!$A$2:$C$8,3,TRUE))</f>
        <v>G</v>
      </c>
      <c r="W406" s="35"/>
      <c r="X406" s="26"/>
      <c r="Y406" s="37"/>
      <c r="Z406" s="27" t="str">
        <f>IF((ISBLANK(W406)),"",VLOOKUP(W406,'[1](speaker no. source)'!$A$2:$C$8,3,TRUE))</f>
        <v/>
      </c>
      <c r="AA406" s="28" t="s">
        <v>1955</v>
      </c>
      <c r="AB406" s="28" t="s">
        <v>1785</v>
      </c>
      <c r="AD406" s="30"/>
      <c r="AE406" s="38"/>
      <c r="AF406" s="28" t="s">
        <v>3528</v>
      </c>
      <c r="AG406" s="39" t="s">
        <v>3529</v>
      </c>
      <c r="AH406" s="28" t="s">
        <v>1453</v>
      </c>
      <c r="AI406" s="39" t="s">
        <v>1220</v>
      </c>
      <c r="AJ406" s="49" t="s">
        <v>3530</v>
      </c>
      <c r="AK406" s="39" t="s">
        <v>68</v>
      </c>
      <c r="AL406" s="40"/>
      <c r="AM406" s="41"/>
      <c r="AN406" s="41"/>
      <c r="AO406" s="50" t="s">
        <v>3531</v>
      </c>
      <c r="AP406" s="42" t="s">
        <v>3532</v>
      </c>
      <c r="AQ406" s="43" t="s">
        <v>50</v>
      </c>
      <c r="AR406" s="39" t="s">
        <v>94</v>
      </c>
      <c r="AS406" s="44"/>
      <c r="AT406" s="45" t="s">
        <v>51</v>
      </c>
      <c r="AU406" s="46"/>
      <c r="AV406" s="46" t="s">
        <v>3533</v>
      </c>
      <c r="AW406" s="46" t="s">
        <v>208</v>
      </c>
    </row>
    <row r="407" spans="1:49" ht="105" customHeight="1">
      <c r="A407" s="23">
        <v>3702</v>
      </c>
      <c r="B407" s="24">
        <v>2840</v>
      </c>
      <c r="C407" s="25" t="s">
        <v>3534</v>
      </c>
      <c r="D407" s="25" t="s">
        <v>3534</v>
      </c>
      <c r="E407" s="26"/>
      <c r="F407" s="27" t="s">
        <v>35</v>
      </c>
      <c r="G407" s="25" t="s">
        <v>3534</v>
      </c>
      <c r="H407" s="28" t="s">
        <v>3535</v>
      </c>
      <c r="I407" s="29" t="s">
        <v>3535</v>
      </c>
      <c r="J407" s="30" t="s">
        <v>3536</v>
      </c>
      <c r="K407" s="31" t="s">
        <v>143</v>
      </c>
      <c r="L407" s="31" t="s">
        <v>144</v>
      </c>
      <c r="M407" s="31" t="s">
        <v>144</v>
      </c>
      <c r="N407" s="33">
        <v>1</v>
      </c>
      <c r="O407" s="33">
        <v>1</v>
      </c>
      <c r="P407" s="31"/>
      <c r="Q407" s="52"/>
      <c r="R407" s="33" t="str">
        <f t="shared" si="10"/>
        <v/>
      </c>
      <c r="S407" s="48">
        <v>1500</v>
      </c>
      <c r="T407" s="35">
        <v>1500</v>
      </c>
      <c r="U407" s="26" t="s">
        <v>3537</v>
      </c>
      <c r="V407" s="36" t="str">
        <f>IF((ISBLANK(T407)),"",VLOOKUP(T407,'[1](speaker no. source)'!$A$2:$C$8,3,TRUE))</f>
        <v>E</v>
      </c>
      <c r="W407" s="35"/>
      <c r="X407" s="26"/>
      <c r="Y407" s="37"/>
      <c r="Z407" s="27" t="str">
        <f>IF((ISBLANK(W407)),"",VLOOKUP(W407,'[1](speaker no. source)'!$A$2:$C$8,3,TRUE))</f>
        <v/>
      </c>
      <c r="AA407" s="28" t="s">
        <v>61</v>
      </c>
      <c r="AB407" s="28" t="s">
        <v>62</v>
      </c>
      <c r="AD407" s="30"/>
      <c r="AE407" s="38"/>
      <c r="AF407" s="28" t="s">
        <v>3538</v>
      </c>
      <c r="AG407" s="39" t="s">
        <v>189</v>
      </c>
      <c r="AH407" s="28" t="s">
        <v>66</v>
      </c>
      <c r="AI407" s="39" t="s">
        <v>74</v>
      </c>
      <c r="AJ407" s="49" t="s">
        <v>3539</v>
      </c>
      <c r="AK407" s="39" t="s">
        <v>68</v>
      </c>
      <c r="AL407" s="40"/>
      <c r="AM407" s="41"/>
      <c r="AN407" s="41"/>
      <c r="AO407" s="50" t="s">
        <v>3540</v>
      </c>
      <c r="AP407" s="42" t="s">
        <v>3541</v>
      </c>
      <c r="AQ407" s="43" t="s">
        <v>77</v>
      </c>
      <c r="AR407" s="39" t="s">
        <v>94</v>
      </c>
      <c r="AS407" s="44"/>
      <c r="AT407" s="45" t="s">
        <v>51</v>
      </c>
      <c r="AU407" s="46"/>
      <c r="AV407" s="46" t="s">
        <v>3542</v>
      </c>
      <c r="AW407" s="46"/>
    </row>
    <row r="408" spans="1:49" ht="60" customHeight="1">
      <c r="A408" s="23">
        <v>3718</v>
      </c>
      <c r="B408" s="24">
        <v>2851</v>
      </c>
      <c r="C408" s="25" t="s">
        <v>3543</v>
      </c>
      <c r="D408" s="25" t="s">
        <v>3543</v>
      </c>
      <c r="E408" s="26"/>
      <c r="F408" s="25" t="s">
        <v>35</v>
      </c>
      <c r="G408" s="25" t="s">
        <v>3543</v>
      </c>
      <c r="H408" s="28" t="s">
        <v>3544</v>
      </c>
      <c r="I408" s="29" t="s">
        <v>3544</v>
      </c>
      <c r="J408" s="30" t="s">
        <v>3545</v>
      </c>
      <c r="K408" s="31" t="s">
        <v>99</v>
      </c>
      <c r="L408" s="31" t="s">
        <v>100</v>
      </c>
      <c r="M408" s="31" t="s">
        <v>59</v>
      </c>
      <c r="N408" s="33">
        <v>0.2</v>
      </c>
      <c r="O408" s="33">
        <v>0.2</v>
      </c>
      <c r="P408" s="31"/>
      <c r="Q408" s="31"/>
      <c r="R408" s="33" t="str">
        <f t="shared" si="10"/>
        <v/>
      </c>
      <c r="S408" s="34">
        <v>320</v>
      </c>
      <c r="T408" s="35">
        <v>5000</v>
      </c>
      <c r="U408" s="26" t="s">
        <v>3546</v>
      </c>
      <c r="V408" s="36" t="str">
        <f>IF((ISBLANK(T408)),"",VLOOKUP(T408,'[1](speaker no. source)'!$A$2:$C$8,3,TRUE))</f>
        <v>E</v>
      </c>
      <c r="W408" s="35"/>
      <c r="X408" s="26"/>
      <c r="Y408" s="37"/>
      <c r="Z408" s="27" t="str">
        <f>IF((ISBLANK(W408)),"",VLOOKUP(W408,'[1](speaker no. source)'!$A$2:$C$8,3,TRUE))</f>
        <v/>
      </c>
      <c r="AA408" s="28" t="s">
        <v>159</v>
      </c>
      <c r="AB408" s="28" t="s">
        <v>160</v>
      </c>
      <c r="AD408" s="30"/>
      <c r="AE408" s="38"/>
      <c r="AF408" s="28" t="s">
        <v>3502</v>
      </c>
      <c r="AG408" s="39" t="s">
        <v>3327</v>
      </c>
      <c r="AH408" s="28" t="s">
        <v>136</v>
      </c>
      <c r="AI408" s="39" t="s">
        <v>136</v>
      </c>
      <c r="AJ408" s="28" t="s">
        <v>3547</v>
      </c>
      <c r="AK408" s="39" t="s">
        <v>3548</v>
      </c>
      <c r="AL408" s="40">
        <v>2010</v>
      </c>
      <c r="AM408" s="41"/>
      <c r="AN408" s="41"/>
      <c r="AO408" s="50" t="s">
        <v>3549</v>
      </c>
      <c r="AP408" s="42" t="s">
        <v>49</v>
      </c>
      <c r="AQ408" s="43" t="s">
        <v>50</v>
      </c>
      <c r="AR408" s="39"/>
      <c r="AS408" s="44" t="s">
        <v>3550</v>
      </c>
      <c r="AT408" s="45" t="s">
        <v>51</v>
      </c>
      <c r="AU408" s="46" t="s">
        <v>52</v>
      </c>
      <c r="AV408" s="28" t="s">
        <v>3551</v>
      </c>
      <c r="AW408" s="28" t="s">
        <v>3552</v>
      </c>
    </row>
    <row r="409" spans="1:49" ht="60" customHeight="1">
      <c r="A409" s="23">
        <v>3726</v>
      </c>
      <c r="B409" s="24">
        <v>2858</v>
      </c>
      <c r="C409" s="25" t="s">
        <v>3553</v>
      </c>
      <c r="D409" s="25" t="s">
        <v>3553</v>
      </c>
      <c r="E409" s="26"/>
      <c r="F409" s="25" t="s">
        <v>35</v>
      </c>
      <c r="G409" s="25" t="s">
        <v>3553</v>
      </c>
      <c r="H409" s="28" t="s">
        <v>3554</v>
      </c>
      <c r="I409" s="29" t="s">
        <v>3554</v>
      </c>
      <c r="J409" s="30"/>
      <c r="K409" s="31" t="s">
        <v>99</v>
      </c>
      <c r="L409" s="31" t="s">
        <v>100</v>
      </c>
      <c r="M409" s="31" t="s">
        <v>100</v>
      </c>
      <c r="N409" s="33">
        <v>0.2</v>
      </c>
      <c r="O409" s="33">
        <v>0.2</v>
      </c>
      <c r="P409" s="31"/>
      <c r="Q409" s="31"/>
      <c r="R409" s="33" t="str">
        <f t="shared" si="10"/>
        <v/>
      </c>
      <c r="S409" s="34">
        <v>200</v>
      </c>
      <c r="T409" s="35">
        <v>200</v>
      </c>
      <c r="U409" s="26" t="s">
        <v>657</v>
      </c>
      <c r="V409" s="36" t="str">
        <f>IF((ISBLANK(T409)),"",VLOOKUP(T409,'[1](speaker no. source)'!$A$2:$C$8,3,TRUE))</f>
        <v>D</v>
      </c>
      <c r="W409" s="35"/>
      <c r="X409" s="26"/>
      <c r="Y409" s="37"/>
      <c r="Z409" s="27" t="str">
        <f>IF((ISBLANK(W409)),"",VLOOKUP(W409,'[1](speaker no. source)'!$A$2:$C$8,3,TRUE))</f>
        <v/>
      </c>
      <c r="AA409" s="28" t="s">
        <v>3555</v>
      </c>
      <c r="AB409" s="28" t="s">
        <v>3555</v>
      </c>
      <c r="AD409" s="30"/>
      <c r="AE409" s="38"/>
      <c r="AF409" s="28" t="s">
        <v>588</v>
      </c>
      <c r="AG409" s="39" t="s">
        <v>589</v>
      </c>
      <c r="AH409" s="28" t="s">
        <v>74</v>
      </c>
      <c r="AI409" s="39" t="s">
        <v>74</v>
      </c>
      <c r="AJ409" s="28" t="s">
        <v>3556</v>
      </c>
      <c r="AK409" s="39" t="s">
        <v>3556</v>
      </c>
      <c r="AL409" s="40" t="s">
        <v>68</v>
      </c>
      <c r="AM409" s="41"/>
      <c r="AN409" s="41"/>
      <c r="AO409" s="50" t="s">
        <v>3557</v>
      </c>
      <c r="AP409" s="42" t="s">
        <v>3266</v>
      </c>
      <c r="AQ409" s="43" t="s">
        <v>313</v>
      </c>
      <c r="AR409" s="39"/>
      <c r="AS409" s="44"/>
      <c r="AT409" s="45" t="s">
        <v>51</v>
      </c>
      <c r="AU409" s="46" t="s">
        <v>52</v>
      </c>
      <c r="AV409" s="28" t="s">
        <v>3558</v>
      </c>
    </row>
    <row r="410" spans="1:49" ht="15" customHeight="1">
      <c r="A410" s="23">
        <v>3755</v>
      </c>
      <c r="B410" s="24">
        <v>2881</v>
      </c>
      <c r="C410" s="25" t="s">
        <v>3559</v>
      </c>
      <c r="D410" s="25" t="s">
        <v>3559</v>
      </c>
      <c r="E410" s="26"/>
      <c r="F410" s="27" t="s">
        <v>35</v>
      </c>
      <c r="G410" s="25" t="s">
        <v>3559</v>
      </c>
      <c r="H410" s="28" t="s">
        <v>3560</v>
      </c>
      <c r="I410" s="29" t="s">
        <v>3560</v>
      </c>
      <c r="J410" s="30" t="s">
        <v>3561</v>
      </c>
      <c r="K410" s="31" t="s">
        <v>58</v>
      </c>
      <c r="L410" s="31" t="s">
        <v>59</v>
      </c>
      <c r="M410" s="31" t="s">
        <v>59</v>
      </c>
      <c r="N410" s="33">
        <v>0.2</v>
      </c>
      <c r="O410" s="33">
        <v>0.2</v>
      </c>
      <c r="P410" s="31"/>
      <c r="Q410" s="52"/>
      <c r="R410" s="33" t="str">
        <f t="shared" si="10"/>
        <v/>
      </c>
      <c r="S410" s="48">
        <v>5900</v>
      </c>
      <c r="T410" s="35">
        <v>5900</v>
      </c>
      <c r="U410" s="26">
        <v>2009</v>
      </c>
      <c r="V410" s="36" t="str">
        <f>IF((ISBLANK(T410)),"",VLOOKUP(T410,'[1](speaker no. source)'!$A$2:$C$8,3,TRUE))</f>
        <v>E</v>
      </c>
      <c r="W410" s="35"/>
      <c r="X410" s="26"/>
      <c r="Y410" s="37"/>
      <c r="Z410" s="27" t="str">
        <f>IF((ISBLANK(W410)),"",VLOOKUP(W410,'[1](speaker no. source)'!$A$2:$C$8,3,TRUE))</f>
        <v/>
      </c>
      <c r="AA410" s="28" t="s">
        <v>245</v>
      </c>
      <c r="AB410" s="28" t="s">
        <v>62</v>
      </c>
      <c r="AD410" s="30"/>
      <c r="AE410" s="38"/>
      <c r="AF410" s="28" t="s">
        <v>1360</v>
      </c>
      <c r="AG410" s="39" t="s">
        <v>247</v>
      </c>
      <c r="AH410" s="28" t="s">
        <v>248</v>
      </c>
      <c r="AI410" s="39" t="s">
        <v>248</v>
      </c>
      <c r="AJ410" s="49" t="s">
        <v>3562</v>
      </c>
      <c r="AK410" s="39" t="s">
        <v>68</v>
      </c>
      <c r="AL410" s="40"/>
      <c r="AM410" s="41"/>
      <c r="AN410" s="41"/>
      <c r="AO410" s="50" t="s">
        <v>3563</v>
      </c>
      <c r="AP410" s="42" t="s">
        <v>3564</v>
      </c>
      <c r="AQ410" s="43" t="s">
        <v>313</v>
      </c>
      <c r="AR410" s="39" t="s">
        <v>94</v>
      </c>
      <c r="AS410" s="44"/>
      <c r="AT410" s="45" t="s">
        <v>51</v>
      </c>
      <c r="AU410" s="46"/>
      <c r="AV410" s="46" t="s">
        <v>3565</v>
      </c>
      <c r="AW410" s="46"/>
    </row>
    <row r="411" spans="1:49" ht="90" customHeight="1">
      <c r="A411" s="23">
        <v>3757</v>
      </c>
      <c r="B411" s="24">
        <v>2883</v>
      </c>
      <c r="C411" s="25" t="s">
        <v>3566</v>
      </c>
      <c r="D411" s="25" t="s">
        <v>3566</v>
      </c>
      <c r="E411" s="26"/>
      <c r="F411" s="27" t="s">
        <v>35</v>
      </c>
      <c r="G411" s="25" t="s">
        <v>3566</v>
      </c>
      <c r="H411" s="28" t="s">
        <v>3567</v>
      </c>
      <c r="I411" s="29" t="s">
        <v>3567</v>
      </c>
      <c r="J411" s="30" t="s">
        <v>3568</v>
      </c>
      <c r="K411" s="31" t="s">
        <v>199</v>
      </c>
      <c r="L411" s="31" t="s">
        <v>144</v>
      </c>
      <c r="M411" s="31" t="s">
        <v>144</v>
      </c>
      <c r="N411" s="33">
        <v>0.2</v>
      </c>
      <c r="O411" s="33">
        <v>0.2</v>
      </c>
      <c r="P411" s="31"/>
      <c r="Q411" s="52"/>
      <c r="R411" s="33" t="str">
        <f t="shared" si="10"/>
        <v/>
      </c>
      <c r="S411" s="48">
        <v>15500</v>
      </c>
      <c r="T411" s="35">
        <v>15500</v>
      </c>
      <c r="U411" s="26" t="s">
        <v>3272</v>
      </c>
      <c r="V411" s="36" t="str">
        <f>IF((ISBLANK(T411)),"",VLOOKUP(T411,'[1](speaker no. source)'!$A$2:$C$8,3,TRUE))</f>
        <v>F</v>
      </c>
      <c r="W411" s="35"/>
      <c r="X411" s="26"/>
      <c r="Y411" s="37"/>
      <c r="Z411" s="27" t="str">
        <f>IF((ISBLANK(W411)),"",VLOOKUP(W411,'[1](speaker no. source)'!$A$2:$C$8,3,TRUE))</f>
        <v/>
      </c>
      <c r="AA411" s="28" t="s">
        <v>3569</v>
      </c>
      <c r="AB411" s="28" t="s">
        <v>186</v>
      </c>
      <c r="AD411" s="30"/>
      <c r="AE411" s="38"/>
      <c r="AF411" s="28" t="s">
        <v>2311</v>
      </c>
      <c r="AG411" s="39" t="s">
        <v>64</v>
      </c>
      <c r="AH411" s="28" t="s">
        <v>65</v>
      </c>
      <c r="AI411" s="39" t="s">
        <v>66</v>
      </c>
      <c r="AJ411" s="49" t="s">
        <v>3570</v>
      </c>
      <c r="AK411" s="39" t="s">
        <v>68</v>
      </c>
      <c r="AL411" s="40"/>
      <c r="AM411" s="41"/>
      <c r="AN411" s="41"/>
      <c r="AO411" s="50" t="s">
        <v>3571</v>
      </c>
      <c r="AP411" s="42" t="s">
        <v>3572</v>
      </c>
      <c r="AQ411" s="43" t="s">
        <v>313</v>
      </c>
      <c r="AR411" s="39" t="s">
        <v>94</v>
      </c>
      <c r="AS411" s="44"/>
      <c r="AT411" s="45" t="s">
        <v>51</v>
      </c>
      <c r="AU411" s="46"/>
      <c r="AV411" s="46" t="s">
        <v>3573</v>
      </c>
      <c r="AW411" s="46"/>
    </row>
    <row r="412" spans="1:49" ht="60" customHeight="1">
      <c r="A412" s="23">
        <v>3759</v>
      </c>
      <c r="B412" s="24">
        <v>2884</v>
      </c>
      <c r="C412" s="25" t="s">
        <v>3574</v>
      </c>
      <c r="D412" s="25" t="s">
        <v>3574</v>
      </c>
      <c r="E412" s="26"/>
      <c r="F412" s="25" t="s">
        <v>35</v>
      </c>
      <c r="G412" s="25" t="s">
        <v>3574</v>
      </c>
      <c r="H412" s="28" t="s">
        <v>3575</v>
      </c>
      <c r="I412" s="51" t="s">
        <v>3576</v>
      </c>
      <c r="J412" s="30" t="s">
        <v>3577</v>
      </c>
      <c r="K412" s="31" t="s">
        <v>1008</v>
      </c>
      <c r="L412" s="31" t="s">
        <v>59</v>
      </c>
      <c r="M412" s="31" t="s">
        <v>114</v>
      </c>
      <c r="N412" s="33">
        <v>1</v>
      </c>
      <c r="O412" s="33">
        <v>1</v>
      </c>
      <c r="P412" s="31"/>
      <c r="Q412" s="52"/>
      <c r="R412" s="33" t="str">
        <f t="shared" si="10"/>
        <v/>
      </c>
      <c r="S412" s="48">
        <v>1085</v>
      </c>
      <c r="T412" s="35">
        <v>10</v>
      </c>
      <c r="U412" s="26">
        <v>2010</v>
      </c>
      <c r="V412" s="36" t="str">
        <f>IF((ISBLANK(T412)),"",VLOOKUP(T412,'[1](speaker no. source)'!$A$2:$C$8,3,TRUE))</f>
        <v>C</v>
      </c>
      <c r="W412" s="35"/>
      <c r="X412" s="26"/>
      <c r="Y412" s="37"/>
      <c r="Z412" s="27" t="str">
        <f>IF((ISBLANK(W412)),"",VLOOKUP(W412,'[1](speaker no. source)'!$A$2:$C$8,3,TRUE))</f>
        <v/>
      </c>
      <c r="AA412" s="28" t="s">
        <v>173</v>
      </c>
      <c r="AB412" s="28" t="s">
        <v>132</v>
      </c>
      <c r="AD412" s="30"/>
      <c r="AE412" s="38"/>
      <c r="AF412" s="28" t="s">
        <v>174</v>
      </c>
      <c r="AG412" s="39" t="s">
        <v>122</v>
      </c>
      <c r="AH412" s="28" t="s">
        <v>123</v>
      </c>
      <c r="AI412" s="39" t="s">
        <v>123</v>
      </c>
      <c r="AJ412" s="49" t="s">
        <v>3578</v>
      </c>
      <c r="AK412" s="39" t="s">
        <v>3579</v>
      </c>
      <c r="AL412" s="40">
        <v>2010</v>
      </c>
      <c r="AM412" s="41"/>
      <c r="AN412" s="41"/>
      <c r="AO412" s="50"/>
      <c r="AP412" s="42"/>
      <c r="AQ412" s="43"/>
      <c r="AR412" s="39"/>
      <c r="AS412" s="44"/>
      <c r="AT412" s="45" t="s">
        <v>51</v>
      </c>
      <c r="AU412" s="46" t="s">
        <v>176</v>
      </c>
      <c r="AV412" s="46" t="s">
        <v>3580</v>
      </c>
      <c r="AW412" s="46"/>
    </row>
    <row r="413" spans="1:49" ht="15" customHeight="1">
      <c r="A413" s="23">
        <v>3780</v>
      </c>
      <c r="B413" s="24">
        <v>2900</v>
      </c>
      <c r="C413" s="25" t="s">
        <v>3581</v>
      </c>
      <c r="D413" s="25" t="s">
        <v>68</v>
      </c>
      <c r="E413" s="26"/>
      <c r="F413" s="25" t="s">
        <v>3582</v>
      </c>
      <c r="G413" s="25" t="s">
        <v>3582</v>
      </c>
      <c r="H413" s="28" t="s">
        <v>3583</v>
      </c>
      <c r="I413" s="29" t="s">
        <v>3583</v>
      </c>
      <c r="J413" s="30"/>
      <c r="K413" s="31" t="s">
        <v>800</v>
      </c>
      <c r="L413" s="31" t="s">
        <v>100</v>
      </c>
      <c r="M413" s="31" t="s">
        <v>100</v>
      </c>
      <c r="N413" s="33">
        <v>0.4</v>
      </c>
      <c r="O413" s="33">
        <v>0.4</v>
      </c>
      <c r="P413" s="31"/>
      <c r="Q413" s="31"/>
      <c r="R413" s="33" t="str">
        <f t="shared" si="10"/>
        <v/>
      </c>
      <c r="S413" s="34" t="s">
        <v>3584</v>
      </c>
      <c r="T413" s="35">
        <v>750</v>
      </c>
      <c r="U413" s="26">
        <v>1999</v>
      </c>
      <c r="V413" s="36" t="str">
        <f>IF((ISBLANK(T413)),"",VLOOKUP(T413,'[1](speaker no. source)'!$A$2:$C$8,3,TRUE))</f>
        <v>D</v>
      </c>
      <c r="W413" s="35"/>
      <c r="X413" s="26"/>
      <c r="Y413" s="37"/>
      <c r="Z413" s="27" t="str">
        <f>IF((ISBLANK(W413)),"",VLOOKUP(W413,'[1](speaker no. source)'!$A$2:$C$8,3,TRUE))</f>
        <v/>
      </c>
      <c r="AA413" s="28" t="s">
        <v>1681</v>
      </c>
      <c r="AB413" s="28" t="s">
        <v>102</v>
      </c>
      <c r="AD413" s="30"/>
      <c r="AE413" s="38"/>
      <c r="AF413" s="28" t="s">
        <v>531</v>
      </c>
      <c r="AG413" s="39" t="s">
        <v>104</v>
      </c>
      <c r="AH413" s="28" t="s">
        <v>105</v>
      </c>
      <c r="AI413" s="39" t="s">
        <v>105</v>
      </c>
      <c r="AK413" s="39" t="s">
        <v>68</v>
      </c>
      <c r="AL413" s="40"/>
      <c r="AM413" s="41"/>
      <c r="AN413" s="41"/>
      <c r="AO413" s="50" t="s">
        <v>3585</v>
      </c>
      <c r="AP413" s="42" t="s">
        <v>3586</v>
      </c>
      <c r="AQ413" s="43" t="s">
        <v>77</v>
      </c>
      <c r="AR413" s="39"/>
      <c r="AS413" s="44"/>
      <c r="AT413" s="45" t="s">
        <v>51</v>
      </c>
      <c r="AU413" s="46"/>
      <c r="AV413" s="28" t="s">
        <v>3587</v>
      </c>
      <c r="AW413" s="28" t="s">
        <v>3588</v>
      </c>
    </row>
    <row r="414" spans="1:49" ht="15" customHeight="1">
      <c r="A414" s="23">
        <v>3790</v>
      </c>
      <c r="B414" s="24">
        <v>2905</v>
      </c>
      <c r="C414" s="25" t="s">
        <v>3589</v>
      </c>
      <c r="D414" s="25" t="s">
        <v>3589</v>
      </c>
      <c r="E414" s="26"/>
      <c r="F414" s="27" t="s">
        <v>35</v>
      </c>
      <c r="G414" s="25" t="s">
        <v>3589</v>
      </c>
      <c r="H414" s="28" t="s">
        <v>3590</v>
      </c>
      <c r="I414" s="29" t="s">
        <v>3590</v>
      </c>
      <c r="J414" s="57" t="s">
        <v>3591</v>
      </c>
      <c r="K414" s="31" t="s">
        <v>1598</v>
      </c>
      <c r="L414" s="31" t="s">
        <v>144</v>
      </c>
      <c r="M414" s="31" t="s">
        <v>144</v>
      </c>
      <c r="N414" s="33">
        <v>0.6</v>
      </c>
      <c r="O414" s="33">
        <v>0.2</v>
      </c>
      <c r="P414" s="31"/>
      <c r="Q414" s="52"/>
      <c r="R414" s="33" t="str">
        <f t="shared" si="10"/>
        <v/>
      </c>
      <c r="S414" s="48">
        <v>19000</v>
      </c>
      <c r="T414" s="35">
        <v>29510</v>
      </c>
      <c r="U414" s="26">
        <v>2002</v>
      </c>
      <c r="V414" s="36" t="str">
        <f>IF((ISBLANK(T414)),"",VLOOKUP(T414,'[1](speaker no. source)'!$A$2:$C$8,3,TRUE))</f>
        <v>F</v>
      </c>
      <c r="W414" s="35"/>
      <c r="X414" s="26"/>
      <c r="Y414" s="37"/>
      <c r="Z414" s="27" t="str">
        <f>IF((ISBLANK(W414)),"",VLOOKUP(W414,'[1](speaker no. source)'!$A$2:$C$8,3,TRUE))</f>
        <v/>
      </c>
      <c r="AA414" s="28" t="s">
        <v>3592</v>
      </c>
      <c r="AB414" s="28" t="s">
        <v>84</v>
      </c>
      <c r="AC414" s="28" t="s">
        <v>3593</v>
      </c>
      <c r="AD414" s="30"/>
      <c r="AE414" s="38"/>
      <c r="AF414" s="28" t="s">
        <v>3594</v>
      </c>
      <c r="AG414" s="39" t="s">
        <v>88</v>
      </c>
      <c r="AH414" s="28" t="s">
        <v>89</v>
      </c>
      <c r="AI414" s="39" t="s">
        <v>90</v>
      </c>
      <c r="AJ414" s="49" t="s">
        <v>3595</v>
      </c>
      <c r="AK414" s="39" t="s">
        <v>68</v>
      </c>
      <c r="AL414" s="40"/>
      <c r="AM414" s="41"/>
      <c r="AN414" s="41"/>
      <c r="AO414" s="50" t="s">
        <v>3596</v>
      </c>
      <c r="AP414" s="42" t="s">
        <v>3597</v>
      </c>
      <c r="AQ414" s="43" t="s">
        <v>313</v>
      </c>
      <c r="AR414" s="39" t="s">
        <v>94</v>
      </c>
      <c r="AS414" s="44"/>
      <c r="AT414" s="45" t="s">
        <v>51</v>
      </c>
      <c r="AU414" s="46"/>
      <c r="AV414" s="46" t="s">
        <v>3598</v>
      </c>
      <c r="AW414" s="46"/>
    </row>
    <row r="415" spans="1:49" ht="15" customHeight="1">
      <c r="A415" s="23">
        <v>3798</v>
      </c>
      <c r="B415" s="24">
        <v>2912</v>
      </c>
      <c r="C415" s="25" t="s">
        <v>3599</v>
      </c>
      <c r="D415" s="25" t="s">
        <v>3599</v>
      </c>
      <c r="E415" s="26"/>
      <c r="F415" s="27" t="s">
        <v>35</v>
      </c>
      <c r="G415" s="25" t="s">
        <v>3599</v>
      </c>
      <c r="H415" s="28" t="s">
        <v>3600</v>
      </c>
      <c r="I415" s="29" t="s">
        <v>3600</v>
      </c>
      <c r="J415" s="30" t="s">
        <v>3601</v>
      </c>
      <c r="K415" s="31" t="s">
        <v>99</v>
      </c>
      <c r="L415" s="31" t="s">
        <v>100</v>
      </c>
      <c r="M415" s="31" t="s">
        <v>100</v>
      </c>
      <c r="N415" s="33">
        <v>0.2</v>
      </c>
      <c r="O415" s="33">
        <v>0.2</v>
      </c>
      <c r="P415" s="31"/>
      <c r="Q415" s="52"/>
      <c r="R415" s="33" t="str">
        <f t="shared" si="10"/>
        <v/>
      </c>
      <c r="S415" s="48" t="s">
        <v>813</v>
      </c>
      <c r="T415" s="35">
        <v>500</v>
      </c>
      <c r="U415" s="26">
        <v>2007</v>
      </c>
      <c r="V415" s="36" t="str">
        <f>IF((ISBLANK(T415)),"",VLOOKUP(T415,'[1](speaker no. source)'!$A$2:$C$8,3,TRUE))</f>
        <v>D</v>
      </c>
      <c r="W415" s="35"/>
      <c r="X415" s="26"/>
      <c r="Y415" s="37"/>
      <c r="Z415" s="27" t="str">
        <f>IF((ISBLANK(W415)),"",VLOOKUP(W415,'[1](speaker no. source)'!$A$2:$C$8,3,TRUE))</f>
        <v/>
      </c>
      <c r="AA415" s="28" t="s">
        <v>185</v>
      </c>
      <c r="AB415" s="28" t="s">
        <v>186</v>
      </c>
      <c r="AC415" s="28" t="s">
        <v>3602</v>
      </c>
      <c r="AD415" s="30"/>
      <c r="AE415" s="38" t="s">
        <v>3603</v>
      </c>
      <c r="AF415" s="28" t="s">
        <v>188</v>
      </c>
      <c r="AG415" s="39" t="s">
        <v>1645</v>
      </c>
      <c r="AH415" s="28" t="s">
        <v>74</v>
      </c>
      <c r="AI415" s="39" t="s">
        <v>74</v>
      </c>
      <c r="AJ415" s="49" t="s">
        <v>3604</v>
      </c>
      <c r="AK415" s="39" t="s">
        <v>68</v>
      </c>
      <c r="AL415" s="40"/>
      <c r="AM415" s="41"/>
      <c r="AN415" s="41"/>
      <c r="AO415" s="50" t="s">
        <v>3605</v>
      </c>
      <c r="AP415" s="42" t="s">
        <v>3606</v>
      </c>
      <c r="AQ415" s="43" t="s">
        <v>313</v>
      </c>
      <c r="AR415" s="39" t="s">
        <v>94</v>
      </c>
      <c r="AS415" s="44"/>
      <c r="AT415" s="45" t="s">
        <v>51</v>
      </c>
      <c r="AU415" s="46"/>
      <c r="AV415" s="46" t="s">
        <v>3607</v>
      </c>
      <c r="AW415" s="46"/>
    </row>
    <row r="416" spans="1:49" ht="15" customHeight="1">
      <c r="A416" s="23">
        <v>3801</v>
      </c>
      <c r="B416" s="24">
        <v>2915</v>
      </c>
      <c r="C416" s="25" t="s">
        <v>3608</v>
      </c>
      <c r="D416" s="25" t="s">
        <v>3608</v>
      </c>
      <c r="E416" s="26"/>
      <c r="F416" s="27" t="s">
        <v>35</v>
      </c>
      <c r="G416" s="25" t="s">
        <v>3608</v>
      </c>
      <c r="H416" s="28" t="s">
        <v>3609</v>
      </c>
      <c r="I416" s="29" t="s">
        <v>3609</v>
      </c>
      <c r="J416" s="30" t="s">
        <v>3610</v>
      </c>
      <c r="K416" s="31" t="s">
        <v>2575</v>
      </c>
      <c r="L416" s="31" t="s">
        <v>59</v>
      </c>
      <c r="M416" s="31" t="s">
        <v>59</v>
      </c>
      <c r="N416" s="33">
        <v>0.4</v>
      </c>
      <c r="O416" s="33">
        <v>0.4</v>
      </c>
      <c r="P416" s="31"/>
      <c r="Q416" s="52"/>
      <c r="R416" s="33" t="str">
        <f t="shared" si="10"/>
        <v/>
      </c>
      <c r="S416" s="48">
        <v>10000</v>
      </c>
      <c r="T416" s="35">
        <v>10000</v>
      </c>
      <c r="U416" s="26">
        <v>2007</v>
      </c>
      <c r="V416" s="36" t="str">
        <f>IF((ISBLANK(T416)),"",VLOOKUP(T416,'[1](speaker no. source)'!$A$2:$C$8,3,TRUE))</f>
        <v>F</v>
      </c>
      <c r="W416" s="35"/>
      <c r="X416" s="26"/>
      <c r="Y416" s="37"/>
      <c r="Z416" s="27" t="str">
        <f>IF((ISBLANK(W416)),"",VLOOKUP(W416,'[1](speaker no. source)'!$A$2:$C$8,3,TRUE))</f>
        <v/>
      </c>
      <c r="AA416" s="28" t="s">
        <v>3611</v>
      </c>
      <c r="AB416" s="28" t="s">
        <v>1230</v>
      </c>
      <c r="AC416" s="28" t="s">
        <v>3612</v>
      </c>
      <c r="AD416" s="30"/>
      <c r="AE416" s="38"/>
      <c r="AF416" s="28" t="s">
        <v>3613</v>
      </c>
      <c r="AG416" s="39" t="s">
        <v>189</v>
      </c>
      <c r="AH416" s="28" t="s">
        <v>74</v>
      </c>
      <c r="AI416" s="39" t="s">
        <v>74</v>
      </c>
      <c r="AJ416" s="49" t="s">
        <v>3614</v>
      </c>
      <c r="AK416" s="39" t="s">
        <v>3615</v>
      </c>
      <c r="AL416" s="40">
        <v>2010</v>
      </c>
      <c r="AM416" s="41"/>
      <c r="AN416" s="41"/>
      <c r="AO416" s="50"/>
      <c r="AP416" s="42"/>
      <c r="AQ416" s="43"/>
      <c r="AR416" s="39" t="s">
        <v>94</v>
      </c>
      <c r="AS416" s="44"/>
      <c r="AT416" s="45" t="s">
        <v>1792</v>
      </c>
      <c r="AU416" s="46" t="s">
        <v>3616</v>
      </c>
      <c r="AV416" s="46" t="s">
        <v>3617</v>
      </c>
      <c r="AW416" s="46"/>
    </row>
    <row r="417" spans="1:49" ht="15" customHeight="1">
      <c r="A417" s="23">
        <v>3802</v>
      </c>
      <c r="B417" s="24">
        <v>2916</v>
      </c>
      <c r="C417" s="25" t="s">
        <v>3608</v>
      </c>
      <c r="D417" s="25" t="s">
        <v>3608</v>
      </c>
      <c r="E417" s="26"/>
      <c r="F417" s="27" t="s">
        <v>35</v>
      </c>
      <c r="G417" s="25" t="s">
        <v>3608</v>
      </c>
      <c r="H417" s="28" t="s">
        <v>3609</v>
      </c>
      <c r="I417" s="29" t="s">
        <v>3609</v>
      </c>
      <c r="J417" s="30" t="s">
        <v>3610</v>
      </c>
      <c r="K417" s="31" t="s">
        <v>2575</v>
      </c>
      <c r="L417" s="31" t="s">
        <v>59</v>
      </c>
      <c r="M417" s="31" t="s">
        <v>59</v>
      </c>
      <c r="N417" s="33">
        <v>0.4</v>
      </c>
      <c r="O417" s="33">
        <v>0.4</v>
      </c>
      <c r="P417" s="31"/>
      <c r="Q417" s="52"/>
      <c r="R417" s="33" t="str">
        <f t="shared" si="10"/>
        <v/>
      </c>
      <c r="S417" s="48">
        <v>10000</v>
      </c>
      <c r="T417" s="35">
        <v>10000</v>
      </c>
      <c r="U417" s="26">
        <v>2007</v>
      </c>
      <c r="V417" s="36" t="str">
        <f>IF((ISBLANK(T417)),"",VLOOKUP(T417,'[1](speaker no. source)'!$A$2:$C$8,3,TRUE))</f>
        <v>F</v>
      </c>
      <c r="W417" s="35"/>
      <c r="X417" s="26"/>
      <c r="Y417" s="37"/>
      <c r="Z417" s="27" t="str">
        <f>IF((ISBLANK(W417)),"",VLOOKUP(W417,'[1](speaker no. source)'!$A$2:$C$8,3,TRUE))</f>
        <v/>
      </c>
      <c r="AA417" s="28" t="s">
        <v>3611</v>
      </c>
      <c r="AB417" s="28" t="s">
        <v>1230</v>
      </c>
      <c r="AC417" s="28" t="s">
        <v>3612</v>
      </c>
      <c r="AD417" s="30"/>
      <c r="AE417" s="38"/>
      <c r="AF417" s="28" t="s">
        <v>3613</v>
      </c>
      <c r="AG417" s="39" t="s">
        <v>1645</v>
      </c>
      <c r="AH417" s="28" t="s">
        <v>74</v>
      </c>
      <c r="AI417" s="39" t="s">
        <v>74</v>
      </c>
      <c r="AJ417" s="49" t="s">
        <v>3614</v>
      </c>
      <c r="AK417" s="39" t="s">
        <v>68</v>
      </c>
      <c r="AL417" s="40"/>
      <c r="AM417" s="41"/>
      <c r="AN417" s="41"/>
      <c r="AO417" s="66" t="s">
        <v>3618</v>
      </c>
      <c r="AP417" s="42" t="s">
        <v>49</v>
      </c>
      <c r="AQ417" s="43" t="s">
        <v>50</v>
      </c>
      <c r="AR417" s="39" t="s">
        <v>78</v>
      </c>
      <c r="AS417" s="44"/>
      <c r="AT417" s="45" t="s">
        <v>51</v>
      </c>
      <c r="AU417" s="46"/>
      <c r="AV417" s="46" t="s">
        <v>3617</v>
      </c>
      <c r="AW417" s="46" t="s">
        <v>3619</v>
      </c>
    </row>
    <row r="418" spans="1:49" ht="45" customHeight="1">
      <c r="A418" s="23">
        <v>3816</v>
      </c>
      <c r="B418" s="24">
        <v>2927</v>
      </c>
      <c r="C418" s="25" t="s">
        <v>3620</v>
      </c>
      <c r="D418" s="25" t="s">
        <v>3620</v>
      </c>
      <c r="E418" s="26"/>
      <c r="F418" s="25" t="s">
        <v>35</v>
      </c>
      <c r="G418" s="25" t="s">
        <v>3620</v>
      </c>
      <c r="H418" s="28" t="s">
        <v>3621</v>
      </c>
      <c r="I418" s="29" t="s">
        <v>3621</v>
      </c>
      <c r="J418" s="30"/>
      <c r="K418" s="31" t="s">
        <v>58</v>
      </c>
      <c r="L418" s="31" t="s">
        <v>59</v>
      </c>
      <c r="M418" s="31" t="s">
        <v>59</v>
      </c>
      <c r="N418" s="33">
        <v>0.2</v>
      </c>
      <c r="O418" s="33">
        <v>0.2</v>
      </c>
      <c r="P418" s="31"/>
      <c r="Q418" s="31"/>
      <c r="R418" s="33" t="str">
        <f t="shared" si="10"/>
        <v/>
      </c>
      <c r="S418" s="56">
        <v>2500</v>
      </c>
      <c r="T418" s="35">
        <v>2500</v>
      </c>
      <c r="U418" s="26" t="s">
        <v>956</v>
      </c>
      <c r="V418" s="36" t="str">
        <f>IF((ISBLANK(T418)),"",VLOOKUP(T418,'[1](speaker no. source)'!$A$2:$C$8,3,TRUE))</f>
        <v>E</v>
      </c>
      <c r="W418" s="35"/>
      <c r="X418" s="26"/>
      <c r="Y418" s="37"/>
      <c r="Z418" s="27" t="str">
        <f>IF((ISBLANK(W418)),"",VLOOKUP(W418,'[1](speaker no. source)'!$A$2:$C$8,3,TRUE))</f>
        <v/>
      </c>
      <c r="AA418" s="28" t="s">
        <v>1928</v>
      </c>
      <c r="AB418" s="28" t="s">
        <v>160</v>
      </c>
      <c r="AC418" s="28" t="s">
        <v>3622</v>
      </c>
      <c r="AD418" s="30"/>
      <c r="AE418" s="38"/>
      <c r="AF418" s="28" t="s">
        <v>134</v>
      </c>
      <c r="AG418" s="39" t="s">
        <v>135</v>
      </c>
      <c r="AH418" s="28" t="s">
        <v>136</v>
      </c>
      <c r="AI418" s="39" t="s">
        <v>136</v>
      </c>
      <c r="AJ418" s="28" t="s">
        <v>3623</v>
      </c>
      <c r="AK418" s="39" t="s">
        <v>3624</v>
      </c>
      <c r="AL418" s="40">
        <v>2005</v>
      </c>
      <c r="AM418" s="41"/>
      <c r="AN418" s="41"/>
      <c r="AO418" s="50" t="s">
        <v>3625</v>
      </c>
      <c r="AP418" s="42" t="s">
        <v>49</v>
      </c>
      <c r="AQ418" s="43" t="s">
        <v>50</v>
      </c>
      <c r="AR418" s="39"/>
      <c r="AS418" s="44"/>
      <c r="AT418" s="45" t="s">
        <v>51</v>
      </c>
      <c r="AU418" s="46" t="s">
        <v>52</v>
      </c>
      <c r="AV418" s="28" t="s">
        <v>3626</v>
      </c>
      <c r="AW418" s="28" t="s">
        <v>3627</v>
      </c>
    </row>
    <row r="419" spans="1:49" ht="45" customHeight="1">
      <c r="A419" s="23">
        <v>3819</v>
      </c>
      <c r="B419" s="24">
        <v>2929</v>
      </c>
      <c r="C419" s="25" t="s">
        <v>3628</v>
      </c>
      <c r="D419" s="25" t="s">
        <v>3628</v>
      </c>
      <c r="E419" s="26"/>
      <c r="F419" s="25" t="s">
        <v>35</v>
      </c>
      <c r="G419" s="25" t="s">
        <v>3628</v>
      </c>
      <c r="H419" s="28" t="s">
        <v>3629</v>
      </c>
      <c r="I419" s="51" t="s">
        <v>3630</v>
      </c>
      <c r="J419" s="30" t="s">
        <v>3631</v>
      </c>
      <c r="K419" s="31" t="s">
        <v>294</v>
      </c>
      <c r="L419" s="31" t="s">
        <v>182</v>
      </c>
      <c r="M419" s="31" t="s">
        <v>182</v>
      </c>
      <c r="N419" s="33">
        <v>1</v>
      </c>
      <c r="O419" s="33">
        <v>0.8</v>
      </c>
      <c r="P419" s="31"/>
      <c r="Q419" s="52"/>
      <c r="R419" s="33" t="str">
        <f t="shared" si="10"/>
        <v/>
      </c>
      <c r="S419" s="48" t="s">
        <v>3632</v>
      </c>
      <c r="T419" s="35">
        <v>1550</v>
      </c>
      <c r="U419" s="26" t="s">
        <v>3633</v>
      </c>
      <c r="V419" s="36" t="str">
        <f>IF((ISBLANK(T419)),"",VLOOKUP(T419,'[1](speaker no. source)'!$A$2:$C$8,3,TRUE))</f>
        <v>E</v>
      </c>
      <c r="W419" s="35"/>
      <c r="X419" s="26"/>
      <c r="Y419" s="37"/>
      <c r="Z419" s="27" t="str">
        <f>IF((ISBLANK(W419)),"",VLOOKUP(W419,'[1](speaker no. source)'!$A$2:$C$8,3,TRUE))</f>
        <v/>
      </c>
      <c r="AA419" s="28" t="s">
        <v>3367</v>
      </c>
      <c r="AB419" s="28" t="s">
        <v>3367</v>
      </c>
      <c r="AD419" s="30"/>
      <c r="AE419" s="38"/>
      <c r="AF419" s="28" t="s">
        <v>440</v>
      </c>
      <c r="AG419" s="39" t="s">
        <v>429</v>
      </c>
      <c r="AH419" s="28" t="s">
        <v>123</v>
      </c>
      <c r="AI419" s="39" t="s">
        <v>123</v>
      </c>
      <c r="AJ419" s="49" t="s">
        <v>3634</v>
      </c>
      <c r="AK419" s="39" t="s">
        <v>68</v>
      </c>
      <c r="AL419" s="40"/>
      <c r="AM419" s="41"/>
      <c r="AN419" s="41"/>
      <c r="AO419" s="50" t="s">
        <v>3635</v>
      </c>
      <c r="AP419" s="42" t="s">
        <v>443</v>
      </c>
      <c r="AQ419" s="43" t="s">
        <v>313</v>
      </c>
      <c r="AR419" s="39" t="s">
        <v>94</v>
      </c>
      <c r="AS419" s="44"/>
      <c r="AT419" s="45" t="s">
        <v>51</v>
      </c>
      <c r="AU419" s="46"/>
      <c r="AV419" s="46" t="s">
        <v>3636</v>
      </c>
      <c r="AW419" s="46"/>
    </row>
    <row r="420" spans="1:49" ht="15" customHeight="1">
      <c r="A420" s="23">
        <v>3832</v>
      </c>
      <c r="B420" s="24">
        <v>2942</v>
      </c>
      <c r="C420" s="25" t="s">
        <v>3637</v>
      </c>
      <c r="D420" s="25" t="s">
        <v>3637</v>
      </c>
      <c r="E420" s="26"/>
      <c r="F420" s="27" t="s">
        <v>35</v>
      </c>
      <c r="G420" s="25" t="s">
        <v>3637</v>
      </c>
      <c r="H420" s="28" t="s">
        <v>3638</v>
      </c>
      <c r="I420" s="51" t="s">
        <v>3639</v>
      </c>
      <c r="J420" s="30" t="s">
        <v>3640</v>
      </c>
      <c r="K420" s="31" t="s">
        <v>812</v>
      </c>
      <c r="L420" s="31" t="s">
        <v>114</v>
      </c>
      <c r="M420" s="31" t="s">
        <v>114</v>
      </c>
      <c r="N420" s="33">
        <v>0.8</v>
      </c>
      <c r="O420" s="33">
        <v>0.8</v>
      </c>
      <c r="P420" s="31"/>
      <c r="Q420" s="31"/>
      <c r="R420" s="33" t="str">
        <f t="shared" si="10"/>
        <v/>
      </c>
      <c r="S420" s="56">
        <v>15000</v>
      </c>
      <c r="T420" s="35">
        <v>15000</v>
      </c>
      <c r="U420" s="26" t="s">
        <v>3641</v>
      </c>
      <c r="V420" s="36" t="str">
        <f>IF((ISBLANK(T420)),"",VLOOKUP(T420,'[1](speaker no. source)'!$A$2:$C$8,3,TRUE))</f>
        <v>F</v>
      </c>
      <c r="W420" s="35"/>
      <c r="X420" s="26"/>
      <c r="Y420" s="37"/>
      <c r="Z420" s="27" t="str">
        <f>IF((ISBLANK(W420)),"",VLOOKUP(W420,'[1](speaker no. source)'!$A$2:$C$8,3,TRUE))</f>
        <v/>
      </c>
      <c r="AA420" s="28" t="s">
        <v>629</v>
      </c>
      <c r="AB420" s="28" t="s">
        <v>630</v>
      </c>
      <c r="AD420" s="30"/>
      <c r="AE420" s="38" t="s">
        <v>3642</v>
      </c>
      <c r="AF420" s="28" t="s">
        <v>2624</v>
      </c>
      <c r="AG420" s="39" t="s">
        <v>278</v>
      </c>
      <c r="AH420" s="28" t="s">
        <v>123</v>
      </c>
      <c r="AI420" s="39" t="s">
        <v>123</v>
      </c>
      <c r="AK420" s="39" t="s">
        <v>68</v>
      </c>
      <c r="AL420" s="40"/>
      <c r="AM420" s="41"/>
      <c r="AN420" s="41"/>
      <c r="AO420" s="50" t="s">
        <v>3643</v>
      </c>
      <c r="AP420" s="42" t="s">
        <v>49</v>
      </c>
      <c r="AQ420" s="43" t="s">
        <v>50</v>
      </c>
      <c r="AR420" s="39"/>
      <c r="AS420" s="44"/>
      <c r="AT420" s="45" t="s">
        <v>51</v>
      </c>
      <c r="AU420" s="46"/>
      <c r="AV420" s="28" t="s">
        <v>3644</v>
      </c>
      <c r="AW420" s="28" t="s">
        <v>3645</v>
      </c>
    </row>
    <row r="421" spans="1:49" ht="15" customHeight="1">
      <c r="A421" s="23">
        <v>3833</v>
      </c>
      <c r="B421" s="24">
        <v>2943</v>
      </c>
      <c r="C421" s="25" t="s">
        <v>3646</v>
      </c>
      <c r="D421" s="25" t="s">
        <v>3646</v>
      </c>
      <c r="E421" s="26"/>
      <c r="F421" s="25" t="s">
        <v>35</v>
      </c>
      <c r="G421" s="25" t="s">
        <v>3646</v>
      </c>
      <c r="H421" s="28" t="s">
        <v>3647</v>
      </c>
      <c r="I421" s="29" t="s">
        <v>3647</v>
      </c>
      <c r="J421" s="30"/>
      <c r="K421" s="31" t="s">
        <v>412</v>
      </c>
      <c r="L421" s="31" t="s">
        <v>182</v>
      </c>
      <c r="M421" s="31" t="s">
        <v>182</v>
      </c>
      <c r="N421" s="33">
        <v>0.2</v>
      </c>
      <c r="O421" s="33">
        <v>0.2</v>
      </c>
      <c r="P421" s="31"/>
      <c r="Q421" s="31"/>
      <c r="R421" s="33" t="str">
        <f t="shared" si="10"/>
        <v/>
      </c>
      <c r="S421" s="34">
        <v>3</v>
      </c>
      <c r="T421" s="35">
        <v>3</v>
      </c>
      <c r="U421" s="26" t="s">
        <v>999</v>
      </c>
      <c r="V421" s="36" t="str">
        <f>IF((ISBLANK(T421)),"",VLOOKUP(T421,'[1](speaker no. source)'!$A$2:$C$8,3,TRUE))</f>
        <v>B</v>
      </c>
      <c r="W421" s="35"/>
      <c r="X421" s="26"/>
      <c r="Y421" s="37"/>
      <c r="Z421" s="27" t="str">
        <f>IF((ISBLANK(W421)),"",VLOOKUP(W421,'[1](speaker no. source)'!$A$2:$C$8,3,TRUE))</f>
        <v/>
      </c>
      <c r="AA421" s="46" t="s">
        <v>3648</v>
      </c>
      <c r="AB421" s="46" t="s">
        <v>1710</v>
      </c>
      <c r="AD421" s="30"/>
      <c r="AE421" s="38" t="s">
        <v>3649</v>
      </c>
      <c r="AF421" s="28" t="s">
        <v>3650</v>
      </c>
      <c r="AG421" s="39" t="s">
        <v>68</v>
      </c>
      <c r="AH421" s="28" t="s">
        <v>1453</v>
      </c>
      <c r="AI421" s="39" t="s">
        <v>68</v>
      </c>
      <c r="AK421" s="39" t="s">
        <v>68</v>
      </c>
      <c r="AL421" s="40"/>
      <c r="AM421" s="41" t="s">
        <v>1218</v>
      </c>
      <c r="AN421" s="41" t="s">
        <v>123</v>
      </c>
      <c r="AO421" s="50" t="s">
        <v>3651</v>
      </c>
      <c r="AP421" s="42" t="s">
        <v>49</v>
      </c>
      <c r="AQ421" s="43" t="s">
        <v>50</v>
      </c>
      <c r="AR421" s="39"/>
      <c r="AS421" s="44"/>
      <c r="AT421" s="45" t="s">
        <v>51</v>
      </c>
      <c r="AU421" s="46"/>
      <c r="AV421" s="28" t="s">
        <v>3652</v>
      </c>
      <c r="AW421" s="28" t="s">
        <v>3653</v>
      </c>
    </row>
    <row r="422" spans="1:49" ht="15" customHeight="1">
      <c r="A422" s="23">
        <v>3845</v>
      </c>
      <c r="B422" s="24">
        <v>2952</v>
      </c>
      <c r="C422" s="25" t="s">
        <v>3654</v>
      </c>
      <c r="D422" s="25" t="s">
        <v>3654</v>
      </c>
      <c r="E422" s="26"/>
      <c r="F422" s="27" t="s">
        <v>35</v>
      </c>
      <c r="G422" s="25" t="s">
        <v>3654</v>
      </c>
      <c r="H422" s="28" t="s">
        <v>3655</v>
      </c>
      <c r="I422" s="51" t="s">
        <v>3656</v>
      </c>
      <c r="J422" s="30" t="s">
        <v>3657</v>
      </c>
      <c r="K422" s="31" t="s">
        <v>58</v>
      </c>
      <c r="L422" s="31" t="s">
        <v>59</v>
      </c>
      <c r="M422" s="31" t="s">
        <v>59</v>
      </c>
      <c r="N422" s="33">
        <v>0.2</v>
      </c>
      <c r="O422" s="33">
        <v>0.2</v>
      </c>
      <c r="P422" s="31"/>
      <c r="Q422" s="52"/>
      <c r="R422" s="33" t="str">
        <f t="shared" si="10"/>
        <v/>
      </c>
      <c r="S422" s="48">
        <v>3497</v>
      </c>
      <c r="T422" s="35">
        <v>3497</v>
      </c>
      <c r="U422" s="26" t="s">
        <v>3658</v>
      </c>
      <c r="V422" s="36" t="str">
        <f>IF((ISBLANK(T422)),"",VLOOKUP(T422,'[1](speaker no. source)'!$A$2:$C$8,3,TRUE))</f>
        <v>E</v>
      </c>
      <c r="W422" s="35"/>
      <c r="X422" s="26"/>
      <c r="Y422" s="37"/>
      <c r="Z422" s="27" t="str">
        <f>IF((ISBLANK(W422)),"",VLOOKUP(W422,'[1](speaker no. source)'!$A$2:$C$8,3,TRUE))</f>
        <v/>
      </c>
      <c r="AA422" s="28" t="s">
        <v>3659</v>
      </c>
      <c r="AB422" s="28" t="s">
        <v>3659</v>
      </c>
      <c r="AC422" s="28" t="s">
        <v>3660</v>
      </c>
      <c r="AD422" s="30"/>
      <c r="AE422" s="38"/>
      <c r="AF422" s="28" t="s">
        <v>423</v>
      </c>
      <c r="AG422" s="39" t="s">
        <v>122</v>
      </c>
      <c r="AH422" s="28" t="s">
        <v>123</v>
      </c>
      <c r="AI422" s="39" t="s">
        <v>123</v>
      </c>
      <c r="AJ422" s="49" t="s">
        <v>3661</v>
      </c>
      <c r="AK422" s="39" t="s">
        <v>68</v>
      </c>
      <c r="AL422" s="40"/>
      <c r="AM422" s="41"/>
      <c r="AN422" s="41"/>
      <c r="AO422" s="50" t="s">
        <v>3662</v>
      </c>
      <c r="AP422" s="42" t="s">
        <v>2461</v>
      </c>
      <c r="AQ422" s="43" t="s">
        <v>313</v>
      </c>
      <c r="AR422" s="39" t="s">
        <v>94</v>
      </c>
      <c r="AS422" s="44"/>
      <c r="AT422" s="45" t="s">
        <v>51</v>
      </c>
      <c r="AU422" s="46"/>
      <c r="AV422" s="46" t="s">
        <v>3663</v>
      </c>
      <c r="AW422" s="46"/>
    </row>
    <row r="423" spans="1:49" ht="30" customHeight="1">
      <c r="A423" s="23">
        <v>3851</v>
      </c>
      <c r="B423" s="24">
        <v>2958</v>
      </c>
      <c r="C423" s="25" t="s">
        <v>3664</v>
      </c>
      <c r="D423" s="25" t="s">
        <v>3664</v>
      </c>
      <c r="E423" s="26"/>
      <c r="F423" s="27" t="s">
        <v>35</v>
      </c>
      <c r="G423" s="25" t="s">
        <v>3664</v>
      </c>
      <c r="H423" s="28" t="s">
        <v>3665</v>
      </c>
      <c r="I423" s="29" t="s">
        <v>3665</v>
      </c>
      <c r="J423" s="30" t="s">
        <v>3666</v>
      </c>
      <c r="K423" s="31" t="s">
        <v>38</v>
      </c>
      <c r="L423" s="31" t="s">
        <v>39</v>
      </c>
      <c r="M423" s="31" t="s">
        <v>39</v>
      </c>
      <c r="N423" s="31" t="s">
        <v>40</v>
      </c>
      <c r="O423" s="33">
        <v>0</v>
      </c>
      <c r="P423" s="31"/>
      <c r="Q423" s="52"/>
      <c r="R423" s="33" t="str">
        <f t="shared" si="10"/>
        <v/>
      </c>
      <c r="S423" s="48">
        <v>0</v>
      </c>
      <c r="T423" s="35">
        <v>0</v>
      </c>
      <c r="U423" s="26">
        <v>2012</v>
      </c>
      <c r="V423" s="36" t="str">
        <f>IF((ISBLANK(T423)),"",VLOOKUP(T423,'[1](speaker no. source)'!$A$2:$C$8,3,TRUE))</f>
        <v>A</v>
      </c>
      <c r="W423" s="35"/>
      <c r="X423" s="26"/>
      <c r="Y423" s="37"/>
      <c r="Z423" s="27" t="str">
        <f>IF((ISBLANK(W423)),"",VLOOKUP(W423,'[1](speaker no. source)'!$A$2:$C$8,3,TRUE))</f>
        <v/>
      </c>
      <c r="AA423" s="28" t="s">
        <v>3667</v>
      </c>
      <c r="AB423" s="28" t="s">
        <v>202</v>
      </c>
      <c r="AD423" s="30"/>
      <c r="AE423" s="38"/>
      <c r="AF423" s="28" t="s">
        <v>1040</v>
      </c>
      <c r="AG423" s="39" t="s">
        <v>122</v>
      </c>
      <c r="AH423" s="28" t="s">
        <v>123</v>
      </c>
      <c r="AI423" s="39" t="s">
        <v>123</v>
      </c>
      <c r="AJ423" s="49"/>
      <c r="AK423" s="39" t="s">
        <v>68</v>
      </c>
      <c r="AL423" s="40"/>
      <c r="AM423" s="41"/>
      <c r="AN423" s="41"/>
      <c r="AO423" s="50" t="s">
        <v>3668</v>
      </c>
      <c r="AP423" s="42" t="s">
        <v>49</v>
      </c>
      <c r="AQ423" s="43" t="s">
        <v>50</v>
      </c>
      <c r="AR423" s="39" t="s">
        <v>70</v>
      </c>
      <c r="AS423" s="44"/>
      <c r="AT423" s="45" t="s">
        <v>51</v>
      </c>
      <c r="AU423" s="46"/>
      <c r="AV423" s="46" t="s">
        <v>3669</v>
      </c>
      <c r="AW423" s="46" t="s">
        <v>3670</v>
      </c>
    </row>
    <row r="424" spans="1:49" ht="15" customHeight="1">
      <c r="A424" s="23">
        <v>3852</v>
      </c>
      <c r="B424" s="24">
        <v>2959</v>
      </c>
      <c r="C424" s="25" t="s">
        <v>3664</v>
      </c>
      <c r="D424" s="25" t="s">
        <v>3664</v>
      </c>
      <c r="E424" s="26"/>
      <c r="F424" s="25" t="s">
        <v>35</v>
      </c>
      <c r="G424" s="25" t="s">
        <v>3664</v>
      </c>
      <c r="H424" s="28" t="s">
        <v>3665</v>
      </c>
      <c r="I424" s="29" t="s">
        <v>3665</v>
      </c>
      <c r="J424" s="30" t="s">
        <v>3666</v>
      </c>
      <c r="K424" s="31" t="s">
        <v>38</v>
      </c>
      <c r="L424" s="31" t="s">
        <v>39</v>
      </c>
      <c r="M424" s="31" t="s">
        <v>39</v>
      </c>
      <c r="N424" s="31" t="s">
        <v>40</v>
      </c>
      <c r="O424" s="33">
        <v>0</v>
      </c>
      <c r="P424" s="31"/>
      <c r="Q424" s="52"/>
      <c r="R424" s="33" t="str">
        <f t="shared" si="10"/>
        <v/>
      </c>
      <c r="S424" s="48">
        <v>0</v>
      </c>
      <c r="T424" s="35">
        <v>0</v>
      </c>
      <c r="U424" s="26">
        <v>2012</v>
      </c>
      <c r="V424" s="36" t="str">
        <f>IF((ISBLANK(T424)),"",VLOOKUP(T424,'[1](speaker no. source)'!$A$2:$C$8,3,TRUE))</f>
        <v>A</v>
      </c>
      <c r="W424" s="35"/>
      <c r="X424" s="26"/>
      <c r="Y424" s="37"/>
      <c r="Z424" s="27" t="str">
        <f>IF((ISBLANK(W424)),"",VLOOKUP(W424,'[1](speaker no. source)'!$A$2:$C$8,3,TRUE))</f>
        <v/>
      </c>
      <c r="AA424" s="28" t="s">
        <v>3667</v>
      </c>
      <c r="AB424" s="28" t="s">
        <v>202</v>
      </c>
      <c r="AD424" s="30"/>
      <c r="AE424" s="38"/>
      <c r="AF424" s="28" t="s">
        <v>1040</v>
      </c>
      <c r="AG424" s="39" t="s">
        <v>2677</v>
      </c>
      <c r="AH424" s="28" t="s">
        <v>123</v>
      </c>
      <c r="AI424" s="39" t="s">
        <v>123</v>
      </c>
      <c r="AJ424" s="49"/>
      <c r="AK424" s="39" t="s">
        <v>68</v>
      </c>
      <c r="AL424" s="40"/>
      <c r="AM424" s="41"/>
      <c r="AN424" s="41"/>
      <c r="AO424" s="50" t="s">
        <v>3671</v>
      </c>
      <c r="AP424" s="42" t="s">
        <v>3672</v>
      </c>
      <c r="AQ424" s="43" t="s">
        <v>77</v>
      </c>
      <c r="AR424" s="39" t="s">
        <v>94</v>
      </c>
      <c r="AS424" s="44"/>
      <c r="AT424" s="45" t="s">
        <v>51</v>
      </c>
      <c r="AU424" s="46"/>
      <c r="AV424" s="46" t="s">
        <v>3669</v>
      </c>
      <c r="AW424" s="46"/>
    </row>
    <row r="425" spans="1:49" ht="30" customHeight="1">
      <c r="A425" s="23">
        <v>3858</v>
      </c>
      <c r="B425" s="24">
        <v>2965</v>
      </c>
      <c r="C425" s="25" t="s">
        <v>3673</v>
      </c>
      <c r="D425" s="25" t="s">
        <v>3673</v>
      </c>
      <c r="E425" s="26"/>
      <c r="F425" s="27" t="s">
        <v>35</v>
      </c>
      <c r="G425" s="25" t="s">
        <v>3673</v>
      </c>
      <c r="H425" s="28" t="s">
        <v>3674</v>
      </c>
      <c r="I425" s="29" t="s">
        <v>3674</v>
      </c>
      <c r="J425" s="30"/>
      <c r="K425" s="31" t="s">
        <v>99</v>
      </c>
      <c r="L425" s="31" t="s">
        <v>100</v>
      </c>
      <c r="M425" s="31" t="s">
        <v>100</v>
      </c>
      <c r="N425" s="33">
        <v>0.2</v>
      </c>
      <c r="O425" s="33">
        <v>0.2</v>
      </c>
      <c r="P425" s="31"/>
      <c r="Q425" s="31"/>
      <c r="R425" s="33" t="str">
        <f t="shared" si="10"/>
        <v/>
      </c>
      <c r="S425" s="34">
        <v>460</v>
      </c>
      <c r="T425" s="35">
        <v>700</v>
      </c>
      <c r="U425" s="26">
        <v>2007</v>
      </c>
      <c r="V425" s="36" t="str">
        <f>IF((ISBLANK(T425)),"",VLOOKUP(T425,'[1](speaker no. source)'!$A$2:$C$8,3,TRUE))</f>
        <v>D</v>
      </c>
      <c r="W425" s="35"/>
      <c r="X425" s="26"/>
      <c r="Y425" s="37"/>
      <c r="Z425" s="27" t="str">
        <f>IF((ISBLANK(W425)),"",VLOOKUP(W425,'[1](speaker no. source)'!$A$2:$C$8,3,TRUE))</f>
        <v/>
      </c>
      <c r="AA425" s="28" t="s">
        <v>2816</v>
      </c>
      <c r="AB425" s="28" t="s">
        <v>160</v>
      </c>
      <c r="AD425" s="30"/>
      <c r="AE425" s="38"/>
      <c r="AF425" s="28" t="s">
        <v>2817</v>
      </c>
      <c r="AG425" s="39" t="s">
        <v>2818</v>
      </c>
      <c r="AH425" s="28" t="s">
        <v>136</v>
      </c>
      <c r="AI425" s="39" t="s">
        <v>136</v>
      </c>
      <c r="AJ425" s="28" t="s">
        <v>3675</v>
      </c>
      <c r="AK425" s="39" t="s">
        <v>3676</v>
      </c>
      <c r="AL425" s="40">
        <v>2010</v>
      </c>
      <c r="AM425" s="41"/>
      <c r="AN425" s="41"/>
      <c r="AO425" s="50" t="s">
        <v>3677</v>
      </c>
      <c r="AP425" s="42" t="s">
        <v>2939</v>
      </c>
      <c r="AQ425" s="43" t="s">
        <v>313</v>
      </c>
      <c r="AR425" s="39"/>
      <c r="AS425" s="44"/>
      <c r="AT425" s="45" t="s">
        <v>51</v>
      </c>
      <c r="AU425" s="46" t="s">
        <v>52</v>
      </c>
      <c r="AV425" s="28" t="s">
        <v>3678</v>
      </c>
    </row>
    <row r="426" spans="1:49" ht="15" customHeight="1">
      <c r="A426" s="23">
        <v>3867</v>
      </c>
      <c r="B426" s="24">
        <v>2971</v>
      </c>
      <c r="C426" s="25" t="s">
        <v>3679</v>
      </c>
      <c r="D426" s="25" t="s">
        <v>3679</v>
      </c>
      <c r="E426" s="26"/>
      <c r="F426" s="27" t="s">
        <v>35</v>
      </c>
      <c r="G426" s="25" t="s">
        <v>3679</v>
      </c>
      <c r="H426" s="28" t="s">
        <v>3680</v>
      </c>
      <c r="I426" s="29" t="s">
        <v>3680</v>
      </c>
      <c r="J426" s="30" t="s">
        <v>3681</v>
      </c>
      <c r="K426" s="31" t="s">
        <v>199</v>
      </c>
      <c r="L426" s="31" t="s">
        <v>144</v>
      </c>
      <c r="M426" s="31" t="s">
        <v>144</v>
      </c>
      <c r="N426" s="33">
        <v>0.2</v>
      </c>
      <c r="O426" s="33">
        <v>0.2</v>
      </c>
      <c r="P426" s="31"/>
      <c r="Q426" s="52"/>
      <c r="R426" s="33" t="str">
        <f t="shared" si="10"/>
        <v/>
      </c>
      <c r="S426" s="48">
        <v>117000</v>
      </c>
      <c r="T426" s="35">
        <v>117000</v>
      </c>
      <c r="U426" s="26">
        <v>2009</v>
      </c>
      <c r="V426" s="36" t="str">
        <f>IF((ISBLANK(T426)),"",VLOOKUP(T426,'[1](speaker no. source)'!$A$2:$C$8,3,TRUE))</f>
        <v>G</v>
      </c>
      <c r="W426" s="35"/>
      <c r="X426" s="26"/>
      <c r="Y426" s="37"/>
      <c r="Z426" s="27" t="str">
        <f>IF((ISBLANK(W426)),"",VLOOKUP(W426,'[1](speaker no. source)'!$A$2:$C$8,3,TRUE))</f>
        <v/>
      </c>
      <c r="AA426" s="28" t="s">
        <v>3682</v>
      </c>
      <c r="AB426" s="28" t="s">
        <v>3683</v>
      </c>
      <c r="AC426" s="28" t="s">
        <v>3684</v>
      </c>
      <c r="AD426" s="30"/>
      <c r="AE426" s="38" t="s">
        <v>3685</v>
      </c>
      <c r="AF426" s="28" t="s">
        <v>1360</v>
      </c>
      <c r="AG426" s="39" t="s">
        <v>247</v>
      </c>
      <c r="AH426" s="28" t="s">
        <v>248</v>
      </c>
      <c r="AI426" s="39" t="s">
        <v>248</v>
      </c>
      <c r="AJ426" s="49" t="s">
        <v>3686</v>
      </c>
      <c r="AK426" s="39" t="s">
        <v>68</v>
      </c>
      <c r="AL426" s="40"/>
      <c r="AM426" s="41"/>
      <c r="AN426" s="41"/>
      <c r="AO426" s="50" t="s">
        <v>3687</v>
      </c>
      <c r="AP426" s="42" t="s">
        <v>3688</v>
      </c>
      <c r="AQ426" s="43" t="s">
        <v>313</v>
      </c>
      <c r="AR426" s="39" t="s">
        <v>94</v>
      </c>
      <c r="AS426" s="44"/>
      <c r="AT426" s="45" t="s">
        <v>51</v>
      </c>
      <c r="AU426" s="46"/>
      <c r="AV426" s="46" t="s">
        <v>3689</v>
      </c>
      <c r="AW426" s="46"/>
    </row>
    <row r="427" spans="1:49" ht="15" customHeight="1">
      <c r="A427" s="23">
        <v>3895</v>
      </c>
      <c r="B427" s="24">
        <v>2992</v>
      </c>
      <c r="C427" s="25" t="s">
        <v>3690</v>
      </c>
      <c r="D427" s="25" t="s">
        <v>3690</v>
      </c>
      <c r="E427" s="26"/>
      <c r="F427" s="27" t="s">
        <v>35</v>
      </c>
      <c r="G427" s="25" t="s">
        <v>3690</v>
      </c>
      <c r="H427" s="28" t="s">
        <v>3691</v>
      </c>
      <c r="I427" s="29" t="s">
        <v>3691</v>
      </c>
      <c r="J427" s="30" t="s">
        <v>3692</v>
      </c>
      <c r="K427" s="31" t="s">
        <v>58</v>
      </c>
      <c r="L427" s="31" t="s">
        <v>59</v>
      </c>
      <c r="M427" s="31" t="s">
        <v>144</v>
      </c>
      <c r="N427" s="33">
        <v>0.2</v>
      </c>
      <c r="O427" s="33">
        <v>0.2</v>
      </c>
      <c r="P427" s="31"/>
      <c r="Q427" s="31"/>
      <c r="R427" s="33" t="str">
        <f t="shared" si="10"/>
        <v/>
      </c>
      <c r="S427" s="56">
        <v>6000</v>
      </c>
      <c r="T427" s="35">
        <v>11300</v>
      </c>
      <c r="U427" s="26" t="s">
        <v>1027</v>
      </c>
      <c r="V427" s="36" t="str">
        <f>IF((ISBLANK(T427)),"",VLOOKUP(T427,'[1](speaker no. source)'!$A$2:$C$8,3,TRUE))</f>
        <v>F</v>
      </c>
      <c r="W427" s="35"/>
      <c r="X427" s="26"/>
      <c r="Y427" s="37"/>
      <c r="Z427" s="27" t="str">
        <f>IF((ISBLANK(W427)),"",VLOOKUP(W427,'[1](speaker no. source)'!$A$2:$C$8,3,TRUE))</f>
        <v/>
      </c>
      <c r="AA427" s="28" t="s">
        <v>147</v>
      </c>
      <c r="AB427" s="28" t="s">
        <v>102</v>
      </c>
      <c r="AD427" s="30"/>
      <c r="AE427" s="38"/>
      <c r="AF427" s="28" t="s">
        <v>781</v>
      </c>
      <c r="AG427" s="39" t="s">
        <v>782</v>
      </c>
      <c r="AH427" s="28" t="s">
        <v>105</v>
      </c>
      <c r="AI427" s="39" t="s">
        <v>105</v>
      </c>
      <c r="AK427" s="39" t="s">
        <v>68</v>
      </c>
      <c r="AL427" s="40"/>
      <c r="AM427" s="41"/>
      <c r="AN427" s="41"/>
      <c r="AO427" s="50" t="s">
        <v>3693</v>
      </c>
      <c r="AP427" s="42" t="s">
        <v>49</v>
      </c>
      <c r="AQ427" s="43" t="s">
        <v>50</v>
      </c>
      <c r="AR427" s="39"/>
      <c r="AS427" s="44"/>
      <c r="AT427" s="45" t="s">
        <v>51</v>
      </c>
      <c r="AU427" s="46"/>
      <c r="AV427" s="28" t="s">
        <v>3694</v>
      </c>
      <c r="AW427" s="28" t="s">
        <v>3695</v>
      </c>
    </row>
    <row r="428" spans="1:49" ht="15" customHeight="1">
      <c r="A428" s="23">
        <v>3906</v>
      </c>
      <c r="B428" s="24">
        <v>3000</v>
      </c>
      <c r="C428" s="25" t="s">
        <v>3696</v>
      </c>
      <c r="D428" s="25" t="s">
        <v>3696</v>
      </c>
      <c r="E428" s="26"/>
      <c r="F428" s="27" t="s">
        <v>35</v>
      </c>
      <c r="G428" s="25" t="s">
        <v>3696</v>
      </c>
      <c r="H428" s="28" t="s">
        <v>3697</v>
      </c>
      <c r="I428" s="29" t="s">
        <v>3697</v>
      </c>
      <c r="J428" s="30" t="s">
        <v>3698</v>
      </c>
      <c r="K428" s="31" t="s">
        <v>422</v>
      </c>
      <c r="L428" s="31" t="s">
        <v>182</v>
      </c>
      <c r="M428" s="31" t="s">
        <v>114</v>
      </c>
      <c r="N428" s="33">
        <v>0.8</v>
      </c>
      <c r="O428" s="33">
        <v>0.6</v>
      </c>
      <c r="P428" s="31"/>
      <c r="Q428" s="52"/>
      <c r="R428" s="33" t="str">
        <f t="shared" si="10"/>
        <v/>
      </c>
      <c r="S428" s="48" t="s">
        <v>1333</v>
      </c>
      <c r="T428" s="35">
        <v>100</v>
      </c>
      <c r="U428" s="26">
        <v>2008</v>
      </c>
      <c r="V428" s="36" t="str">
        <f>IF((ISBLANK(T428)),"",VLOOKUP(T428,'[1](speaker no. source)'!$A$2:$C$8,3,TRUE))</f>
        <v>D</v>
      </c>
      <c r="W428" s="35"/>
      <c r="X428" s="26"/>
      <c r="Y428" s="37"/>
      <c r="Z428" s="27" t="str">
        <f>IF((ISBLANK(W428)),"",VLOOKUP(W428,'[1](speaker no. source)'!$A$2:$C$8,3,TRUE))</f>
        <v/>
      </c>
      <c r="AA428" s="28" t="s">
        <v>3699</v>
      </c>
      <c r="AB428" s="28" t="s">
        <v>3700</v>
      </c>
      <c r="AD428" s="30"/>
      <c r="AE428" s="38"/>
      <c r="AF428" s="28" t="s">
        <v>1537</v>
      </c>
      <c r="AG428" s="39" t="s">
        <v>2296</v>
      </c>
      <c r="AH428" s="28" t="s">
        <v>864</v>
      </c>
      <c r="AI428" s="39" t="s">
        <v>864</v>
      </c>
      <c r="AJ428" s="49" t="s">
        <v>3701</v>
      </c>
      <c r="AK428" s="39" t="s">
        <v>3702</v>
      </c>
      <c r="AL428" s="40">
        <v>2010</v>
      </c>
      <c r="AM428" s="41"/>
      <c r="AN428" s="41"/>
      <c r="AO428" s="50"/>
      <c r="AP428" s="42"/>
      <c r="AQ428" s="43"/>
      <c r="AR428" s="39" t="s">
        <v>94</v>
      </c>
      <c r="AS428" s="44"/>
      <c r="AT428" s="45" t="s">
        <v>51</v>
      </c>
      <c r="AU428" s="46" t="s">
        <v>3703</v>
      </c>
      <c r="AV428" s="1" t="s">
        <v>3704</v>
      </c>
      <c r="AW428" s="46"/>
    </row>
    <row r="429" spans="1:49" ht="15" customHeight="1">
      <c r="A429" s="23">
        <v>3911</v>
      </c>
      <c r="B429" s="24">
        <v>3004</v>
      </c>
      <c r="C429" s="25" t="s">
        <v>3705</v>
      </c>
      <c r="D429" s="25" t="s">
        <v>68</v>
      </c>
      <c r="E429" s="26" t="s">
        <v>3705</v>
      </c>
      <c r="F429" s="27" t="s">
        <v>3706</v>
      </c>
      <c r="G429" s="25" t="s">
        <v>3706</v>
      </c>
      <c r="H429" s="28" t="s">
        <v>3707</v>
      </c>
      <c r="I429" s="29" t="s">
        <v>3707</v>
      </c>
      <c r="J429" s="30" t="s">
        <v>3708</v>
      </c>
      <c r="K429" s="31" t="s">
        <v>58</v>
      </c>
      <c r="L429" s="31" t="s">
        <v>59</v>
      </c>
      <c r="M429" s="32" t="s">
        <v>59</v>
      </c>
      <c r="N429" s="33">
        <v>0.2</v>
      </c>
      <c r="O429" s="33">
        <v>0.2</v>
      </c>
      <c r="P429" s="32"/>
      <c r="Q429" s="32"/>
      <c r="R429" s="33" t="str">
        <f t="shared" si="10"/>
        <v/>
      </c>
      <c r="S429" s="34" t="s">
        <v>3709</v>
      </c>
      <c r="T429" s="35">
        <v>6000</v>
      </c>
      <c r="U429" s="26">
        <v>2003</v>
      </c>
      <c r="V429" s="36" t="str">
        <f>IF((ISBLANK(T429)),"",VLOOKUP(T429,'[1](speaker no. source)'!$A$2:$C$8,3,TRUE))</f>
        <v>E</v>
      </c>
      <c r="W429" s="35"/>
      <c r="X429" s="26"/>
      <c r="Y429" s="37"/>
      <c r="Z429" s="27" t="str">
        <f>IF((ISBLANK(W429)),"",VLOOKUP(W429,'[1](speaker no. source)'!$A$2:$C$8,3,TRUE))</f>
        <v/>
      </c>
      <c r="AA429" s="28" t="s">
        <v>3116</v>
      </c>
      <c r="AB429" s="28" t="s">
        <v>2981</v>
      </c>
      <c r="AD429" s="30"/>
      <c r="AE429" s="38"/>
      <c r="AF429" s="28" t="s">
        <v>3710</v>
      </c>
      <c r="AG429" s="39" t="s">
        <v>950</v>
      </c>
      <c r="AH429" s="28" t="s">
        <v>105</v>
      </c>
      <c r="AI429" s="39" t="s">
        <v>105</v>
      </c>
      <c r="AK429" s="39" t="s">
        <v>68</v>
      </c>
      <c r="AL429" s="40"/>
      <c r="AM429" s="41"/>
      <c r="AN429" s="41"/>
      <c r="AO429" s="39" t="s">
        <v>3711</v>
      </c>
      <c r="AP429" s="42" t="s">
        <v>3712</v>
      </c>
      <c r="AQ429" s="43" t="s">
        <v>77</v>
      </c>
      <c r="AR429" s="39"/>
      <c r="AS429" s="44"/>
      <c r="AT429" s="45" t="s">
        <v>51</v>
      </c>
      <c r="AU429" s="46"/>
      <c r="AV429" s="46" t="s">
        <v>3713</v>
      </c>
      <c r="AW429" s="46" t="s">
        <v>3714</v>
      </c>
    </row>
    <row r="430" spans="1:49" ht="15" customHeight="1">
      <c r="A430" s="23">
        <v>3927</v>
      </c>
      <c r="B430" s="24">
        <v>3019</v>
      </c>
      <c r="C430" s="25" t="s">
        <v>3715</v>
      </c>
      <c r="D430" s="25" t="s">
        <v>3715</v>
      </c>
      <c r="E430" s="26"/>
      <c r="F430" s="27" t="s">
        <v>35</v>
      </c>
      <c r="G430" s="25" t="s">
        <v>3715</v>
      </c>
      <c r="H430" s="28" t="s">
        <v>3716</v>
      </c>
      <c r="I430" s="29" t="s">
        <v>3716</v>
      </c>
      <c r="J430" s="30" t="s">
        <v>3717</v>
      </c>
      <c r="K430" s="31" t="s">
        <v>58</v>
      </c>
      <c r="L430" s="31" t="s">
        <v>59</v>
      </c>
      <c r="M430" s="31" t="s">
        <v>59</v>
      </c>
      <c r="N430" s="33">
        <v>0.2</v>
      </c>
      <c r="O430" s="33">
        <v>0.2</v>
      </c>
      <c r="P430" s="31" t="s">
        <v>3718</v>
      </c>
      <c r="Q430" s="31"/>
      <c r="R430" s="33">
        <v>0.6</v>
      </c>
      <c r="S430" s="56">
        <v>3000</v>
      </c>
      <c r="T430" s="35">
        <v>3000</v>
      </c>
      <c r="U430" s="26" t="s">
        <v>1169</v>
      </c>
      <c r="V430" s="36" t="str">
        <f>IF((ISBLANK(T430)),"",VLOOKUP(T430,'[1](speaker no. source)'!$A$2:$C$8,3,TRUE))</f>
        <v>E</v>
      </c>
      <c r="W430" s="35"/>
      <c r="X430" s="26"/>
      <c r="Y430" s="37" t="s">
        <v>3719</v>
      </c>
      <c r="Z430" s="27" t="str">
        <f>IF((ISBLANK(W430)),"",VLOOKUP(W430,'[1](speaker no. source)'!$A$2:$C$8,3,TRUE))</f>
        <v/>
      </c>
      <c r="AA430" s="28" t="s">
        <v>3720</v>
      </c>
      <c r="AB430" s="28" t="s">
        <v>215</v>
      </c>
      <c r="AD430" s="30"/>
      <c r="AE430" s="38"/>
      <c r="AF430" s="28" t="s">
        <v>1335</v>
      </c>
      <c r="AG430" s="39" t="s">
        <v>945</v>
      </c>
      <c r="AH430" s="28" t="s">
        <v>105</v>
      </c>
      <c r="AI430" s="39" t="s">
        <v>105</v>
      </c>
      <c r="AK430" s="39" t="s">
        <v>68</v>
      </c>
      <c r="AL430" s="40"/>
      <c r="AM430" s="41"/>
      <c r="AN430" s="41"/>
      <c r="AO430" s="50" t="s">
        <v>3721</v>
      </c>
      <c r="AP430" s="42" t="s">
        <v>49</v>
      </c>
      <c r="AQ430" s="43" t="s">
        <v>50</v>
      </c>
      <c r="AR430" s="39"/>
      <c r="AS430" s="44"/>
      <c r="AT430" s="45" t="s">
        <v>51</v>
      </c>
      <c r="AU430" s="46"/>
      <c r="AV430" s="28" t="s">
        <v>3722</v>
      </c>
      <c r="AW430" s="28" t="s">
        <v>3723</v>
      </c>
    </row>
    <row r="431" spans="1:49" ht="15" customHeight="1">
      <c r="A431" s="23">
        <v>3928</v>
      </c>
      <c r="B431" s="24">
        <v>3020</v>
      </c>
      <c r="C431" s="25" t="s">
        <v>3724</v>
      </c>
      <c r="D431" s="25" t="s">
        <v>3724</v>
      </c>
      <c r="E431" s="26"/>
      <c r="F431" s="27" t="s">
        <v>35</v>
      </c>
      <c r="G431" s="25" t="s">
        <v>3724</v>
      </c>
      <c r="H431" s="28" t="s">
        <v>3725</v>
      </c>
      <c r="I431" s="29" t="s">
        <v>3725</v>
      </c>
      <c r="J431" s="30"/>
      <c r="K431" s="31" t="s">
        <v>58</v>
      </c>
      <c r="L431" s="31" t="s">
        <v>59</v>
      </c>
      <c r="M431" s="31" t="s">
        <v>59</v>
      </c>
      <c r="N431" s="33">
        <v>0.2</v>
      </c>
      <c r="O431" s="33">
        <v>0.2</v>
      </c>
      <c r="P431" s="31"/>
      <c r="Q431" s="31"/>
      <c r="R431" s="33" t="str">
        <f t="shared" ref="R431:R494" si="11">IF((ISBLANK(Q431)),"",((Q431*5)/25))</f>
        <v/>
      </c>
      <c r="S431" s="56">
        <v>3000</v>
      </c>
      <c r="T431" s="35">
        <v>3000</v>
      </c>
      <c r="U431" s="26" t="s">
        <v>3726</v>
      </c>
      <c r="V431" s="36" t="str">
        <f>IF((ISBLANK(T431)),"",VLOOKUP(T431,'[1](speaker no. source)'!$A$2:$C$8,3,TRUE))</f>
        <v>E</v>
      </c>
      <c r="W431" s="35"/>
      <c r="X431" s="26"/>
      <c r="Y431" s="37"/>
      <c r="Z431" s="27" t="str">
        <f>IF((ISBLANK(W431)),"",VLOOKUP(W431,'[1](speaker no. source)'!$A$2:$C$8,3,TRUE))</f>
        <v/>
      </c>
      <c r="AA431" s="28" t="s">
        <v>1019</v>
      </c>
      <c r="AB431" s="28" t="s">
        <v>215</v>
      </c>
      <c r="AD431" s="30"/>
      <c r="AE431" s="38"/>
      <c r="AF431" s="28" t="s">
        <v>531</v>
      </c>
      <c r="AG431" s="39" t="s">
        <v>68</v>
      </c>
      <c r="AH431" s="28" t="s">
        <v>105</v>
      </c>
      <c r="AI431" s="39" t="s">
        <v>68</v>
      </c>
      <c r="AK431" s="39" t="s">
        <v>68</v>
      </c>
      <c r="AL431" s="40"/>
      <c r="AM431" s="41" t="s">
        <v>104</v>
      </c>
      <c r="AN431" s="41" t="s">
        <v>105</v>
      </c>
      <c r="AO431" s="50" t="s">
        <v>3727</v>
      </c>
      <c r="AP431" s="42" t="s">
        <v>49</v>
      </c>
      <c r="AQ431" s="43" t="s">
        <v>50</v>
      </c>
      <c r="AR431" s="39"/>
      <c r="AS431" s="44"/>
      <c r="AT431" s="45" t="s">
        <v>51</v>
      </c>
      <c r="AU431" s="46"/>
      <c r="AV431" s="28" t="s">
        <v>3728</v>
      </c>
      <c r="AW431" s="28" t="s">
        <v>3729</v>
      </c>
    </row>
    <row r="432" spans="1:49" ht="15" customHeight="1">
      <c r="A432" s="23">
        <v>3958</v>
      </c>
      <c r="B432" s="24">
        <v>3038</v>
      </c>
      <c r="C432" s="25" t="s">
        <v>3730</v>
      </c>
      <c r="D432" s="25" t="s">
        <v>3730</v>
      </c>
      <c r="E432" s="26"/>
      <c r="F432" s="25" t="s">
        <v>35</v>
      </c>
      <c r="G432" s="25" t="s">
        <v>3730</v>
      </c>
      <c r="H432" s="28" t="s">
        <v>3731</v>
      </c>
      <c r="I432" s="29" t="s">
        <v>3731</v>
      </c>
      <c r="J432" s="30" t="s">
        <v>3732</v>
      </c>
      <c r="K432" s="31" t="s">
        <v>1008</v>
      </c>
      <c r="L432" s="31" t="s">
        <v>59</v>
      </c>
      <c r="M432" s="31" t="s">
        <v>59</v>
      </c>
      <c r="N432" s="33">
        <v>1</v>
      </c>
      <c r="O432" s="33">
        <v>1</v>
      </c>
      <c r="P432" s="31"/>
      <c r="Q432" s="52"/>
      <c r="R432" s="33" t="str">
        <f t="shared" si="11"/>
        <v/>
      </c>
      <c r="S432" s="48" t="s">
        <v>3733</v>
      </c>
      <c r="T432" s="35">
        <v>42500</v>
      </c>
      <c r="U432" s="26">
        <v>2007</v>
      </c>
      <c r="V432" s="36" t="str">
        <f>IF((ISBLANK(T432)),"",VLOOKUP(T432,'[1](speaker no. source)'!$A$2:$C$8,3,TRUE))</f>
        <v>F</v>
      </c>
      <c r="W432" s="35"/>
      <c r="X432" s="26"/>
      <c r="Y432" s="37"/>
      <c r="Z432" s="27" t="str">
        <f>IF((ISBLANK(W432)),"",VLOOKUP(W432,'[1](speaker no. source)'!$A$2:$C$8,3,TRUE))</f>
        <v/>
      </c>
      <c r="AA432" s="28" t="s">
        <v>364</v>
      </c>
      <c r="AB432" s="28" t="s">
        <v>62</v>
      </c>
      <c r="AC432" s="28" t="s">
        <v>3734</v>
      </c>
      <c r="AD432" s="30"/>
      <c r="AE432" s="38"/>
      <c r="AF432" s="28" t="s">
        <v>2378</v>
      </c>
      <c r="AG432" s="39" t="s">
        <v>366</v>
      </c>
      <c r="AH432" s="28" t="s">
        <v>1701</v>
      </c>
      <c r="AI432" s="39" t="s">
        <v>248</v>
      </c>
      <c r="AJ432" s="49" t="s">
        <v>3735</v>
      </c>
      <c r="AK432" s="39" t="s">
        <v>68</v>
      </c>
      <c r="AL432" s="40"/>
      <c r="AM432" s="41"/>
      <c r="AN432" s="41"/>
      <c r="AO432" s="50" t="s">
        <v>3736</v>
      </c>
      <c r="AP432" s="42" t="s">
        <v>2058</v>
      </c>
      <c r="AQ432" s="43" t="s">
        <v>313</v>
      </c>
      <c r="AR432" s="39" t="s">
        <v>94</v>
      </c>
      <c r="AS432" s="44"/>
      <c r="AT432" s="45" t="s">
        <v>51</v>
      </c>
      <c r="AU432" s="46"/>
      <c r="AV432" s="46" t="s">
        <v>3737</v>
      </c>
      <c r="AW432" s="46"/>
    </row>
    <row r="433" spans="1:49" ht="15" customHeight="1">
      <c r="A433" s="23">
        <v>3959</v>
      </c>
      <c r="B433" s="24">
        <v>3039</v>
      </c>
      <c r="C433" s="25" t="s">
        <v>3730</v>
      </c>
      <c r="D433" s="25" t="s">
        <v>3730</v>
      </c>
      <c r="E433" s="26"/>
      <c r="F433" s="27" t="s">
        <v>35</v>
      </c>
      <c r="G433" s="25" t="s">
        <v>3730</v>
      </c>
      <c r="H433" s="28" t="s">
        <v>3731</v>
      </c>
      <c r="I433" s="29" t="s">
        <v>3731</v>
      </c>
      <c r="J433" s="30" t="s">
        <v>3732</v>
      </c>
      <c r="K433" s="31" t="s">
        <v>1008</v>
      </c>
      <c r="L433" s="31" t="s">
        <v>59</v>
      </c>
      <c r="M433" s="31" t="s">
        <v>59</v>
      </c>
      <c r="N433" s="33">
        <v>1</v>
      </c>
      <c r="O433" s="33">
        <v>1</v>
      </c>
      <c r="P433" s="31"/>
      <c r="Q433" s="52"/>
      <c r="R433" s="33" t="str">
        <f t="shared" si="11"/>
        <v/>
      </c>
      <c r="S433" s="48" t="s">
        <v>3733</v>
      </c>
      <c r="T433" s="35">
        <v>42500</v>
      </c>
      <c r="U433" s="26">
        <v>2007</v>
      </c>
      <c r="V433" s="36" t="str">
        <f>IF((ISBLANK(T433)),"",VLOOKUP(T433,'[1](speaker no. source)'!$A$2:$C$8,3,TRUE))</f>
        <v>F</v>
      </c>
      <c r="W433" s="35"/>
      <c r="X433" s="26"/>
      <c r="Y433" s="37"/>
      <c r="Z433" s="27" t="str">
        <f>IF((ISBLANK(W433)),"",VLOOKUP(W433,'[1](speaker no. source)'!$A$2:$C$8,3,TRUE))</f>
        <v/>
      </c>
      <c r="AA433" s="28" t="s">
        <v>364</v>
      </c>
      <c r="AB433" s="28" t="s">
        <v>62</v>
      </c>
      <c r="AC433" s="28" t="s">
        <v>3734</v>
      </c>
      <c r="AD433" s="30"/>
      <c r="AE433" s="38"/>
      <c r="AF433" s="28" t="s">
        <v>2378</v>
      </c>
      <c r="AG433" s="39" t="s">
        <v>64</v>
      </c>
      <c r="AH433" s="28" t="s">
        <v>1701</v>
      </c>
      <c r="AI433" s="39" t="s">
        <v>66</v>
      </c>
      <c r="AJ433" s="49" t="s">
        <v>3735</v>
      </c>
      <c r="AK433" s="39" t="s">
        <v>68</v>
      </c>
      <c r="AL433" s="40"/>
      <c r="AM433" s="41"/>
      <c r="AN433" s="41"/>
      <c r="AO433" s="50" t="s">
        <v>3738</v>
      </c>
      <c r="AP433" s="42" t="s">
        <v>2383</v>
      </c>
      <c r="AQ433" s="43" t="s">
        <v>313</v>
      </c>
      <c r="AR433" s="39" t="s">
        <v>78</v>
      </c>
      <c r="AS433" s="44"/>
      <c r="AT433" s="45" t="s">
        <v>51</v>
      </c>
      <c r="AU433" s="46"/>
      <c r="AV433" s="46" t="s">
        <v>3737</v>
      </c>
      <c r="AW433" s="46"/>
    </row>
    <row r="434" spans="1:49" ht="15" customHeight="1">
      <c r="A434" s="23">
        <v>3962</v>
      </c>
      <c r="B434" s="24">
        <v>3042</v>
      </c>
      <c r="C434" s="25" t="s">
        <v>3739</v>
      </c>
      <c r="D434" s="25" t="s">
        <v>3739</v>
      </c>
      <c r="E434" s="26"/>
      <c r="F434" s="27" t="s">
        <v>35</v>
      </c>
      <c r="G434" s="25" t="s">
        <v>3739</v>
      </c>
      <c r="H434" s="28" t="s">
        <v>3740</v>
      </c>
      <c r="I434" s="29" t="s">
        <v>3740</v>
      </c>
      <c r="J434" s="30" t="s">
        <v>3741</v>
      </c>
      <c r="K434" s="31" t="s">
        <v>99</v>
      </c>
      <c r="L434" s="31" t="s">
        <v>100</v>
      </c>
      <c r="M434" s="31" t="s">
        <v>100</v>
      </c>
      <c r="N434" s="33">
        <v>0.2</v>
      </c>
      <c r="O434" s="33">
        <v>0.2</v>
      </c>
      <c r="P434" s="31"/>
      <c r="Q434" s="52"/>
      <c r="R434" s="33" t="str">
        <f t="shared" si="11"/>
        <v/>
      </c>
      <c r="S434" s="48" t="s">
        <v>3742</v>
      </c>
      <c r="T434" s="35">
        <v>162</v>
      </c>
      <c r="U434" s="26">
        <v>2012</v>
      </c>
      <c r="V434" s="36" t="str">
        <f>IF((ISBLANK(T434)),"",VLOOKUP(T434,'[1](speaker no. source)'!$A$2:$C$8,3,TRUE))</f>
        <v>D</v>
      </c>
      <c r="W434" s="35"/>
      <c r="X434" s="26"/>
      <c r="Y434" s="37"/>
      <c r="Z434" s="27" t="str">
        <f>IF((ISBLANK(W434)),"",VLOOKUP(W434,'[1](speaker no. source)'!$A$2:$C$8,3,TRUE))</f>
        <v/>
      </c>
      <c r="AA434" s="28" t="s">
        <v>3743</v>
      </c>
      <c r="AB434" s="28" t="s">
        <v>1940</v>
      </c>
      <c r="AC434" s="28" t="s">
        <v>3744</v>
      </c>
      <c r="AD434" s="30"/>
      <c r="AE434" s="38" t="s">
        <v>3745</v>
      </c>
      <c r="AF434" s="28" t="s">
        <v>3746</v>
      </c>
      <c r="AG434" s="39" t="s">
        <v>122</v>
      </c>
      <c r="AH434" s="28" t="s">
        <v>123</v>
      </c>
      <c r="AI434" s="39" t="s">
        <v>123</v>
      </c>
      <c r="AJ434" s="49" t="s">
        <v>3747</v>
      </c>
      <c r="AK434" s="39" t="s">
        <v>68</v>
      </c>
      <c r="AL434" s="40"/>
      <c r="AM434" s="41"/>
      <c r="AN434" s="41"/>
      <c r="AO434" s="50" t="s">
        <v>3748</v>
      </c>
      <c r="AP434" s="42" t="s">
        <v>3749</v>
      </c>
      <c r="AQ434" s="43" t="s">
        <v>313</v>
      </c>
      <c r="AR434" s="39" t="s">
        <v>94</v>
      </c>
      <c r="AS434" s="44"/>
      <c r="AT434" s="45" t="s">
        <v>51</v>
      </c>
      <c r="AU434" s="46"/>
      <c r="AV434" s="46" t="s">
        <v>3750</v>
      </c>
      <c r="AW434" s="46"/>
    </row>
    <row r="435" spans="1:49" ht="15" customHeight="1">
      <c r="A435" s="23">
        <v>3966</v>
      </c>
      <c r="B435" s="24">
        <v>3045</v>
      </c>
      <c r="C435" s="25" t="s">
        <v>3751</v>
      </c>
      <c r="D435" s="25" t="s">
        <v>68</v>
      </c>
      <c r="E435" s="26" t="s">
        <v>3751</v>
      </c>
      <c r="F435" s="27" t="s">
        <v>3752</v>
      </c>
      <c r="G435" s="25" t="s">
        <v>3752</v>
      </c>
      <c r="H435" s="28" t="s">
        <v>3753</v>
      </c>
      <c r="I435" s="29" t="s">
        <v>3753</v>
      </c>
      <c r="J435" s="30" t="s">
        <v>3754</v>
      </c>
      <c r="K435" s="31"/>
      <c r="L435" s="31"/>
      <c r="M435" s="31" t="s">
        <v>68</v>
      </c>
      <c r="N435" s="31"/>
      <c r="O435" s="33" t="s">
        <v>68</v>
      </c>
      <c r="P435" s="32" t="s">
        <v>39</v>
      </c>
      <c r="Q435" s="32"/>
      <c r="R435" s="33" t="str">
        <f t="shared" si="11"/>
        <v/>
      </c>
      <c r="S435" s="34"/>
      <c r="T435" s="35" t="s">
        <v>68</v>
      </c>
      <c r="U435" s="26"/>
      <c r="V435" s="36" t="e">
        <f>IF((ISBLANK(T435)),"",VLOOKUP(T435,'[1](speaker no. source)'!$A$2:$C$8,3,TRUE))</f>
        <v>#N/A</v>
      </c>
      <c r="W435" s="35">
        <v>0</v>
      </c>
      <c r="X435" s="26" t="s">
        <v>3755</v>
      </c>
      <c r="Y435" s="37"/>
      <c r="Z435" s="27" t="str">
        <f>IF((ISBLANK(W435)),"",VLOOKUP(W435,'[1](speaker no. source)'!$A$2:$C$8,3,TRUE))</f>
        <v>A</v>
      </c>
      <c r="AA435" s="28" t="s">
        <v>1019</v>
      </c>
      <c r="AB435" s="28" t="s">
        <v>215</v>
      </c>
      <c r="AD435" s="30"/>
      <c r="AE435" s="38"/>
      <c r="AF435" s="28" t="s">
        <v>531</v>
      </c>
      <c r="AG435" s="39" t="s">
        <v>68</v>
      </c>
      <c r="AH435" s="28" t="s">
        <v>105</v>
      </c>
      <c r="AI435" s="39" t="s">
        <v>68</v>
      </c>
      <c r="AK435" s="39" t="s">
        <v>68</v>
      </c>
      <c r="AL435" s="40"/>
      <c r="AM435" s="41" t="s">
        <v>104</v>
      </c>
      <c r="AN435" s="41" t="s">
        <v>105</v>
      </c>
      <c r="AO435" s="39" t="s">
        <v>3756</v>
      </c>
      <c r="AP435" s="42" t="s">
        <v>3757</v>
      </c>
      <c r="AQ435" s="43" t="s">
        <v>77</v>
      </c>
      <c r="AR435" s="39"/>
      <c r="AS435" s="44"/>
      <c r="AT435" s="45" t="s">
        <v>51</v>
      </c>
      <c r="AU435" s="55" t="s">
        <v>3758</v>
      </c>
      <c r="AV435" s="28" t="s">
        <v>3759</v>
      </c>
      <c r="AW435" s="28" t="s">
        <v>3760</v>
      </c>
    </row>
    <row r="436" spans="1:49" ht="45" customHeight="1">
      <c r="A436" s="23">
        <v>3986</v>
      </c>
      <c r="B436" s="24">
        <v>3055</v>
      </c>
      <c r="C436" s="25" t="s">
        <v>3761</v>
      </c>
      <c r="D436" s="25" t="s">
        <v>3761</v>
      </c>
      <c r="E436" s="26"/>
      <c r="F436" s="27" t="s">
        <v>35</v>
      </c>
      <c r="G436" s="25" t="s">
        <v>3761</v>
      </c>
      <c r="H436" s="28" t="s">
        <v>3762</v>
      </c>
      <c r="I436" s="29" t="s">
        <v>3762</v>
      </c>
      <c r="J436" s="30" t="s">
        <v>3763</v>
      </c>
      <c r="K436" s="31" t="s">
        <v>469</v>
      </c>
      <c r="L436" s="31" t="s">
        <v>144</v>
      </c>
      <c r="M436" s="31" t="s">
        <v>144</v>
      </c>
      <c r="N436" s="33">
        <v>0.4</v>
      </c>
      <c r="O436" s="33">
        <v>0.4</v>
      </c>
      <c r="P436" s="31"/>
      <c r="Q436" s="52"/>
      <c r="R436" s="33" t="str">
        <f t="shared" si="11"/>
        <v/>
      </c>
      <c r="S436" s="48" t="s">
        <v>3764</v>
      </c>
      <c r="T436" s="35">
        <v>90000</v>
      </c>
      <c r="U436" s="26" t="s">
        <v>3765</v>
      </c>
      <c r="V436" s="36" t="str">
        <f>IF((ISBLANK(T436)),"",VLOOKUP(T436,'[1](speaker no. source)'!$A$2:$C$8,3,TRUE))</f>
        <v>F</v>
      </c>
      <c r="W436" s="35"/>
      <c r="X436" s="26"/>
      <c r="Y436" s="37"/>
      <c r="Z436" s="27" t="str">
        <f>IF((ISBLANK(W436)),"",VLOOKUP(W436,'[1](speaker no. source)'!$A$2:$C$8,3,TRUE))</f>
        <v/>
      </c>
      <c r="AA436" s="28" t="s">
        <v>1741</v>
      </c>
      <c r="AB436" s="28" t="s">
        <v>473</v>
      </c>
      <c r="AC436" s="28" t="s">
        <v>3766</v>
      </c>
      <c r="AD436" s="30"/>
      <c r="AE436" s="54" t="s">
        <v>3767</v>
      </c>
      <c r="AF436" s="28" t="s">
        <v>1743</v>
      </c>
      <c r="AG436" s="39" t="s">
        <v>3277</v>
      </c>
      <c r="AH436" s="28" t="s">
        <v>220</v>
      </c>
      <c r="AI436" s="39" t="s">
        <v>220</v>
      </c>
      <c r="AJ436" s="49"/>
      <c r="AK436" s="39" t="s">
        <v>68</v>
      </c>
      <c r="AL436" s="40"/>
      <c r="AM436" s="41"/>
      <c r="AN436" s="41"/>
      <c r="AO436" s="50" t="s">
        <v>3768</v>
      </c>
      <c r="AP436" s="42" t="s">
        <v>3769</v>
      </c>
      <c r="AQ436" s="43" t="s">
        <v>313</v>
      </c>
      <c r="AR436" s="39" t="s">
        <v>94</v>
      </c>
      <c r="AS436" s="44"/>
      <c r="AT436" s="45" t="s">
        <v>51</v>
      </c>
      <c r="AU436" s="46"/>
      <c r="AV436" s="46" t="s">
        <v>3770</v>
      </c>
      <c r="AW436" s="46"/>
    </row>
    <row r="437" spans="1:49" ht="15" customHeight="1">
      <c r="A437" s="23">
        <v>4004</v>
      </c>
      <c r="B437" s="24">
        <v>3068</v>
      </c>
      <c r="C437" s="25" t="s">
        <v>3771</v>
      </c>
      <c r="D437" s="25" t="s">
        <v>3771</v>
      </c>
      <c r="E437" s="26"/>
      <c r="F437" s="27" t="s">
        <v>35</v>
      </c>
      <c r="G437" s="25" t="s">
        <v>3771</v>
      </c>
      <c r="H437" s="28" t="s">
        <v>3772</v>
      </c>
      <c r="I437" s="29" t="s">
        <v>3772</v>
      </c>
      <c r="J437" s="30" t="s">
        <v>3773</v>
      </c>
      <c r="K437" s="31" t="s">
        <v>2575</v>
      </c>
      <c r="L437" s="31" t="s">
        <v>59</v>
      </c>
      <c r="M437" s="31" t="s">
        <v>59</v>
      </c>
      <c r="N437" s="33">
        <v>0.4</v>
      </c>
      <c r="O437" s="33">
        <v>0.4</v>
      </c>
      <c r="P437" s="31"/>
      <c r="Q437" s="52"/>
      <c r="R437" s="33" t="str">
        <f t="shared" si="11"/>
        <v/>
      </c>
      <c r="S437" s="48">
        <v>2118</v>
      </c>
      <c r="T437" s="35">
        <v>2118</v>
      </c>
      <c r="U437" s="26">
        <v>2007</v>
      </c>
      <c r="V437" s="36" t="str">
        <f>IF((ISBLANK(T437)),"",VLOOKUP(T437,'[1](speaker no. source)'!$A$2:$C$8,3,TRUE))</f>
        <v>E</v>
      </c>
      <c r="W437" s="35"/>
      <c r="X437" s="26"/>
      <c r="Y437" s="37"/>
      <c r="Z437" s="27" t="str">
        <f>IF((ISBLANK(W437)),"",VLOOKUP(W437,'[1](speaker no. source)'!$A$2:$C$8,3,TRUE))</f>
        <v/>
      </c>
      <c r="AA437" s="28" t="s">
        <v>61</v>
      </c>
      <c r="AB437" s="28" t="s">
        <v>62</v>
      </c>
      <c r="AD437" s="30"/>
      <c r="AE437" s="38" t="s">
        <v>3774</v>
      </c>
      <c r="AF437" s="28" t="s">
        <v>188</v>
      </c>
      <c r="AG437" s="39" t="s">
        <v>189</v>
      </c>
      <c r="AH437" s="28" t="s">
        <v>74</v>
      </c>
      <c r="AI437" s="39" t="s">
        <v>74</v>
      </c>
      <c r="AJ437" s="49" t="s">
        <v>3775</v>
      </c>
      <c r="AK437" s="39" t="s">
        <v>68</v>
      </c>
      <c r="AL437" s="40"/>
      <c r="AM437" s="41"/>
      <c r="AN437" s="41"/>
      <c r="AO437" s="50" t="s">
        <v>3776</v>
      </c>
      <c r="AP437" s="42" t="s">
        <v>3777</v>
      </c>
      <c r="AQ437" s="43" t="s">
        <v>313</v>
      </c>
      <c r="AR437" s="39" t="s">
        <v>94</v>
      </c>
      <c r="AS437" s="44"/>
      <c r="AT437" s="45" t="s">
        <v>51</v>
      </c>
      <c r="AU437" s="46"/>
      <c r="AV437" s="46" t="s">
        <v>3778</v>
      </c>
      <c r="AW437" s="46"/>
    </row>
    <row r="438" spans="1:49" ht="15" customHeight="1">
      <c r="A438" s="23">
        <v>4017</v>
      </c>
      <c r="B438" s="24">
        <v>3079</v>
      </c>
      <c r="C438" s="25" t="s">
        <v>3779</v>
      </c>
      <c r="D438" s="25" t="s">
        <v>3779</v>
      </c>
      <c r="E438" s="26"/>
      <c r="F438" s="25" t="s">
        <v>35</v>
      </c>
      <c r="G438" s="25" t="s">
        <v>3779</v>
      </c>
      <c r="H438" s="28" t="s">
        <v>3780</v>
      </c>
      <c r="I438" s="29" t="s">
        <v>3780</v>
      </c>
      <c r="J438" s="30" t="s">
        <v>3781</v>
      </c>
      <c r="K438" s="31" t="s">
        <v>271</v>
      </c>
      <c r="L438" s="31" t="s">
        <v>272</v>
      </c>
      <c r="M438" s="31" t="s">
        <v>272</v>
      </c>
      <c r="N438" s="33">
        <v>0.2</v>
      </c>
      <c r="O438" s="33">
        <v>0.2</v>
      </c>
      <c r="P438" s="31"/>
      <c r="Q438" s="52"/>
      <c r="R438" s="33" t="str">
        <f t="shared" si="11"/>
        <v/>
      </c>
      <c r="S438" s="48">
        <v>318920</v>
      </c>
      <c r="T438" s="35">
        <v>318920</v>
      </c>
      <c r="U438" s="26">
        <v>2009</v>
      </c>
      <c r="V438" s="36" t="str">
        <f>IF((ISBLANK(T438)),"",VLOOKUP(T438,'[1](speaker no. source)'!$A$2:$C$8,3,TRUE))</f>
        <v>G</v>
      </c>
      <c r="W438" s="35"/>
      <c r="X438" s="26"/>
      <c r="Y438" s="37"/>
      <c r="Z438" s="27" t="str">
        <f>IF((ISBLANK(W438)),"",VLOOKUP(W438,'[1](speaker no. source)'!$A$2:$C$8,3,TRUE))</f>
        <v/>
      </c>
      <c r="AA438" s="28" t="s">
        <v>3275</v>
      </c>
      <c r="AB438" s="28" t="s">
        <v>473</v>
      </c>
      <c r="AC438" s="28" t="s">
        <v>3782</v>
      </c>
      <c r="AD438" s="30"/>
      <c r="AE438" s="38"/>
      <c r="AF438" s="28" t="s">
        <v>3783</v>
      </c>
      <c r="AG438" s="39" t="s">
        <v>2348</v>
      </c>
      <c r="AH438" s="28" t="s">
        <v>1631</v>
      </c>
      <c r="AI438" s="39" t="s">
        <v>348</v>
      </c>
      <c r="AJ438" s="49" t="s">
        <v>3784</v>
      </c>
      <c r="AK438" s="39" t="s">
        <v>68</v>
      </c>
      <c r="AL438" s="40"/>
      <c r="AM438" s="41"/>
      <c r="AN438" s="41"/>
      <c r="AO438" s="50" t="s">
        <v>3785</v>
      </c>
      <c r="AP438" s="42" t="s">
        <v>49</v>
      </c>
      <c r="AQ438" s="43" t="s">
        <v>50</v>
      </c>
      <c r="AR438" s="39" t="s">
        <v>94</v>
      </c>
      <c r="AS438" s="44" t="s">
        <v>3786</v>
      </c>
      <c r="AT438" s="45" t="s">
        <v>51</v>
      </c>
      <c r="AU438" s="46"/>
      <c r="AV438" s="46" t="s">
        <v>3787</v>
      </c>
      <c r="AW438" s="46" t="s">
        <v>3788</v>
      </c>
    </row>
    <row r="439" spans="1:49" ht="15" customHeight="1">
      <c r="A439" s="23">
        <v>4019</v>
      </c>
      <c r="B439" s="24">
        <v>3081</v>
      </c>
      <c r="C439" s="25" t="s">
        <v>3789</v>
      </c>
      <c r="D439" s="25" t="s">
        <v>3789</v>
      </c>
      <c r="E439" s="26"/>
      <c r="F439" s="25" t="s">
        <v>3790</v>
      </c>
      <c r="G439" s="25" t="s">
        <v>3790</v>
      </c>
      <c r="H439" s="28" t="s">
        <v>3791</v>
      </c>
      <c r="I439" s="29" t="s">
        <v>3791</v>
      </c>
      <c r="J439" s="30" t="s">
        <v>3792</v>
      </c>
      <c r="K439" s="31" t="s">
        <v>58</v>
      </c>
      <c r="L439" s="31" t="s">
        <v>59</v>
      </c>
      <c r="M439" s="31" t="s">
        <v>59</v>
      </c>
      <c r="N439" s="33">
        <v>0.2</v>
      </c>
      <c r="O439" s="33">
        <v>0.2</v>
      </c>
      <c r="P439" s="31"/>
      <c r="Q439" s="52"/>
      <c r="R439" s="33" t="str">
        <f t="shared" si="11"/>
        <v/>
      </c>
      <c r="S439" s="48">
        <v>1174</v>
      </c>
      <c r="T439" s="35">
        <v>1174</v>
      </c>
      <c r="U439" s="26">
        <v>2012</v>
      </c>
      <c r="V439" s="36" t="str">
        <f>IF((ISBLANK(T439)),"",VLOOKUP(T439,'[1](speaker no. source)'!$A$2:$C$8,3,TRUE))</f>
        <v>E</v>
      </c>
      <c r="W439" s="35"/>
      <c r="X439" s="26"/>
      <c r="Y439" s="37"/>
      <c r="Z439" s="27" t="str">
        <f>IF((ISBLANK(W439)),"",VLOOKUP(W439,'[1](speaker no. source)'!$A$2:$C$8,3,TRUE))</f>
        <v/>
      </c>
      <c r="AA439" s="28" t="s">
        <v>3793</v>
      </c>
      <c r="AB439" s="28" t="s">
        <v>401</v>
      </c>
      <c r="AC439" s="28" t="s">
        <v>3794</v>
      </c>
      <c r="AD439" s="30"/>
      <c r="AE439" s="38" t="s">
        <v>3795</v>
      </c>
      <c r="AF439" s="28" t="s">
        <v>262</v>
      </c>
      <c r="AG439" s="39" t="s">
        <v>390</v>
      </c>
      <c r="AH439" s="28" t="s">
        <v>123</v>
      </c>
      <c r="AI439" s="39" t="s">
        <v>123</v>
      </c>
      <c r="AJ439" s="49" t="s">
        <v>3796</v>
      </c>
      <c r="AK439" s="39" t="s">
        <v>68</v>
      </c>
      <c r="AL439" s="40"/>
      <c r="AM439" s="41"/>
      <c r="AN439" s="41"/>
      <c r="AO439" s="50" t="s">
        <v>3797</v>
      </c>
      <c r="AP439" s="42" t="s">
        <v>3798</v>
      </c>
      <c r="AQ439" s="43" t="s">
        <v>50</v>
      </c>
      <c r="AR439" s="39" t="s">
        <v>94</v>
      </c>
      <c r="AS439" s="44"/>
      <c r="AT439" s="45" t="s">
        <v>51</v>
      </c>
      <c r="AU439" s="46"/>
      <c r="AV439" s="46" t="s">
        <v>3799</v>
      </c>
      <c r="AW439" s="46" t="s">
        <v>3800</v>
      </c>
    </row>
    <row r="440" spans="1:49" ht="15" customHeight="1">
      <c r="A440" s="23">
        <v>4020</v>
      </c>
      <c r="B440" s="24">
        <v>3082</v>
      </c>
      <c r="C440" s="25" t="s">
        <v>3789</v>
      </c>
      <c r="D440" s="25" t="s">
        <v>3789</v>
      </c>
      <c r="E440" s="26"/>
      <c r="F440" s="27" t="s">
        <v>3790</v>
      </c>
      <c r="G440" s="25" t="s">
        <v>3790</v>
      </c>
      <c r="H440" s="28" t="s">
        <v>3791</v>
      </c>
      <c r="I440" s="29" t="s">
        <v>3791</v>
      </c>
      <c r="J440" s="30" t="s">
        <v>3792</v>
      </c>
      <c r="K440" s="31" t="s">
        <v>58</v>
      </c>
      <c r="L440" s="31" t="s">
        <v>59</v>
      </c>
      <c r="M440" s="31" t="s">
        <v>59</v>
      </c>
      <c r="N440" s="33">
        <v>0.2</v>
      </c>
      <c r="O440" s="33">
        <v>0.2</v>
      </c>
      <c r="P440" s="31"/>
      <c r="Q440" s="52"/>
      <c r="R440" s="33" t="str">
        <f t="shared" si="11"/>
        <v/>
      </c>
      <c r="S440" s="48">
        <v>1174</v>
      </c>
      <c r="T440" s="35">
        <v>1174</v>
      </c>
      <c r="U440" s="26">
        <v>2012</v>
      </c>
      <c r="V440" s="36" t="str">
        <f>IF((ISBLANK(T440)),"",VLOOKUP(T440,'[1](speaker no. source)'!$A$2:$C$8,3,TRUE))</f>
        <v>E</v>
      </c>
      <c r="W440" s="35"/>
      <c r="X440" s="26"/>
      <c r="Y440" s="37"/>
      <c r="Z440" s="27" t="str">
        <f>IF((ISBLANK(W440)),"",VLOOKUP(W440,'[1](speaker no. source)'!$A$2:$C$8,3,TRUE))</f>
        <v/>
      </c>
      <c r="AA440" s="28" t="s">
        <v>3793</v>
      </c>
      <c r="AB440" s="28" t="s">
        <v>401</v>
      </c>
      <c r="AC440" s="28" t="s">
        <v>3794</v>
      </c>
      <c r="AD440" s="30"/>
      <c r="AE440" s="38" t="s">
        <v>3795</v>
      </c>
      <c r="AF440" s="28" t="s">
        <v>262</v>
      </c>
      <c r="AG440" s="39" t="s">
        <v>263</v>
      </c>
      <c r="AH440" s="28" t="s">
        <v>123</v>
      </c>
      <c r="AI440" s="39" t="s">
        <v>123</v>
      </c>
      <c r="AJ440" s="49" t="s">
        <v>3796</v>
      </c>
      <c r="AK440" s="39" t="s">
        <v>68</v>
      </c>
      <c r="AL440" s="40"/>
      <c r="AM440" s="41"/>
      <c r="AN440" s="41"/>
      <c r="AO440" s="50" t="s">
        <v>3801</v>
      </c>
      <c r="AP440" s="42" t="s">
        <v>3802</v>
      </c>
      <c r="AQ440" s="43" t="s">
        <v>50</v>
      </c>
      <c r="AR440" s="39" t="s">
        <v>78</v>
      </c>
      <c r="AS440" s="44"/>
      <c r="AT440" s="45" t="s">
        <v>51</v>
      </c>
      <c r="AU440" s="46"/>
      <c r="AV440" s="46" t="s">
        <v>3799</v>
      </c>
      <c r="AW440" s="46" t="s">
        <v>3803</v>
      </c>
    </row>
    <row r="441" spans="1:49" ht="15" customHeight="1">
      <c r="A441" s="23">
        <v>4023</v>
      </c>
      <c r="B441" s="24">
        <v>3084</v>
      </c>
      <c r="C441" s="25" t="s">
        <v>3804</v>
      </c>
      <c r="D441" s="25" t="s">
        <v>3804</v>
      </c>
      <c r="E441" s="26"/>
      <c r="F441" s="25" t="s">
        <v>3805</v>
      </c>
      <c r="G441" s="25" t="s">
        <v>3805</v>
      </c>
      <c r="H441" s="28" t="s">
        <v>3806</v>
      </c>
      <c r="I441" s="29" t="s">
        <v>3806</v>
      </c>
      <c r="J441" s="30" t="s">
        <v>2290</v>
      </c>
      <c r="K441" s="31" t="s">
        <v>902</v>
      </c>
      <c r="L441" s="31" t="s">
        <v>100</v>
      </c>
      <c r="M441" s="32" t="s">
        <v>100</v>
      </c>
      <c r="N441" s="33">
        <v>0.8</v>
      </c>
      <c r="O441" s="33">
        <v>0.8</v>
      </c>
      <c r="P441" s="32"/>
      <c r="Q441" s="47"/>
      <c r="R441" s="33" t="str">
        <f t="shared" si="11"/>
        <v/>
      </c>
      <c r="S441" s="48">
        <v>25000</v>
      </c>
      <c r="T441" s="35">
        <v>5550</v>
      </c>
      <c r="U441" s="26" t="s">
        <v>3807</v>
      </c>
      <c r="V441" s="36" t="str">
        <f>IF((ISBLANK(T441)),"",VLOOKUP(T441,'[1](speaker no. source)'!$A$2:$C$8,3,TRUE))</f>
        <v>E</v>
      </c>
      <c r="W441" s="35"/>
      <c r="X441" s="26"/>
      <c r="Y441" s="37"/>
      <c r="Z441" s="27" t="str">
        <f>IF((ISBLANK(W441)),"",VLOOKUP(W441,'[1](speaker no. source)'!$A$2:$C$8,3,TRUE))</f>
        <v/>
      </c>
      <c r="AA441" s="28" t="s">
        <v>2293</v>
      </c>
      <c r="AB441" s="28" t="s">
        <v>2294</v>
      </c>
      <c r="AC441" s="28" t="s">
        <v>3808</v>
      </c>
      <c r="AD441" s="30"/>
      <c r="AE441" s="54" t="s">
        <v>3809</v>
      </c>
      <c r="AF441" s="28" t="s">
        <v>1537</v>
      </c>
      <c r="AG441" s="39" t="s">
        <v>2296</v>
      </c>
      <c r="AH441" s="28" t="s">
        <v>864</v>
      </c>
      <c r="AI441" s="39" t="s">
        <v>864</v>
      </c>
      <c r="AJ441" s="49" t="s">
        <v>3810</v>
      </c>
      <c r="AK441" s="39" t="s">
        <v>68</v>
      </c>
      <c r="AL441" s="40"/>
      <c r="AM441" s="41"/>
      <c r="AN441" s="41"/>
      <c r="AO441" s="39" t="s">
        <v>3811</v>
      </c>
      <c r="AP441" s="42" t="s">
        <v>49</v>
      </c>
      <c r="AQ441" s="43" t="s">
        <v>50</v>
      </c>
      <c r="AR441" s="39" t="s">
        <v>94</v>
      </c>
      <c r="AS441" s="44"/>
      <c r="AT441" s="45" t="s">
        <v>51</v>
      </c>
      <c r="AU441" s="46"/>
      <c r="AV441" s="46" t="s">
        <v>3812</v>
      </c>
      <c r="AW441" s="46" t="s">
        <v>3813</v>
      </c>
    </row>
    <row r="442" spans="1:49" ht="15" customHeight="1">
      <c r="A442" s="23">
        <v>4042</v>
      </c>
      <c r="B442" s="24">
        <v>3100</v>
      </c>
      <c r="C442" s="25" t="s">
        <v>3814</v>
      </c>
      <c r="D442" s="25" t="s">
        <v>3814</v>
      </c>
      <c r="E442" s="26"/>
      <c r="F442" s="25" t="s">
        <v>35</v>
      </c>
      <c r="G442" s="25" t="s">
        <v>3814</v>
      </c>
      <c r="H442" s="28" t="s">
        <v>3815</v>
      </c>
      <c r="I442" s="29" t="s">
        <v>3815</v>
      </c>
      <c r="J442" s="30" t="s">
        <v>3816</v>
      </c>
      <c r="K442" s="31" t="s">
        <v>199</v>
      </c>
      <c r="L442" s="31" t="s">
        <v>144</v>
      </c>
      <c r="M442" s="31" t="s">
        <v>144</v>
      </c>
      <c r="N442" s="33">
        <v>0.2</v>
      </c>
      <c r="O442" s="33">
        <v>0.8</v>
      </c>
      <c r="P442" s="31"/>
      <c r="Q442" s="52"/>
      <c r="R442" s="33" t="str">
        <f t="shared" si="11"/>
        <v/>
      </c>
      <c r="S442" s="48" t="s">
        <v>3817</v>
      </c>
      <c r="T442" s="35">
        <v>15000</v>
      </c>
      <c r="U442" s="26" t="s">
        <v>2363</v>
      </c>
      <c r="V442" s="36" t="str">
        <f>IF((ISBLANK(T442)),"",VLOOKUP(T442,'[1](speaker no. source)'!$A$2:$C$8,3,TRUE))</f>
        <v>F</v>
      </c>
      <c r="W442" s="35"/>
      <c r="X442" s="26"/>
      <c r="Y442" s="37"/>
      <c r="Z442" s="27" t="str">
        <f>IF((ISBLANK(W442)),"",VLOOKUP(W442,'[1](speaker no. source)'!$A$2:$C$8,3,TRUE))</f>
        <v/>
      </c>
      <c r="AA442" s="28" t="s">
        <v>3818</v>
      </c>
      <c r="AB442" s="28" t="s">
        <v>215</v>
      </c>
      <c r="AD442" s="30"/>
      <c r="AE442" s="38"/>
      <c r="AF442" s="28" t="s">
        <v>3819</v>
      </c>
      <c r="AG442" s="39" t="s">
        <v>1863</v>
      </c>
      <c r="AH442" s="28" t="s">
        <v>105</v>
      </c>
      <c r="AI442" s="39" t="s">
        <v>105</v>
      </c>
      <c r="AJ442" s="49" t="s">
        <v>3820</v>
      </c>
      <c r="AK442" s="39" t="s">
        <v>68</v>
      </c>
      <c r="AL442" s="40"/>
      <c r="AM442" s="41"/>
      <c r="AN442" s="41"/>
      <c r="AO442" s="50" t="s">
        <v>3821</v>
      </c>
      <c r="AP442" s="42" t="s">
        <v>3822</v>
      </c>
      <c r="AQ442" s="43" t="s">
        <v>77</v>
      </c>
      <c r="AR442" s="39" t="s">
        <v>94</v>
      </c>
      <c r="AS442" s="44"/>
      <c r="AT442" s="45" t="s">
        <v>51</v>
      </c>
      <c r="AU442" s="46"/>
      <c r="AV442" s="46" t="s">
        <v>3823</v>
      </c>
      <c r="AW442" s="46"/>
    </row>
    <row r="443" spans="1:49" ht="15" customHeight="1">
      <c r="A443" s="23">
        <v>4045</v>
      </c>
      <c r="B443" s="24">
        <v>3103</v>
      </c>
      <c r="C443" s="25" t="s">
        <v>3824</v>
      </c>
      <c r="D443" s="25" t="s">
        <v>3824</v>
      </c>
      <c r="E443" s="26"/>
      <c r="F443" s="27" t="s">
        <v>35</v>
      </c>
      <c r="G443" s="25" t="s">
        <v>3824</v>
      </c>
      <c r="H443" s="28" t="s">
        <v>3825</v>
      </c>
      <c r="I443" s="29" t="s">
        <v>3825</v>
      </c>
      <c r="J443" s="30" t="s">
        <v>3826</v>
      </c>
      <c r="K443" s="31" t="s">
        <v>422</v>
      </c>
      <c r="L443" s="31" t="s">
        <v>182</v>
      </c>
      <c r="M443" s="31" t="s">
        <v>182</v>
      </c>
      <c r="N443" s="33">
        <v>0.8</v>
      </c>
      <c r="O443" s="33">
        <v>0.8</v>
      </c>
      <c r="P443" s="31"/>
      <c r="Q443" s="52"/>
      <c r="R443" s="33" t="str">
        <f t="shared" si="11"/>
        <v/>
      </c>
      <c r="S443" s="48" t="s">
        <v>1763</v>
      </c>
      <c r="T443" s="35">
        <v>300</v>
      </c>
      <c r="U443" s="26">
        <v>2007</v>
      </c>
      <c r="V443" s="36" t="str">
        <f>IF((ISBLANK(T443)),"",VLOOKUP(T443,'[1](speaker no. source)'!$A$2:$C$8,3,TRUE))</f>
        <v>D</v>
      </c>
      <c r="W443" s="35"/>
      <c r="X443" s="26"/>
      <c r="Y443" s="37"/>
      <c r="Z443" s="27" t="str">
        <f>IF((ISBLANK(W443)),"",VLOOKUP(W443,'[1](speaker no. source)'!$A$2:$C$8,3,TRUE))</f>
        <v/>
      </c>
      <c r="AA443" s="28" t="s">
        <v>2448</v>
      </c>
      <c r="AB443" s="28" t="s">
        <v>2401</v>
      </c>
      <c r="AC443" s="28" t="s">
        <v>3827</v>
      </c>
      <c r="AD443" s="30"/>
      <c r="AE443" s="38"/>
      <c r="AF443" s="28" t="s">
        <v>3828</v>
      </c>
      <c r="AG443" s="39" t="s">
        <v>1261</v>
      </c>
      <c r="AH443" s="28" t="s">
        <v>89</v>
      </c>
      <c r="AI443" s="39" t="s">
        <v>90</v>
      </c>
      <c r="AJ443" s="49" t="s">
        <v>3829</v>
      </c>
      <c r="AK443" s="39" t="s">
        <v>68</v>
      </c>
      <c r="AL443" s="40"/>
      <c r="AM443" s="41"/>
      <c r="AN443" s="41"/>
      <c r="AO443" s="50" t="s">
        <v>3830</v>
      </c>
      <c r="AP443" s="42" t="s">
        <v>3831</v>
      </c>
      <c r="AQ443" s="43" t="s">
        <v>313</v>
      </c>
      <c r="AR443" s="39" t="s">
        <v>94</v>
      </c>
      <c r="AS443" s="44"/>
      <c r="AT443" s="45" t="s">
        <v>51</v>
      </c>
      <c r="AU443" s="46"/>
      <c r="AV443" s="46" t="s">
        <v>3832</v>
      </c>
      <c r="AW443" s="46"/>
    </row>
    <row r="444" spans="1:49" ht="15" customHeight="1">
      <c r="A444" s="23">
        <v>4051</v>
      </c>
      <c r="B444" s="24">
        <v>3107</v>
      </c>
      <c r="C444" s="25" t="s">
        <v>3833</v>
      </c>
      <c r="D444" s="25" t="s">
        <v>3833</v>
      </c>
      <c r="E444" s="26"/>
      <c r="F444" s="27" t="s">
        <v>35</v>
      </c>
      <c r="G444" s="25" t="s">
        <v>3833</v>
      </c>
      <c r="H444" s="28" t="s">
        <v>3834</v>
      </c>
      <c r="I444" s="51" t="s">
        <v>3835</v>
      </c>
      <c r="J444" s="30" t="s">
        <v>3836</v>
      </c>
      <c r="K444" s="31" t="s">
        <v>422</v>
      </c>
      <c r="L444" s="31" t="s">
        <v>182</v>
      </c>
      <c r="M444" s="31" t="s">
        <v>182</v>
      </c>
      <c r="N444" s="33">
        <v>0.8</v>
      </c>
      <c r="O444" s="33">
        <v>0.8</v>
      </c>
      <c r="P444" s="31"/>
      <c r="Q444" s="52"/>
      <c r="R444" s="33" t="str">
        <f t="shared" si="11"/>
        <v/>
      </c>
      <c r="S444" s="48" t="s">
        <v>3837</v>
      </c>
      <c r="T444" s="35">
        <v>430</v>
      </c>
      <c r="U444" s="26" t="s">
        <v>3838</v>
      </c>
      <c r="V444" s="36" t="str">
        <f>IF((ISBLANK(T444)),"",VLOOKUP(T444,'[1](speaker no. source)'!$A$2:$C$8,3,TRUE))</f>
        <v>D</v>
      </c>
      <c r="W444" s="35"/>
      <c r="X444" s="26"/>
      <c r="Y444" s="37"/>
      <c r="Z444" s="27" t="str">
        <f>IF((ISBLANK(W444)),"",VLOOKUP(W444,'[1](speaker no. source)'!$A$2:$C$8,3,TRUE))</f>
        <v/>
      </c>
      <c r="AA444" s="28" t="s">
        <v>3839</v>
      </c>
      <c r="AB444" s="28" t="s">
        <v>3839</v>
      </c>
      <c r="AD444" s="30"/>
      <c r="AE444" s="38" t="s">
        <v>3840</v>
      </c>
      <c r="AF444" s="28" t="s">
        <v>1537</v>
      </c>
      <c r="AG444" s="39" t="s">
        <v>696</v>
      </c>
      <c r="AH444" s="28" t="s">
        <v>864</v>
      </c>
      <c r="AI444" s="39" t="s">
        <v>864</v>
      </c>
      <c r="AJ444" s="49" t="s">
        <v>3841</v>
      </c>
      <c r="AK444" s="39" t="s">
        <v>68</v>
      </c>
      <c r="AL444" s="40"/>
      <c r="AM444" s="41"/>
      <c r="AN444" s="41"/>
      <c r="AO444" s="50" t="s">
        <v>3842</v>
      </c>
      <c r="AP444" s="42" t="s">
        <v>3843</v>
      </c>
      <c r="AQ444" s="43" t="s">
        <v>313</v>
      </c>
      <c r="AR444" s="39" t="s">
        <v>94</v>
      </c>
      <c r="AS444" s="44"/>
      <c r="AT444" s="45" t="s">
        <v>51</v>
      </c>
      <c r="AU444" s="46"/>
      <c r="AV444" s="46" t="s">
        <v>3844</v>
      </c>
      <c r="AW444" s="46"/>
    </row>
    <row r="445" spans="1:49" ht="30" customHeight="1">
      <c r="A445" s="23">
        <v>4063</v>
      </c>
      <c r="B445" s="24">
        <v>3116</v>
      </c>
      <c r="C445" s="25" t="s">
        <v>3845</v>
      </c>
      <c r="D445" s="25" t="s">
        <v>3845</v>
      </c>
      <c r="E445" s="26"/>
      <c r="F445" s="27" t="s">
        <v>35</v>
      </c>
      <c r="G445" s="25" t="s">
        <v>3845</v>
      </c>
      <c r="H445" s="28" t="s">
        <v>3846</v>
      </c>
      <c r="I445" s="29" t="s">
        <v>3846</v>
      </c>
      <c r="J445" s="30" t="s">
        <v>3847</v>
      </c>
      <c r="K445" s="31" t="s">
        <v>422</v>
      </c>
      <c r="L445" s="31" t="s">
        <v>182</v>
      </c>
      <c r="M445" s="31" t="s">
        <v>114</v>
      </c>
      <c r="N445" s="33">
        <v>0.8</v>
      </c>
      <c r="O445" s="33">
        <v>0.2</v>
      </c>
      <c r="P445" s="31"/>
      <c r="Q445" s="52"/>
      <c r="R445" s="33" t="str">
        <f t="shared" si="11"/>
        <v/>
      </c>
      <c r="S445" s="48">
        <v>2</v>
      </c>
      <c r="T445" s="35">
        <v>50</v>
      </c>
      <c r="U445" s="26" t="s">
        <v>3848</v>
      </c>
      <c r="V445" s="36" t="str">
        <f>IF((ISBLANK(T445)),"",VLOOKUP(T445,'[1](speaker no. source)'!$A$2:$C$8,3,TRUE))</f>
        <v>C</v>
      </c>
      <c r="W445" s="35"/>
      <c r="X445" s="26"/>
      <c r="Y445" s="37"/>
      <c r="Z445" s="27" t="str">
        <f>IF((ISBLANK(W445)),"",VLOOKUP(W445,'[1](speaker no. source)'!$A$2:$C$8,3,TRUE))</f>
        <v/>
      </c>
      <c r="AA445" s="28" t="s">
        <v>3849</v>
      </c>
      <c r="AB445" s="28" t="s">
        <v>186</v>
      </c>
      <c r="AD445" s="30"/>
      <c r="AE445" s="38" t="s">
        <v>3850</v>
      </c>
      <c r="AF445" s="28" t="s">
        <v>3298</v>
      </c>
      <c r="AG445" s="39" t="s">
        <v>704</v>
      </c>
      <c r="AH445" s="28" t="s">
        <v>74</v>
      </c>
      <c r="AI445" s="39" t="s">
        <v>74</v>
      </c>
      <c r="AJ445" s="49" t="s">
        <v>3851</v>
      </c>
      <c r="AK445" s="39" t="s">
        <v>68</v>
      </c>
      <c r="AL445" s="40"/>
      <c r="AM445" s="41"/>
      <c r="AN445" s="41"/>
      <c r="AO445" s="50" t="s">
        <v>3852</v>
      </c>
      <c r="AP445" s="42" t="s">
        <v>49</v>
      </c>
      <c r="AQ445" s="43" t="s">
        <v>50</v>
      </c>
      <c r="AR445" s="39" t="s">
        <v>94</v>
      </c>
      <c r="AS445" s="44"/>
      <c r="AT445" s="45" t="s">
        <v>51</v>
      </c>
      <c r="AU445" s="46"/>
      <c r="AV445" s="46" t="s">
        <v>3853</v>
      </c>
      <c r="AW445" s="46" t="s">
        <v>3854</v>
      </c>
    </row>
    <row r="446" spans="1:49" ht="60" customHeight="1">
      <c r="A446" s="23">
        <v>4065</v>
      </c>
      <c r="B446" s="24">
        <v>3118</v>
      </c>
      <c r="C446" s="25" t="s">
        <v>3855</v>
      </c>
      <c r="D446" s="25" t="s">
        <v>3855</v>
      </c>
      <c r="E446" s="26"/>
      <c r="F446" s="27" t="s">
        <v>35</v>
      </c>
      <c r="G446" s="25" t="s">
        <v>3855</v>
      </c>
      <c r="H446" s="28" t="s">
        <v>3856</v>
      </c>
      <c r="I446" s="29" t="s">
        <v>3856</v>
      </c>
      <c r="J446" s="57" t="s">
        <v>3857</v>
      </c>
      <c r="K446" s="31" t="s">
        <v>113</v>
      </c>
      <c r="L446" s="31" t="s">
        <v>114</v>
      </c>
      <c r="M446" s="31" t="s">
        <v>182</v>
      </c>
      <c r="N446" s="33">
        <v>0.2</v>
      </c>
      <c r="O446" s="33">
        <v>0.8</v>
      </c>
      <c r="P446" s="31"/>
      <c r="Q446" s="52"/>
      <c r="R446" s="33" t="str">
        <f t="shared" si="11"/>
        <v/>
      </c>
      <c r="S446" s="48" t="s">
        <v>2606</v>
      </c>
      <c r="T446" s="35">
        <v>3</v>
      </c>
      <c r="U446" s="26">
        <v>2010</v>
      </c>
      <c r="V446" s="36" t="str">
        <f>IF((ISBLANK(T446)),"",VLOOKUP(T446,'[1](speaker no. source)'!$A$2:$C$8,3,TRUE))</f>
        <v>B</v>
      </c>
      <c r="W446" s="35"/>
      <c r="X446" s="26"/>
      <c r="Y446" s="37"/>
      <c r="Z446" s="27" t="str">
        <f>IF((ISBLANK(W446)),"",VLOOKUP(W446,'[1](speaker no. source)'!$A$2:$C$8,3,TRUE))</f>
        <v/>
      </c>
      <c r="AA446" s="28" t="s">
        <v>2304</v>
      </c>
      <c r="AB446" s="28" t="s">
        <v>102</v>
      </c>
      <c r="AD446" s="30"/>
      <c r="AE446" s="38"/>
      <c r="AF446" s="28" t="s">
        <v>103</v>
      </c>
      <c r="AG446" s="39" t="s">
        <v>378</v>
      </c>
      <c r="AH446" s="28" t="s">
        <v>105</v>
      </c>
      <c r="AI446" s="39" t="s">
        <v>105</v>
      </c>
      <c r="AJ446" s="49" t="s">
        <v>3858</v>
      </c>
      <c r="AK446" s="39" t="s">
        <v>68</v>
      </c>
      <c r="AL446" s="40"/>
      <c r="AM446" s="41"/>
      <c r="AN446" s="41"/>
      <c r="AO446" s="50" t="s">
        <v>3859</v>
      </c>
      <c r="AP446" s="42" t="s">
        <v>3860</v>
      </c>
      <c r="AQ446" s="43" t="s">
        <v>77</v>
      </c>
      <c r="AR446" s="39" t="s">
        <v>94</v>
      </c>
      <c r="AS446" s="44"/>
      <c r="AT446" s="45" t="s">
        <v>51</v>
      </c>
      <c r="AU446" s="46"/>
      <c r="AV446" s="46" t="s">
        <v>3861</v>
      </c>
      <c r="AW446" s="46"/>
    </row>
    <row r="447" spans="1:49" ht="15" customHeight="1">
      <c r="A447" s="23">
        <v>4067</v>
      </c>
      <c r="B447" s="24">
        <v>3120</v>
      </c>
      <c r="C447" s="25" t="s">
        <v>3862</v>
      </c>
      <c r="D447" s="25" t="s">
        <v>3862</v>
      </c>
      <c r="E447" s="26"/>
      <c r="F447" s="27" t="s">
        <v>35</v>
      </c>
      <c r="G447" s="25" t="s">
        <v>3862</v>
      </c>
      <c r="H447" s="28" t="s">
        <v>3863</v>
      </c>
      <c r="I447" s="29" t="s">
        <v>3863</v>
      </c>
      <c r="J447" s="30" t="s">
        <v>3864</v>
      </c>
      <c r="K447" s="31" t="s">
        <v>99</v>
      </c>
      <c r="L447" s="31" t="s">
        <v>100</v>
      </c>
      <c r="M447" s="31" t="s">
        <v>100</v>
      </c>
      <c r="N447" s="33">
        <v>0.2</v>
      </c>
      <c r="O447" s="33">
        <v>0.2</v>
      </c>
      <c r="P447" s="31"/>
      <c r="Q447" s="52"/>
      <c r="R447" s="33" t="str">
        <f t="shared" si="11"/>
        <v/>
      </c>
      <c r="S447" s="48">
        <v>579</v>
      </c>
      <c r="T447" s="35">
        <v>579</v>
      </c>
      <c r="U447" s="26">
        <v>2011</v>
      </c>
      <c r="V447" s="36" t="str">
        <f>IF((ISBLANK(T447)),"",VLOOKUP(T447,'[1](speaker no. source)'!$A$2:$C$8,3,TRUE))</f>
        <v>D</v>
      </c>
      <c r="W447" s="35"/>
      <c r="X447" s="26"/>
      <c r="Y447" s="37"/>
      <c r="Z447" s="27" t="str">
        <f>IF((ISBLANK(W447)),"",VLOOKUP(W447,'[1](speaker no. source)'!$A$2:$C$8,3,TRUE))</f>
        <v/>
      </c>
      <c r="AA447" s="28" t="s">
        <v>554</v>
      </c>
      <c r="AB447" s="28" t="s">
        <v>473</v>
      </c>
      <c r="AD447" s="30"/>
      <c r="AE447" s="38"/>
      <c r="AF447" s="28" t="s">
        <v>1489</v>
      </c>
      <c r="AG447" s="39" t="s">
        <v>3865</v>
      </c>
      <c r="AH447" s="28" t="s">
        <v>248</v>
      </c>
      <c r="AI447" s="39" t="s">
        <v>220</v>
      </c>
      <c r="AJ447" s="49" t="s">
        <v>3866</v>
      </c>
      <c r="AK447" s="39" t="s">
        <v>3867</v>
      </c>
      <c r="AL447" s="40">
        <v>2010</v>
      </c>
      <c r="AM447" s="41"/>
      <c r="AN447" s="41"/>
      <c r="AO447" s="50"/>
      <c r="AP447" s="42"/>
      <c r="AQ447" s="43"/>
      <c r="AR447" s="39" t="s">
        <v>94</v>
      </c>
      <c r="AS447" s="44"/>
      <c r="AT447" s="45" t="s">
        <v>1792</v>
      </c>
      <c r="AU447" s="46" t="s">
        <v>3868</v>
      </c>
      <c r="AV447" s="46" t="s">
        <v>3869</v>
      </c>
      <c r="AW447" s="46"/>
    </row>
    <row r="448" spans="1:49" ht="15" customHeight="1">
      <c r="A448" s="23">
        <v>4073</v>
      </c>
      <c r="B448" s="24">
        <v>3124</v>
      </c>
      <c r="C448" s="25" t="s">
        <v>3870</v>
      </c>
      <c r="D448" s="25" t="s">
        <v>3870</v>
      </c>
      <c r="E448" s="26"/>
      <c r="F448" s="27" t="s">
        <v>35</v>
      </c>
      <c r="G448" s="25" t="s">
        <v>3870</v>
      </c>
      <c r="H448" s="28" t="s">
        <v>3871</v>
      </c>
      <c r="I448" s="51" t="s">
        <v>3872</v>
      </c>
      <c r="J448" s="30" t="s">
        <v>3873</v>
      </c>
      <c r="K448" s="31" t="s">
        <v>1507</v>
      </c>
      <c r="L448" s="31" t="s">
        <v>100</v>
      </c>
      <c r="M448" s="31" t="s">
        <v>100</v>
      </c>
      <c r="N448" s="33">
        <v>1</v>
      </c>
      <c r="O448" s="33">
        <v>1</v>
      </c>
      <c r="P448" s="31"/>
      <c r="Q448" s="52"/>
      <c r="R448" s="33" t="str">
        <f t="shared" si="11"/>
        <v/>
      </c>
      <c r="S448" s="48" t="s">
        <v>3874</v>
      </c>
      <c r="T448" s="35">
        <v>50000</v>
      </c>
      <c r="U448" s="26">
        <v>2009</v>
      </c>
      <c r="V448" s="36" t="str">
        <f>IF((ISBLANK(T448)),"",VLOOKUP(T448,'[1](speaker no. source)'!$A$2:$C$8,3,TRUE))</f>
        <v>F</v>
      </c>
      <c r="W448" s="35"/>
      <c r="X448" s="26"/>
      <c r="Y448" s="37"/>
      <c r="Z448" s="27" t="str">
        <f>IF((ISBLANK(W448)),"",VLOOKUP(W448,'[1](speaker no. source)'!$A$2:$C$8,3,TRUE))</f>
        <v/>
      </c>
      <c r="AA448" s="28" t="s">
        <v>1608</v>
      </c>
      <c r="AB448" s="28" t="s">
        <v>215</v>
      </c>
      <c r="AC448" s="28" t="s">
        <v>3875</v>
      </c>
      <c r="AD448" s="30"/>
      <c r="AE448" s="38"/>
      <c r="AF448" s="28" t="s">
        <v>3876</v>
      </c>
      <c r="AG448" s="39" t="s">
        <v>3877</v>
      </c>
      <c r="AH448" s="28" t="s">
        <v>220</v>
      </c>
      <c r="AI448" s="39" t="s">
        <v>220</v>
      </c>
      <c r="AJ448" s="49" t="s">
        <v>3878</v>
      </c>
      <c r="AK448" s="39" t="s">
        <v>68</v>
      </c>
      <c r="AL448" s="40"/>
      <c r="AM448" s="41"/>
      <c r="AN448" s="41"/>
      <c r="AO448" s="50" t="s">
        <v>3879</v>
      </c>
      <c r="AP448" s="42" t="s">
        <v>3880</v>
      </c>
      <c r="AQ448" s="43" t="s">
        <v>77</v>
      </c>
      <c r="AR448" s="39" t="s">
        <v>94</v>
      </c>
      <c r="AS448" s="44"/>
      <c r="AT448" s="45" t="s">
        <v>51</v>
      </c>
      <c r="AU448" s="46"/>
      <c r="AV448" s="46" t="s">
        <v>3881</v>
      </c>
      <c r="AW448" s="46"/>
    </row>
    <row r="449" spans="1:50" ht="15" customHeight="1">
      <c r="A449" s="23">
        <v>4087</v>
      </c>
      <c r="B449" s="24">
        <v>3135</v>
      </c>
      <c r="C449" s="25" t="s">
        <v>3882</v>
      </c>
      <c r="D449" s="25" t="s">
        <v>3882</v>
      </c>
      <c r="E449" s="26"/>
      <c r="F449" s="27" t="s">
        <v>35</v>
      </c>
      <c r="G449" s="25" t="s">
        <v>3882</v>
      </c>
      <c r="H449" s="28" t="s">
        <v>3883</v>
      </c>
      <c r="I449" s="29" t="s">
        <v>3883</v>
      </c>
      <c r="J449" s="30" t="s">
        <v>3884</v>
      </c>
      <c r="K449" s="31" t="s">
        <v>199</v>
      </c>
      <c r="L449" s="31" t="s">
        <v>144</v>
      </c>
      <c r="M449" s="32" t="s">
        <v>144</v>
      </c>
      <c r="N449" s="33">
        <v>0.2</v>
      </c>
      <c r="O449" s="33">
        <v>0.2</v>
      </c>
      <c r="P449" s="32"/>
      <c r="Q449" s="32"/>
      <c r="R449" s="33" t="str">
        <f t="shared" si="11"/>
        <v/>
      </c>
      <c r="S449" s="56">
        <v>71500</v>
      </c>
      <c r="T449" s="35">
        <v>71500</v>
      </c>
      <c r="U449" s="26" t="s">
        <v>374</v>
      </c>
      <c r="V449" s="36" t="str">
        <f>IF((ISBLANK(T449)),"",VLOOKUP(T449,'[1](speaker no. source)'!$A$2:$C$8,3,TRUE))</f>
        <v>F</v>
      </c>
      <c r="W449" s="35"/>
      <c r="X449" s="26"/>
      <c r="Y449" s="37"/>
      <c r="Z449" s="27" t="str">
        <f>IF((ISBLANK(W449)),"",VLOOKUP(W449,'[1](speaker no. source)'!$A$2:$C$8,3,TRUE))</f>
        <v/>
      </c>
      <c r="AA449" s="28" t="s">
        <v>1666</v>
      </c>
      <c r="AB449" s="28" t="s">
        <v>102</v>
      </c>
      <c r="AC449" s="28" t="s">
        <v>3885</v>
      </c>
      <c r="AD449" s="30"/>
      <c r="AE449" s="38"/>
      <c r="AF449" s="28" t="s">
        <v>531</v>
      </c>
      <c r="AG449" s="39" t="s">
        <v>104</v>
      </c>
      <c r="AH449" s="28" t="s">
        <v>105</v>
      </c>
      <c r="AI449" s="39" t="s">
        <v>105</v>
      </c>
      <c r="AK449" s="39" t="s">
        <v>68</v>
      </c>
      <c r="AL449" s="40"/>
      <c r="AM449" s="41"/>
      <c r="AN449" s="41"/>
      <c r="AO449" s="39" t="s">
        <v>3886</v>
      </c>
      <c r="AP449" s="42" t="s">
        <v>49</v>
      </c>
      <c r="AQ449" s="43" t="s">
        <v>50</v>
      </c>
      <c r="AR449" s="39"/>
      <c r="AS449" s="44"/>
      <c r="AT449" s="45" t="s">
        <v>51</v>
      </c>
      <c r="AU449" s="46"/>
      <c r="AV449" s="28" t="s">
        <v>3887</v>
      </c>
      <c r="AW449" s="28" t="s">
        <v>3888</v>
      </c>
    </row>
    <row r="450" spans="1:50" ht="15" customHeight="1">
      <c r="A450" s="23">
        <v>4131</v>
      </c>
      <c r="B450" s="24">
        <v>3164</v>
      </c>
      <c r="C450" s="25" t="s">
        <v>3889</v>
      </c>
      <c r="D450" s="25" t="s">
        <v>3889</v>
      </c>
      <c r="E450" s="26"/>
      <c r="F450" s="27" t="s">
        <v>35</v>
      </c>
      <c r="G450" s="25" t="s">
        <v>3889</v>
      </c>
      <c r="H450" s="28" t="s">
        <v>3890</v>
      </c>
      <c r="I450" s="29" t="s">
        <v>3890</v>
      </c>
      <c r="J450" s="30" t="s">
        <v>3891</v>
      </c>
      <c r="K450" s="31" t="s">
        <v>58</v>
      </c>
      <c r="L450" s="31" t="s">
        <v>59</v>
      </c>
      <c r="M450" s="31" t="s">
        <v>59</v>
      </c>
      <c r="N450" s="33">
        <v>0.2</v>
      </c>
      <c r="O450" s="33">
        <v>0.2</v>
      </c>
      <c r="P450" s="31"/>
      <c r="Q450" s="52"/>
      <c r="R450" s="33" t="str">
        <f t="shared" si="11"/>
        <v/>
      </c>
      <c r="S450" s="48">
        <v>1100</v>
      </c>
      <c r="T450" s="35">
        <v>1180</v>
      </c>
      <c r="U450" s="26" t="s">
        <v>3021</v>
      </c>
      <c r="V450" s="36" t="str">
        <f>IF((ISBLANK(T450)),"",VLOOKUP(T450,'[1](speaker no. source)'!$A$2:$C$8,3,TRUE))</f>
        <v>E</v>
      </c>
      <c r="W450" s="35"/>
      <c r="X450" s="26"/>
      <c r="Y450" s="37"/>
      <c r="Z450" s="27" t="str">
        <f>IF((ISBLANK(W450)),"",VLOOKUP(W450,'[1](speaker no. source)'!$A$2:$C$8,3,TRUE))</f>
        <v/>
      </c>
      <c r="AA450" s="28" t="s">
        <v>3892</v>
      </c>
      <c r="AB450" s="28" t="s">
        <v>3893</v>
      </c>
      <c r="AC450" s="28" t="s">
        <v>3894</v>
      </c>
      <c r="AD450" s="30"/>
      <c r="AE450" s="38"/>
      <c r="AF450" s="28" t="s">
        <v>1060</v>
      </c>
      <c r="AG450" s="39" t="s">
        <v>135</v>
      </c>
      <c r="AH450" s="28" t="s">
        <v>1061</v>
      </c>
      <c r="AI450" s="39" t="s">
        <v>136</v>
      </c>
      <c r="AJ450" s="49" t="s">
        <v>3895</v>
      </c>
      <c r="AK450" s="39" t="s">
        <v>68</v>
      </c>
      <c r="AL450" s="40"/>
      <c r="AM450" s="41"/>
      <c r="AN450" s="41"/>
      <c r="AO450" s="50" t="s">
        <v>3896</v>
      </c>
      <c r="AP450" s="42" t="s">
        <v>3897</v>
      </c>
      <c r="AQ450" s="43" t="s">
        <v>313</v>
      </c>
      <c r="AR450" s="39" t="s">
        <v>94</v>
      </c>
      <c r="AS450" s="44"/>
      <c r="AT450" s="45" t="s">
        <v>51</v>
      </c>
      <c r="AU450" s="46"/>
      <c r="AV450" s="46" t="s">
        <v>3898</v>
      </c>
      <c r="AW450" s="46"/>
    </row>
    <row r="451" spans="1:50" ht="15" customHeight="1">
      <c r="A451" s="23">
        <v>4143</v>
      </c>
      <c r="B451" s="24">
        <v>3172</v>
      </c>
      <c r="C451" s="25" t="s">
        <v>3899</v>
      </c>
      <c r="D451" s="25" t="s">
        <v>3899</v>
      </c>
      <c r="E451" s="26"/>
      <c r="F451" s="25" t="s">
        <v>35</v>
      </c>
      <c r="G451" s="25" t="s">
        <v>3899</v>
      </c>
      <c r="H451" s="28" t="s">
        <v>3900</v>
      </c>
      <c r="I451" s="29" t="s">
        <v>3900</v>
      </c>
      <c r="J451" s="30" t="s">
        <v>3901</v>
      </c>
      <c r="K451" s="31" t="s">
        <v>271</v>
      </c>
      <c r="L451" s="31" t="s">
        <v>272</v>
      </c>
      <c r="M451" s="31" t="s">
        <v>272</v>
      </c>
      <c r="N451" s="33">
        <v>0.2</v>
      </c>
      <c r="O451" s="33">
        <v>0.2</v>
      </c>
      <c r="P451" s="31"/>
      <c r="Q451" s="52"/>
      <c r="R451" s="33" t="str">
        <f t="shared" si="11"/>
        <v/>
      </c>
      <c r="S451" s="48">
        <v>174000</v>
      </c>
      <c r="T451" s="35">
        <v>174000</v>
      </c>
      <c r="U451" s="26" t="s">
        <v>956</v>
      </c>
      <c r="V451" s="36" t="str">
        <f>IF((ISBLANK(T451)),"",VLOOKUP(T451,'[1](speaker no. source)'!$A$2:$C$8,3,TRUE))</f>
        <v>G</v>
      </c>
      <c r="W451" s="35"/>
      <c r="X451" s="26"/>
      <c r="Y451" s="37"/>
      <c r="Z451" s="27" t="str">
        <f>IF((ISBLANK(W451)),"",VLOOKUP(W451,'[1](speaker no. source)'!$A$2:$C$8,3,TRUE))</f>
        <v/>
      </c>
      <c r="AA451" s="28" t="s">
        <v>450</v>
      </c>
      <c r="AB451" s="28" t="s">
        <v>102</v>
      </c>
      <c r="AC451" s="28" t="s">
        <v>3902</v>
      </c>
      <c r="AD451" s="30"/>
      <c r="AE451" s="38"/>
      <c r="AF451" s="28" t="s">
        <v>2982</v>
      </c>
      <c r="AG451" s="39" t="s">
        <v>950</v>
      </c>
      <c r="AH451" s="28" t="s">
        <v>105</v>
      </c>
      <c r="AI451" s="39" t="s">
        <v>105</v>
      </c>
      <c r="AJ451" s="49" t="s">
        <v>3903</v>
      </c>
      <c r="AK451" s="39" t="s">
        <v>3904</v>
      </c>
      <c r="AL451" s="40" t="s">
        <v>68</v>
      </c>
      <c r="AM451" s="41"/>
      <c r="AN451" s="41"/>
      <c r="AO451" s="50"/>
      <c r="AP451" s="42"/>
      <c r="AQ451" s="43"/>
      <c r="AR451" s="39"/>
      <c r="AS451" s="44"/>
      <c r="AT451" s="45" t="s">
        <v>51</v>
      </c>
      <c r="AU451" s="46" t="s">
        <v>176</v>
      </c>
      <c r="AV451" s="46" t="s">
        <v>3905</v>
      </c>
      <c r="AW451" s="46"/>
    </row>
    <row r="452" spans="1:50" ht="15" customHeight="1">
      <c r="A452" s="23">
        <v>4145</v>
      </c>
      <c r="B452" s="24">
        <v>3174</v>
      </c>
      <c r="C452" s="25" t="s">
        <v>3906</v>
      </c>
      <c r="D452" s="25" t="s">
        <v>3906</v>
      </c>
      <c r="E452" s="26"/>
      <c r="F452" s="27" t="s">
        <v>35</v>
      </c>
      <c r="G452" s="25" t="s">
        <v>3906</v>
      </c>
      <c r="H452" s="28" t="s">
        <v>3907</v>
      </c>
      <c r="I452" s="29" t="s">
        <v>3907</v>
      </c>
      <c r="J452" s="30" t="s">
        <v>3908</v>
      </c>
      <c r="K452" s="31" t="s">
        <v>199</v>
      </c>
      <c r="L452" s="31" t="s">
        <v>144</v>
      </c>
      <c r="M452" s="31" t="s">
        <v>144</v>
      </c>
      <c r="N452" s="33">
        <v>0.2</v>
      </c>
      <c r="O452" s="33">
        <v>0.2</v>
      </c>
      <c r="P452" s="31"/>
      <c r="Q452" s="52"/>
      <c r="R452" s="33" t="str">
        <f t="shared" si="11"/>
        <v/>
      </c>
      <c r="S452" s="48">
        <v>24500</v>
      </c>
      <c r="T452" s="35">
        <v>35090</v>
      </c>
      <c r="U452" s="26" t="s">
        <v>3909</v>
      </c>
      <c r="V452" s="36" t="str">
        <f>IF((ISBLANK(T452)),"",VLOOKUP(T452,'[1](speaker no. source)'!$A$2:$C$8,3,TRUE))</f>
        <v>F</v>
      </c>
      <c r="W452" s="35"/>
      <c r="X452" s="26"/>
      <c r="Y452" s="37"/>
      <c r="Z452" s="27" t="str">
        <f>IF((ISBLANK(W452)),"",VLOOKUP(W452,'[1](speaker no. source)'!$A$2:$C$8,3,TRUE))</f>
        <v/>
      </c>
      <c r="AA452" s="28" t="s">
        <v>450</v>
      </c>
      <c r="AB452" s="28" t="s">
        <v>102</v>
      </c>
      <c r="AD452" s="30"/>
      <c r="AE452" s="38"/>
      <c r="AF452" s="28" t="s">
        <v>3910</v>
      </c>
      <c r="AG452" s="39" t="s">
        <v>539</v>
      </c>
      <c r="AH452" s="28" t="s">
        <v>105</v>
      </c>
      <c r="AI452" s="39" t="s">
        <v>105</v>
      </c>
      <c r="AJ452" s="49" t="s">
        <v>3911</v>
      </c>
      <c r="AK452" s="39" t="s">
        <v>68</v>
      </c>
      <c r="AL452" s="40"/>
      <c r="AM452" s="41"/>
      <c r="AN452" s="41"/>
      <c r="AO452" s="50" t="s">
        <v>3912</v>
      </c>
      <c r="AP452" s="42" t="s">
        <v>2096</v>
      </c>
      <c r="AQ452" s="43" t="s">
        <v>313</v>
      </c>
      <c r="AR452" s="39" t="s">
        <v>94</v>
      </c>
      <c r="AS452" s="44"/>
      <c r="AT452" s="45" t="s">
        <v>51</v>
      </c>
      <c r="AU452" s="46"/>
      <c r="AV452" s="46" t="s">
        <v>3913</v>
      </c>
      <c r="AW452" s="46"/>
    </row>
    <row r="453" spans="1:50" ht="15" customHeight="1">
      <c r="A453" s="23">
        <v>4146</v>
      </c>
      <c r="B453" s="24">
        <v>3175</v>
      </c>
      <c r="C453" s="25" t="s">
        <v>3906</v>
      </c>
      <c r="D453" s="25" t="s">
        <v>3906</v>
      </c>
      <c r="E453" s="26"/>
      <c r="F453" s="27" t="s">
        <v>35</v>
      </c>
      <c r="G453" s="25" t="s">
        <v>3906</v>
      </c>
      <c r="H453" s="28" t="s">
        <v>3907</v>
      </c>
      <c r="I453" s="29" t="s">
        <v>3907</v>
      </c>
      <c r="J453" s="30" t="s">
        <v>3908</v>
      </c>
      <c r="K453" s="31" t="s">
        <v>199</v>
      </c>
      <c r="L453" s="31" t="s">
        <v>144</v>
      </c>
      <c r="M453" s="31" t="s">
        <v>144</v>
      </c>
      <c r="N453" s="33">
        <v>0.2</v>
      </c>
      <c r="O453" s="33">
        <v>0.2</v>
      </c>
      <c r="P453" s="31"/>
      <c r="Q453" s="52"/>
      <c r="R453" s="33" t="str">
        <f t="shared" si="11"/>
        <v/>
      </c>
      <c r="S453" s="48">
        <v>24500</v>
      </c>
      <c r="T453" s="35">
        <v>35090</v>
      </c>
      <c r="U453" s="26" t="s">
        <v>3909</v>
      </c>
      <c r="V453" s="36" t="str">
        <f>IF((ISBLANK(T453)),"",VLOOKUP(T453,'[1](speaker no. source)'!$A$2:$C$8,3,TRUE))</f>
        <v>F</v>
      </c>
      <c r="W453" s="35"/>
      <c r="X453" s="26"/>
      <c r="Y453" s="37"/>
      <c r="Z453" s="27" t="str">
        <f>IF((ISBLANK(W453)),"",VLOOKUP(W453,'[1](speaker no. source)'!$A$2:$C$8,3,TRUE))</f>
        <v/>
      </c>
      <c r="AA453" s="28" t="s">
        <v>450</v>
      </c>
      <c r="AB453" s="28" t="s">
        <v>102</v>
      </c>
      <c r="AD453" s="30"/>
      <c r="AE453" s="38"/>
      <c r="AF453" s="28" t="s">
        <v>3910</v>
      </c>
      <c r="AG453" s="39" t="s">
        <v>2105</v>
      </c>
      <c r="AH453" s="28" t="s">
        <v>105</v>
      </c>
      <c r="AI453" s="39" t="s">
        <v>105</v>
      </c>
      <c r="AJ453" s="49" t="s">
        <v>3911</v>
      </c>
      <c r="AK453" s="39" t="s">
        <v>68</v>
      </c>
      <c r="AL453" s="40"/>
      <c r="AM453" s="41"/>
      <c r="AN453" s="41"/>
      <c r="AO453" s="50" t="s">
        <v>3914</v>
      </c>
      <c r="AP453" s="42" t="s">
        <v>3915</v>
      </c>
      <c r="AQ453" s="43" t="s">
        <v>313</v>
      </c>
      <c r="AR453" s="39" t="s">
        <v>78</v>
      </c>
      <c r="AS453" s="44"/>
      <c r="AT453" s="45" t="s">
        <v>51</v>
      </c>
      <c r="AU453" s="46"/>
      <c r="AV453" s="46" t="s">
        <v>3913</v>
      </c>
      <c r="AW453" s="46"/>
    </row>
    <row r="454" spans="1:50" ht="15" customHeight="1">
      <c r="A454" s="23">
        <v>4151</v>
      </c>
      <c r="B454" s="24">
        <v>3179</v>
      </c>
      <c r="C454" s="25" t="s">
        <v>3916</v>
      </c>
      <c r="D454" s="25" t="s">
        <v>3916</v>
      </c>
      <c r="E454" s="26"/>
      <c r="F454" s="27" t="s">
        <v>35</v>
      </c>
      <c r="G454" s="25" t="s">
        <v>3916</v>
      </c>
      <c r="H454" s="28" t="s">
        <v>3917</v>
      </c>
      <c r="I454" s="29" t="s">
        <v>3917</v>
      </c>
      <c r="J454" s="30"/>
      <c r="K454" s="31" t="s">
        <v>58</v>
      </c>
      <c r="L454" s="31" t="s">
        <v>59</v>
      </c>
      <c r="M454" s="31" t="s">
        <v>59</v>
      </c>
      <c r="N454" s="33">
        <v>0.2</v>
      </c>
      <c r="O454" s="33">
        <v>0.2</v>
      </c>
      <c r="P454" s="31"/>
      <c r="Q454" s="31"/>
      <c r="R454" s="33" t="str">
        <f t="shared" si="11"/>
        <v/>
      </c>
      <c r="S454" s="56">
        <v>2500</v>
      </c>
      <c r="T454" s="35">
        <v>2500</v>
      </c>
      <c r="U454" s="26">
        <v>2017</v>
      </c>
      <c r="V454" s="36" t="str">
        <f>IF((ISBLANK(T454)),"",VLOOKUP(T454,'[1](speaker no. source)'!$A$2:$C$8,3,TRUE))</f>
        <v>E</v>
      </c>
      <c r="W454" s="35"/>
      <c r="X454" s="26"/>
      <c r="Y454" s="37"/>
      <c r="Z454" s="27" t="str">
        <f>IF((ISBLANK(W454)),"",VLOOKUP(W454,'[1](speaker no. source)'!$A$2:$C$8,3,TRUE))</f>
        <v/>
      </c>
      <c r="AA454" s="28" t="s">
        <v>131</v>
      </c>
      <c r="AB454" s="28" t="s">
        <v>132</v>
      </c>
      <c r="AD454" s="30"/>
      <c r="AE454" s="38" t="s">
        <v>3918</v>
      </c>
      <c r="AF454" s="28" t="s">
        <v>134</v>
      </c>
      <c r="AG454" s="39" t="s">
        <v>135</v>
      </c>
      <c r="AH454" s="28" t="s">
        <v>136</v>
      </c>
      <c r="AI454" s="39" t="s">
        <v>136</v>
      </c>
      <c r="AK454" s="39" t="s">
        <v>68</v>
      </c>
      <c r="AL454" s="40"/>
      <c r="AM454" s="41"/>
      <c r="AN454" s="41"/>
      <c r="AO454" s="50" t="s">
        <v>3919</v>
      </c>
      <c r="AP454" s="42" t="s">
        <v>49</v>
      </c>
      <c r="AQ454" s="43" t="s">
        <v>50</v>
      </c>
      <c r="AR454" s="39"/>
      <c r="AS454" s="44"/>
      <c r="AT454" s="45" t="s">
        <v>51</v>
      </c>
      <c r="AU454" s="46"/>
      <c r="AV454" s="28" t="s">
        <v>3920</v>
      </c>
      <c r="AW454" s="28" t="s">
        <v>3921</v>
      </c>
    </row>
    <row r="455" spans="1:50" ht="15" customHeight="1">
      <c r="A455" s="23">
        <v>4156</v>
      </c>
      <c r="B455" s="24">
        <v>3183</v>
      </c>
      <c r="C455" s="25" t="s">
        <v>3922</v>
      </c>
      <c r="D455" s="25" t="s">
        <v>3923</v>
      </c>
      <c r="E455" s="26"/>
      <c r="F455" s="64" t="s">
        <v>3924</v>
      </c>
      <c r="G455" s="63" t="s">
        <v>3924</v>
      </c>
      <c r="H455" s="28" t="s">
        <v>3925</v>
      </c>
      <c r="I455" s="29" t="s">
        <v>3925</v>
      </c>
      <c r="J455" s="30" t="s">
        <v>3926</v>
      </c>
      <c r="K455" s="31" t="s">
        <v>58</v>
      </c>
      <c r="L455" s="31" t="s">
        <v>59</v>
      </c>
      <c r="M455" s="31" t="s">
        <v>59</v>
      </c>
      <c r="N455" s="33">
        <v>0.2</v>
      </c>
      <c r="O455" s="33">
        <v>0.2</v>
      </c>
      <c r="P455" s="31"/>
      <c r="Q455" s="52"/>
      <c r="R455" s="33" t="str">
        <f t="shared" si="11"/>
        <v/>
      </c>
      <c r="S455" s="48" t="s">
        <v>1257</v>
      </c>
      <c r="T455" s="35">
        <v>10000</v>
      </c>
      <c r="U455" s="26">
        <v>2014</v>
      </c>
      <c r="V455" s="36" t="str">
        <f>IF((ISBLANK(T455)),"",VLOOKUP(T455,'[1](speaker no. source)'!$A$2:$C$8,3,TRUE))</f>
        <v>F</v>
      </c>
      <c r="W455" s="35"/>
      <c r="X455" s="26"/>
      <c r="Y455" s="37"/>
      <c r="Z455" s="27" t="str">
        <f>IF((ISBLANK(W455)),"",VLOOKUP(W455,'[1](speaker no. source)'!$A$2:$C$8,3,TRUE))</f>
        <v/>
      </c>
      <c r="AA455" s="28" t="s">
        <v>3927</v>
      </c>
      <c r="AB455" s="28" t="s">
        <v>3927</v>
      </c>
      <c r="AC455" s="46" t="s">
        <v>3928</v>
      </c>
      <c r="AD455" s="30"/>
      <c r="AE455" s="38" t="s">
        <v>3929</v>
      </c>
      <c r="AF455" s="28" t="s">
        <v>3930</v>
      </c>
      <c r="AG455" s="39" t="s">
        <v>3931</v>
      </c>
      <c r="AH455" s="28" t="s">
        <v>1453</v>
      </c>
      <c r="AI455" s="39" t="s">
        <v>1220</v>
      </c>
      <c r="AJ455" s="49" t="s">
        <v>3932</v>
      </c>
      <c r="AK455" s="39" t="s">
        <v>68</v>
      </c>
      <c r="AL455" s="40"/>
      <c r="AM455" s="41"/>
      <c r="AN455" s="41"/>
      <c r="AO455" s="50" t="s">
        <v>3933</v>
      </c>
      <c r="AP455" s="42" t="s">
        <v>3934</v>
      </c>
      <c r="AQ455" s="43" t="s">
        <v>50</v>
      </c>
      <c r="AR455" s="39" t="s">
        <v>94</v>
      </c>
      <c r="AS455" s="44"/>
      <c r="AT455" s="45" t="s">
        <v>51</v>
      </c>
      <c r="AU455" s="46"/>
      <c r="AV455" s="46" t="s">
        <v>3935</v>
      </c>
      <c r="AW455" s="46"/>
    </row>
    <row r="456" spans="1:50" ht="15" customHeight="1">
      <c r="A456" s="23">
        <v>4159</v>
      </c>
      <c r="B456" s="24">
        <v>3186</v>
      </c>
      <c r="C456" s="25" t="s">
        <v>3936</v>
      </c>
      <c r="D456" s="25" t="s">
        <v>3936</v>
      </c>
      <c r="E456" s="26"/>
      <c r="F456" s="27" t="s">
        <v>35</v>
      </c>
      <c r="G456" s="25" t="s">
        <v>3936</v>
      </c>
      <c r="H456" s="28" t="s">
        <v>3937</v>
      </c>
      <c r="I456" s="29" t="s">
        <v>3937</v>
      </c>
      <c r="J456" s="30" t="s">
        <v>3938</v>
      </c>
      <c r="K456" s="31" t="s">
        <v>99</v>
      </c>
      <c r="L456" s="31" t="s">
        <v>100</v>
      </c>
      <c r="M456" s="31" t="s">
        <v>100</v>
      </c>
      <c r="N456" s="33">
        <v>0.2</v>
      </c>
      <c r="O456" s="33">
        <v>0.2</v>
      </c>
      <c r="P456" s="31"/>
      <c r="Q456" s="52"/>
      <c r="R456" s="33" t="str">
        <f t="shared" si="11"/>
        <v/>
      </c>
      <c r="S456" s="48" t="s">
        <v>605</v>
      </c>
      <c r="T456" s="35">
        <v>500</v>
      </c>
      <c r="U456" s="26">
        <v>2007</v>
      </c>
      <c r="V456" s="36" t="str">
        <f>IF((ISBLANK(T456)),"",VLOOKUP(T456,'[1](speaker no. source)'!$A$2:$C$8,3,TRUE))</f>
        <v>D</v>
      </c>
      <c r="W456" s="35"/>
      <c r="X456" s="26"/>
      <c r="Y456" s="37"/>
      <c r="Z456" s="27" t="str">
        <f>IF((ISBLANK(W456)),"",VLOOKUP(W456,'[1](speaker no. source)'!$A$2:$C$8,3,TRUE))</f>
        <v/>
      </c>
      <c r="AA456" s="28" t="s">
        <v>3939</v>
      </c>
      <c r="AB456" s="28" t="s">
        <v>186</v>
      </c>
      <c r="AD456" s="30"/>
      <c r="AE456" s="38"/>
      <c r="AF456" s="28" t="s">
        <v>3298</v>
      </c>
      <c r="AG456" s="39" t="s">
        <v>704</v>
      </c>
      <c r="AH456" s="28" t="s">
        <v>74</v>
      </c>
      <c r="AI456" s="39" t="s">
        <v>74</v>
      </c>
      <c r="AJ456" s="49" t="s">
        <v>3940</v>
      </c>
      <c r="AK456" s="39" t="s">
        <v>68</v>
      </c>
      <c r="AL456" s="40"/>
      <c r="AM456" s="41"/>
      <c r="AN456" s="41"/>
      <c r="AO456" s="50" t="s">
        <v>3941</v>
      </c>
      <c r="AP456" s="42" t="s">
        <v>49</v>
      </c>
      <c r="AQ456" s="43" t="s">
        <v>50</v>
      </c>
      <c r="AR456" s="39" t="s">
        <v>94</v>
      </c>
      <c r="AS456" s="44"/>
      <c r="AT456" s="45" t="s">
        <v>51</v>
      </c>
      <c r="AU456" s="46"/>
      <c r="AV456" s="46" t="s">
        <v>3942</v>
      </c>
      <c r="AW456" s="46" t="s">
        <v>3943</v>
      </c>
    </row>
    <row r="457" spans="1:50" ht="15" customHeight="1">
      <c r="A457" s="23">
        <v>4185</v>
      </c>
      <c r="B457" s="24">
        <v>3207</v>
      </c>
      <c r="C457" s="25" t="s">
        <v>3944</v>
      </c>
      <c r="D457" s="25" t="s">
        <v>3944</v>
      </c>
      <c r="E457" s="26"/>
      <c r="F457" s="27" t="s">
        <v>35</v>
      </c>
      <c r="G457" s="25" t="s">
        <v>3944</v>
      </c>
      <c r="H457" s="28" t="s">
        <v>3945</v>
      </c>
      <c r="I457" s="29" t="s">
        <v>3945</v>
      </c>
      <c r="J457" s="30" t="s">
        <v>3946</v>
      </c>
      <c r="K457" s="31" t="s">
        <v>412</v>
      </c>
      <c r="L457" s="31" t="s">
        <v>182</v>
      </c>
      <c r="M457" s="31" t="s">
        <v>182</v>
      </c>
      <c r="N457" s="33">
        <v>0.2</v>
      </c>
      <c r="O457" s="33">
        <v>0.2</v>
      </c>
      <c r="P457" s="31"/>
      <c r="Q457" s="31"/>
      <c r="R457" s="33" t="str">
        <f t="shared" si="11"/>
        <v/>
      </c>
      <c r="S457" s="34">
        <v>1</v>
      </c>
      <c r="T457" s="35">
        <v>1</v>
      </c>
      <c r="U457" s="26">
        <v>2005</v>
      </c>
      <c r="V457" s="36" t="str">
        <f>IF((ISBLANK(T457)),"",VLOOKUP(T457,'[1](speaker no. source)'!$A$2:$C$8,3,TRUE))</f>
        <v>B</v>
      </c>
      <c r="W457" s="35"/>
      <c r="X457" s="26"/>
      <c r="Y457" s="37"/>
      <c r="Z457" s="27" t="str">
        <f>IF((ISBLANK(W457)),"",VLOOKUP(W457,'[1](speaker no. source)'!$A$2:$C$8,3,TRUE))</f>
        <v/>
      </c>
      <c r="AA457" s="28" t="s">
        <v>42</v>
      </c>
      <c r="AB457" s="28" t="s">
        <v>43</v>
      </c>
      <c r="AD457" s="30"/>
      <c r="AE457" s="38"/>
      <c r="AF457" s="28" t="s">
        <v>45</v>
      </c>
      <c r="AG457" s="39" t="s">
        <v>46</v>
      </c>
      <c r="AH457" s="28" t="s">
        <v>46</v>
      </c>
      <c r="AI457" s="39" t="s">
        <v>46</v>
      </c>
      <c r="AK457" s="39" t="s">
        <v>68</v>
      </c>
      <c r="AL457" s="40"/>
      <c r="AM457" s="41"/>
      <c r="AN457" s="41"/>
      <c r="AO457" s="50" t="s">
        <v>3947</v>
      </c>
      <c r="AP457" s="42" t="s">
        <v>49</v>
      </c>
      <c r="AQ457" s="43" t="s">
        <v>50</v>
      </c>
      <c r="AR457" s="39"/>
      <c r="AS457" s="44"/>
      <c r="AT457" s="45" t="s">
        <v>51</v>
      </c>
      <c r="AU457" s="46"/>
      <c r="AV457" s="28" t="s">
        <v>3948</v>
      </c>
      <c r="AW457" s="28" t="s">
        <v>3949</v>
      </c>
      <c r="AX457" s="28" t="s">
        <v>3950</v>
      </c>
    </row>
    <row r="458" spans="1:50" ht="15" customHeight="1">
      <c r="A458" s="23">
        <v>4193</v>
      </c>
      <c r="B458" s="24">
        <v>3213</v>
      </c>
      <c r="C458" s="25" t="s">
        <v>3951</v>
      </c>
      <c r="D458" s="25" t="s">
        <v>3951</v>
      </c>
      <c r="E458" s="26"/>
      <c r="F458" s="27" t="s">
        <v>35</v>
      </c>
      <c r="G458" s="25" t="s">
        <v>3951</v>
      </c>
      <c r="H458" s="28" t="s">
        <v>3952</v>
      </c>
      <c r="I458" s="29" t="s">
        <v>3952</v>
      </c>
      <c r="J458" s="30" t="s">
        <v>3953</v>
      </c>
      <c r="K458" s="31" t="s">
        <v>199</v>
      </c>
      <c r="L458" s="31" t="s">
        <v>144</v>
      </c>
      <c r="M458" s="31" t="s">
        <v>144</v>
      </c>
      <c r="N458" s="33">
        <v>0.2</v>
      </c>
      <c r="O458" s="33">
        <v>0.2</v>
      </c>
      <c r="P458" s="31"/>
      <c r="Q458" s="52"/>
      <c r="R458" s="33" t="str">
        <f t="shared" si="11"/>
        <v/>
      </c>
      <c r="S458" s="48">
        <v>62000</v>
      </c>
      <c r="T458" s="35">
        <v>62000</v>
      </c>
      <c r="U458" s="26">
        <v>2007</v>
      </c>
      <c r="V458" s="36" t="str">
        <f>IF((ISBLANK(T458)),"",VLOOKUP(T458,'[1](speaker no. source)'!$A$2:$C$8,3,TRUE))</f>
        <v>F</v>
      </c>
      <c r="W458" s="35"/>
      <c r="X458" s="26"/>
      <c r="Y458" s="37"/>
      <c r="Z458" s="27" t="str">
        <f>IF((ISBLANK(W458)),"",VLOOKUP(W458,'[1](speaker no. source)'!$A$2:$C$8,3,TRUE))</f>
        <v/>
      </c>
      <c r="AA458" s="28" t="s">
        <v>3818</v>
      </c>
      <c r="AB458" s="28" t="s">
        <v>215</v>
      </c>
      <c r="AC458" s="28" t="s">
        <v>3954</v>
      </c>
      <c r="AD458" s="30"/>
      <c r="AE458" s="38"/>
      <c r="AF458" s="28" t="s">
        <v>3955</v>
      </c>
      <c r="AG458" s="39" t="s">
        <v>1863</v>
      </c>
      <c r="AH458" s="28" t="s">
        <v>105</v>
      </c>
      <c r="AI458" s="39" t="s">
        <v>105</v>
      </c>
      <c r="AJ458" s="49" t="s">
        <v>3956</v>
      </c>
      <c r="AK458" s="39" t="s">
        <v>68</v>
      </c>
      <c r="AL458" s="40"/>
      <c r="AM458" s="41"/>
      <c r="AN458" s="41"/>
      <c r="AO458" s="50" t="s">
        <v>3957</v>
      </c>
      <c r="AP458" s="42" t="s">
        <v>3958</v>
      </c>
      <c r="AQ458" s="43" t="s">
        <v>313</v>
      </c>
      <c r="AR458" s="39" t="s">
        <v>94</v>
      </c>
      <c r="AS458" s="44"/>
      <c r="AT458" s="45" t="s">
        <v>51</v>
      </c>
      <c r="AU458" s="46"/>
      <c r="AV458" s="46" t="s">
        <v>3959</v>
      </c>
      <c r="AW458" s="46"/>
    </row>
    <row r="459" spans="1:50" ht="15" customHeight="1">
      <c r="A459" s="23">
        <v>4194</v>
      </c>
      <c r="B459" s="24">
        <v>3214</v>
      </c>
      <c r="C459" s="25" t="s">
        <v>3951</v>
      </c>
      <c r="D459" s="25" t="s">
        <v>3951</v>
      </c>
      <c r="E459" s="26"/>
      <c r="F459" s="27" t="s">
        <v>35</v>
      </c>
      <c r="G459" s="25" t="s">
        <v>3951</v>
      </c>
      <c r="H459" s="28" t="s">
        <v>3952</v>
      </c>
      <c r="I459" s="29" t="s">
        <v>3952</v>
      </c>
      <c r="J459" s="30" t="s">
        <v>3953</v>
      </c>
      <c r="K459" s="31" t="s">
        <v>199</v>
      </c>
      <c r="L459" s="31" t="s">
        <v>144</v>
      </c>
      <c r="M459" s="31" t="s">
        <v>144</v>
      </c>
      <c r="N459" s="33">
        <v>0.2</v>
      </c>
      <c r="O459" s="33">
        <v>0.2</v>
      </c>
      <c r="P459" s="31"/>
      <c r="Q459" s="52"/>
      <c r="R459" s="33" t="str">
        <f t="shared" si="11"/>
        <v/>
      </c>
      <c r="S459" s="48">
        <v>62000</v>
      </c>
      <c r="T459" s="35">
        <v>62000</v>
      </c>
      <c r="U459" s="26">
        <v>2007</v>
      </c>
      <c r="V459" s="36" t="str">
        <f>IF((ISBLANK(T459)),"",VLOOKUP(T459,'[1](speaker no. source)'!$A$2:$C$8,3,TRUE))</f>
        <v>F</v>
      </c>
      <c r="W459" s="35"/>
      <c r="X459" s="26"/>
      <c r="Y459" s="37"/>
      <c r="Z459" s="27" t="str">
        <f>IF((ISBLANK(W459)),"",VLOOKUP(W459,'[1](speaker no. source)'!$A$2:$C$8,3,TRUE))</f>
        <v/>
      </c>
      <c r="AA459" s="28" t="s">
        <v>3818</v>
      </c>
      <c r="AB459" s="28" t="s">
        <v>215</v>
      </c>
      <c r="AC459" s="28" t="s">
        <v>3954</v>
      </c>
      <c r="AD459" s="30"/>
      <c r="AE459" s="38"/>
      <c r="AF459" s="28" t="s">
        <v>3955</v>
      </c>
      <c r="AG459" s="39" t="s">
        <v>3235</v>
      </c>
      <c r="AH459" s="28" t="s">
        <v>105</v>
      </c>
      <c r="AI459" s="39" t="s">
        <v>105</v>
      </c>
      <c r="AJ459" s="49" t="s">
        <v>3956</v>
      </c>
      <c r="AK459" s="39" t="s">
        <v>68</v>
      </c>
      <c r="AL459" s="40"/>
      <c r="AM459" s="41"/>
      <c r="AN459" s="41"/>
      <c r="AO459" s="50" t="s">
        <v>3960</v>
      </c>
      <c r="AP459" s="42" t="s">
        <v>3961</v>
      </c>
      <c r="AQ459" s="43" t="s">
        <v>313</v>
      </c>
      <c r="AR459" s="39" t="s">
        <v>78</v>
      </c>
      <c r="AS459" s="44"/>
      <c r="AT459" s="45" t="s">
        <v>51</v>
      </c>
      <c r="AU459" s="46"/>
      <c r="AV459" s="46" t="s">
        <v>3959</v>
      </c>
      <c r="AW459" s="46"/>
    </row>
    <row r="460" spans="1:50" ht="15" customHeight="1">
      <c r="A460" s="23">
        <v>4196</v>
      </c>
      <c r="B460" s="24">
        <v>3216</v>
      </c>
      <c r="C460" s="25" t="s">
        <v>3962</v>
      </c>
      <c r="D460" s="25" t="s">
        <v>3962</v>
      </c>
      <c r="E460" s="26"/>
      <c r="F460" s="25" t="s">
        <v>35</v>
      </c>
      <c r="G460" s="25" t="s">
        <v>3962</v>
      </c>
      <c r="H460" s="28" t="s">
        <v>3963</v>
      </c>
      <c r="I460" s="29" t="s">
        <v>3963</v>
      </c>
      <c r="J460" s="30" t="s">
        <v>3964</v>
      </c>
      <c r="K460" s="31" t="s">
        <v>2575</v>
      </c>
      <c r="L460" s="31" t="s">
        <v>59</v>
      </c>
      <c r="M460" s="31" t="s">
        <v>59</v>
      </c>
      <c r="N460" s="33">
        <v>0.4</v>
      </c>
      <c r="O460" s="33">
        <v>0.4</v>
      </c>
      <c r="P460" s="31"/>
      <c r="Q460" s="52"/>
      <c r="R460" s="33" t="str">
        <f t="shared" si="11"/>
        <v/>
      </c>
      <c r="S460" s="48">
        <v>80000</v>
      </c>
      <c r="T460" s="35">
        <v>80000</v>
      </c>
      <c r="U460" s="26">
        <v>2007</v>
      </c>
      <c r="V460" s="36" t="str">
        <f>IF((ISBLANK(T460)),"",VLOOKUP(T460,'[1](speaker no. source)'!$A$2:$C$8,3,TRUE))</f>
        <v>F</v>
      </c>
      <c r="W460" s="35"/>
      <c r="X460" s="26"/>
      <c r="Y460" s="37"/>
      <c r="Z460" s="27" t="str">
        <f>IF((ISBLANK(W460)),"",VLOOKUP(W460,'[1](speaker no. source)'!$A$2:$C$8,3,TRUE))</f>
        <v/>
      </c>
      <c r="AA460" s="28" t="s">
        <v>2074</v>
      </c>
      <c r="AB460" s="28" t="s">
        <v>1230</v>
      </c>
      <c r="AD460" s="30"/>
      <c r="AE460" s="38"/>
      <c r="AF460" s="28" t="s">
        <v>188</v>
      </c>
      <c r="AG460" s="39" t="s">
        <v>189</v>
      </c>
      <c r="AH460" s="28" t="s">
        <v>74</v>
      </c>
      <c r="AI460" s="39" t="s">
        <v>74</v>
      </c>
      <c r="AJ460" s="49" t="s">
        <v>3965</v>
      </c>
      <c r="AK460" s="39" t="s">
        <v>68</v>
      </c>
      <c r="AL460" s="40"/>
      <c r="AM460" s="41"/>
      <c r="AN460" s="41"/>
      <c r="AO460" s="50" t="s">
        <v>3966</v>
      </c>
      <c r="AP460" s="42" t="s">
        <v>49</v>
      </c>
      <c r="AQ460" s="43" t="s">
        <v>50</v>
      </c>
      <c r="AR460" s="39" t="s">
        <v>94</v>
      </c>
      <c r="AS460" s="44"/>
      <c r="AT460" s="45" t="s">
        <v>51</v>
      </c>
      <c r="AU460" s="46"/>
      <c r="AV460" s="46" t="s">
        <v>3967</v>
      </c>
      <c r="AW460" s="46" t="s">
        <v>3968</v>
      </c>
    </row>
    <row r="461" spans="1:50" ht="15" customHeight="1">
      <c r="A461" s="23">
        <v>4218</v>
      </c>
      <c r="B461" s="24">
        <v>3232</v>
      </c>
      <c r="C461" s="25" t="s">
        <v>3969</v>
      </c>
      <c r="D461" s="25" t="s">
        <v>3969</v>
      </c>
      <c r="E461" s="26"/>
      <c r="F461" s="27" t="s">
        <v>35</v>
      </c>
      <c r="G461" s="25" t="s">
        <v>3969</v>
      </c>
      <c r="H461" s="28" t="s">
        <v>3970</v>
      </c>
      <c r="I461" s="29" t="s">
        <v>3970</v>
      </c>
      <c r="J461" s="30" t="s">
        <v>3971</v>
      </c>
      <c r="K461" s="31" t="s">
        <v>199</v>
      </c>
      <c r="L461" s="31" t="s">
        <v>144</v>
      </c>
      <c r="M461" s="31" t="s">
        <v>144</v>
      </c>
      <c r="N461" s="33">
        <v>0.2</v>
      </c>
      <c r="O461" s="33">
        <v>0.2</v>
      </c>
      <c r="P461" s="31"/>
      <c r="Q461" s="52"/>
      <c r="R461" s="33" t="str">
        <f t="shared" si="11"/>
        <v/>
      </c>
      <c r="S461" s="48" t="s">
        <v>3972</v>
      </c>
      <c r="T461" s="35">
        <v>75000</v>
      </c>
      <c r="U461" s="26">
        <v>2003</v>
      </c>
      <c r="V461" s="36" t="str">
        <f>IF((ISBLANK(T461)),"",VLOOKUP(T461,'[1](speaker no. source)'!$A$2:$C$8,3,TRUE))</f>
        <v>F</v>
      </c>
      <c r="W461" s="35"/>
      <c r="X461" s="26"/>
      <c r="Y461" s="37"/>
      <c r="Z461" s="27" t="str">
        <f>IF((ISBLANK(W461)),"",VLOOKUP(W461,'[1](speaker no. source)'!$A$2:$C$8,3,TRUE))</f>
        <v/>
      </c>
      <c r="AA461" s="28" t="s">
        <v>450</v>
      </c>
      <c r="AB461" s="28" t="s">
        <v>102</v>
      </c>
      <c r="AD461" s="30"/>
      <c r="AE461" s="38"/>
      <c r="AF461" s="28" t="s">
        <v>3973</v>
      </c>
      <c r="AG461" s="39" t="s">
        <v>608</v>
      </c>
      <c r="AH461" s="28" t="s">
        <v>105</v>
      </c>
      <c r="AI461" s="39" t="s">
        <v>105</v>
      </c>
      <c r="AJ461" s="49"/>
      <c r="AK461" s="39" t="s">
        <v>68</v>
      </c>
      <c r="AL461" s="40"/>
      <c r="AM461" s="41"/>
      <c r="AN461" s="41"/>
      <c r="AO461" s="50" t="s">
        <v>3974</v>
      </c>
      <c r="AP461" s="42" t="s">
        <v>49</v>
      </c>
      <c r="AQ461" s="43" t="s">
        <v>50</v>
      </c>
      <c r="AR461" s="39" t="s">
        <v>94</v>
      </c>
      <c r="AS461" s="44"/>
      <c r="AT461" s="45" t="s">
        <v>51</v>
      </c>
      <c r="AU461" s="46"/>
      <c r="AV461" s="46" t="s">
        <v>3975</v>
      </c>
      <c r="AW461" s="46" t="s">
        <v>3976</v>
      </c>
    </row>
    <row r="462" spans="1:50" ht="15" customHeight="1">
      <c r="A462" s="23">
        <v>4250</v>
      </c>
      <c r="B462" s="24">
        <v>3260</v>
      </c>
      <c r="C462" s="25" t="s">
        <v>3977</v>
      </c>
      <c r="D462" s="25" t="s">
        <v>3977</v>
      </c>
      <c r="E462" s="26"/>
      <c r="F462" s="25" t="s">
        <v>35</v>
      </c>
      <c r="G462" s="25" t="s">
        <v>3977</v>
      </c>
      <c r="H462" s="28" t="s">
        <v>3978</v>
      </c>
      <c r="I462" s="29" t="s">
        <v>3978</v>
      </c>
      <c r="J462" s="30" t="s">
        <v>3979</v>
      </c>
      <c r="K462" s="31" t="s">
        <v>99</v>
      </c>
      <c r="L462" s="31" t="s">
        <v>100</v>
      </c>
      <c r="M462" s="31" t="s">
        <v>100</v>
      </c>
      <c r="N462" s="33">
        <v>0.2</v>
      </c>
      <c r="O462" s="33">
        <v>0.2</v>
      </c>
      <c r="P462" s="31"/>
      <c r="Q462" s="52"/>
      <c r="R462" s="33" t="str">
        <f t="shared" si="11"/>
        <v/>
      </c>
      <c r="S462" s="48">
        <v>207</v>
      </c>
      <c r="T462" s="35">
        <v>260</v>
      </c>
      <c r="U462" s="26" t="s">
        <v>3980</v>
      </c>
      <c r="V462" s="36" t="str">
        <f>IF((ISBLANK(T462)),"",VLOOKUP(T462,'[1](speaker no. source)'!$A$2:$C$8,3,TRUE))</f>
        <v>D</v>
      </c>
      <c r="W462" s="35"/>
      <c r="X462" s="26"/>
      <c r="Y462" s="37"/>
      <c r="Z462" s="27" t="str">
        <f>IF((ISBLANK(W462)),"",VLOOKUP(W462,'[1](speaker no. source)'!$A$2:$C$8,3,TRUE))</f>
        <v/>
      </c>
      <c r="AA462" s="28" t="s">
        <v>1895</v>
      </c>
      <c r="AB462" s="28" t="s">
        <v>846</v>
      </c>
      <c r="AC462" s="28" t="s">
        <v>3981</v>
      </c>
      <c r="AD462" s="30"/>
      <c r="AE462" s="54" t="s">
        <v>3982</v>
      </c>
      <c r="AF462" s="28" t="s">
        <v>3983</v>
      </c>
      <c r="AG462" s="39" t="s">
        <v>283</v>
      </c>
      <c r="AH462" s="28" t="s">
        <v>123</v>
      </c>
      <c r="AI462" s="39" t="s">
        <v>123</v>
      </c>
      <c r="AJ462" s="49" t="s">
        <v>3984</v>
      </c>
      <c r="AK462" s="39" t="s">
        <v>68</v>
      </c>
      <c r="AL462" s="40"/>
      <c r="AM462" s="41"/>
      <c r="AN462" s="41"/>
      <c r="AO462" s="50" t="s">
        <v>3985</v>
      </c>
      <c r="AP462" s="42" t="s">
        <v>635</v>
      </c>
      <c r="AQ462" s="43" t="s">
        <v>313</v>
      </c>
      <c r="AR462" s="39" t="s">
        <v>94</v>
      </c>
      <c r="AS462" s="44"/>
      <c r="AT462" s="45" t="s">
        <v>51</v>
      </c>
      <c r="AU462" s="46"/>
      <c r="AV462" s="46" t="s">
        <v>3986</v>
      </c>
      <c r="AW462" s="46"/>
    </row>
    <row r="463" spans="1:50" ht="120" customHeight="1">
      <c r="A463" s="23">
        <v>4251</v>
      </c>
      <c r="B463" s="24">
        <v>3261</v>
      </c>
      <c r="C463" s="25" t="s">
        <v>3977</v>
      </c>
      <c r="D463" s="25" t="s">
        <v>3977</v>
      </c>
      <c r="E463" s="26"/>
      <c r="F463" s="27" t="s">
        <v>35</v>
      </c>
      <c r="G463" s="25" t="s">
        <v>3977</v>
      </c>
      <c r="H463" s="28" t="s">
        <v>3978</v>
      </c>
      <c r="I463" s="29" t="s">
        <v>3978</v>
      </c>
      <c r="J463" s="30" t="s">
        <v>3979</v>
      </c>
      <c r="K463" s="31" t="s">
        <v>99</v>
      </c>
      <c r="L463" s="31" t="s">
        <v>100</v>
      </c>
      <c r="M463" s="31" t="s">
        <v>100</v>
      </c>
      <c r="N463" s="33">
        <v>0.2</v>
      </c>
      <c r="O463" s="33">
        <v>0.2</v>
      </c>
      <c r="P463" s="31"/>
      <c r="Q463" s="52"/>
      <c r="R463" s="33" t="str">
        <f t="shared" si="11"/>
        <v/>
      </c>
      <c r="S463" s="48">
        <v>207</v>
      </c>
      <c r="T463" s="35">
        <v>260</v>
      </c>
      <c r="U463" s="26" t="s">
        <v>3980</v>
      </c>
      <c r="V463" s="36" t="str">
        <f>IF((ISBLANK(T463)),"",VLOOKUP(T463,'[1](speaker no. source)'!$A$2:$C$8,3,TRUE))</f>
        <v>D</v>
      </c>
      <c r="W463" s="35"/>
      <c r="X463" s="26"/>
      <c r="Y463" s="37"/>
      <c r="Z463" s="27" t="str">
        <f>IF((ISBLANK(W463)),"",VLOOKUP(W463,'[1](speaker no. source)'!$A$2:$C$8,3,TRUE))</f>
        <v/>
      </c>
      <c r="AA463" s="28" t="s">
        <v>1895</v>
      </c>
      <c r="AB463" s="28" t="s">
        <v>846</v>
      </c>
      <c r="AC463" s="28" t="s">
        <v>3981</v>
      </c>
      <c r="AD463" s="30"/>
      <c r="AE463" s="54" t="s">
        <v>3982</v>
      </c>
      <c r="AF463" s="28" t="s">
        <v>3983</v>
      </c>
      <c r="AG463" s="39" t="s">
        <v>2677</v>
      </c>
      <c r="AH463" s="28" t="s">
        <v>123</v>
      </c>
      <c r="AI463" s="39" t="s">
        <v>123</v>
      </c>
      <c r="AJ463" s="49" t="s">
        <v>3984</v>
      </c>
      <c r="AK463" s="39" t="s">
        <v>68</v>
      </c>
      <c r="AL463" s="40"/>
      <c r="AM463" s="41"/>
      <c r="AN463" s="41"/>
      <c r="AO463" s="50" t="s">
        <v>3987</v>
      </c>
      <c r="AP463" s="42" t="s">
        <v>49</v>
      </c>
      <c r="AQ463" s="43" t="s">
        <v>50</v>
      </c>
      <c r="AR463" s="39" t="s">
        <v>78</v>
      </c>
      <c r="AS463" s="44"/>
      <c r="AT463" s="45" t="s">
        <v>51</v>
      </c>
      <c r="AU463" s="46"/>
      <c r="AV463" s="46" t="s">
        <v>3986</v>
      </c>
      <c r="AW463" s="46" t="s">
        <v>3988</v>
      </c>
    </row>
    <row r="464" spans="1:50" ht="15" customHeight="1">
      <c r="A464" s="23">
        <v>4280</v>
      </c>
      <c r="B464" s="24">
        <v>3281</v>
      </c>
      <c r="C464" s="25" t="s">
        <v>3989</v>
      </c>
      <c r="D464" s="25" t="s">
        <v>3989</v>
      </c>
      <c r="E464" s="26"/>
      <c r="F464" s="27" t="s">
        <v>35</v>
      </c>
      <c r="G464" s="25" t="s">
        <v>3989</v>
      </c>
      <c r="H464" s="28" t="s">
        <v>3990</v>
      </c>
      <c r="I464" s="29" t="s">
        <v>3990</v>
      </c>
      <c r="J464" s="30" t="s">
        <v>3991</v>
      </c>
      <c r="K464" s="31" t="s">
        <v>812</v>
      </c>
      <c r="L464" s="31" t="s">
        <v>114</v>
      </c>
      <c r="M464" s="32" t="s">
        <v>114</v>
      </c>
      <c r="N464" s="33">
        <v>0.8</v>
      </c>
      <c r="O464" s="33">
        <v>0.8</v>
      </c>
      <c r="P464" s="32"/>
      <c r="Q464" s="32"/>
      <c r="R464" s="33" t="str">
        <f t="shared" si="11"/>
        <v/>
      </c>
      <c r="S464" s="56">
        <v>1838</v>
      </c>
      <c r="T464" s="35">
        <v>1838</v>
      </c>
      <c r="U464" s="26">
        <v>2007</v>
      </c>
      <c r="V464" s="36" t="str">
        <f>IF((ISBLANK(T464)),"",VLOOKUP(T464,'[1](speaker no. source)'!$A$2:$C$8,3,TRUE))</f>
        <v>E</v>
      </c>
      <c r="W464" s="35"/>
      <c r="X464" s="26"/>
      <c r="Y464" s="37"/>
      <c r="Z464" s="27" t="str">
        <f>IF((ISBLANK(W464)),"",VLOOKUP(W464,'[1](speaker no. source)'!$A$2:$C$8,3,TRUE))</f>
        <v/>
      </c>
      <c r="AA464" s="28" t="s">
        <v>147</v>
      </c>
      <c r="AB464" s="28" t="s">
        <v>102</v>
      </c>
      <c r="AC464" s="28" t="s">
        <v>3992</v>
      </c>
      <c r="AD464" s="30"/>
      <c r="AE464" s="38"/>
      <c r="AF464" s="28" t="s">
        <v>3993</v>
      </c>
      <c r="AG464" s="39" t="s">
        <v>2785</v>
      </c>
      <c r="AH464" s="28" t="s">
        <v>105</v>
      </c>
      <c r="AI464" s="39" t="s">
        <v>105</v>
      </c>
      <c r="AK464" s="39" t="s">
        <v>68</v>
      </c>
      <c r="AL464" s="40"/>
      <c r="AM464" s="41"/>
      <c r="AN464" s="41"/>
      <c r="AO464" s="39" t="s">
        <v>3994</v>
      </c>
      <c r="AP464" s="42" t="s">
        <v>49</v>
      </c>
      <c r="AQ464" s="43" t="s">
        <v>50</v>
      </c>
      <c r="AR464" s="39"/>
      <c r="AS464" s="44"/>
      <c r="AT464" s="45" t="s">
        <v>51</v>
      </c>
      <c r="AU464" s="46"/>
      <c r="AV464" s="28" t="s">
        <v>3995</v>
      </c>
      <c r="AW464" s="28" t="s">
        <v>3996</v>
      </c>
    </row>
    <row r="465" spans="1:50" ht="15" customHeight="1">
      <c r="A465" s="23">
        <v>4283</v>
      </c>
      <c r="B465" s="24">
        <v>3284</v>
      </c>
      <c r="C465" s="25" t="s">
        <v>3997</v>
      </c>
      <c r="D465" s="25" t="s">
        <v>3997</v>
      </c>
      <c r="E465" s="26"/>
      <c r="F465" s="25" t="s">
        <v>35</v>
      </c>
      <c r="G465" s="25" t="s">
        <v>3997</v>
      </c>
      <c r="H465" s="28" t="s">
        <v>3998</v>
      </c>
      <c r="I465" s="29" t="s">
        <v>3998</v>
      </c>
      <c r="J465" s="30" t="s">
        <v>3999</v>
      </c>
      <c r="K465" s="31" t="s">
        <v>1598</v>
      </c>
      <c r="L465" s="31" t="s">
        <v>144</v>
      </c>
      <c r="M465" s="32" t="s">
        <v>144</v>
      </c>
      <c r="N465" s="33">
        <v>0.6</v>
      </c>
      <c r="O465" s="33">
        <v>0.6</v>
      </c>
      <c r="P465" s="32"/>
      <c r="Q465" s="32"/>
      <c r="R465" s="33" t="str">
        <f t="shared" si="11"/>
        <v/>
      </c>
      <c r="S465" s="34" t="s">
        <v>4000</v>
      </c>
      <c r="T465" s="35">
        <v>3500</v>
      </c>
      <c r="U465" s="26" t="s">
        <v>172</v>
      </c>
      <c r="V465" s="36" t="str">
        <f>IF((ISBLANK(T465)),"",VLOOKUP(T465,'[1](speaker no. source)'!$A$2:$C$8,3,TRUE))</f>
        <v>E</v>
      </c>
      <c r="W465" s="35"/>
      <c r="X465" s="26"/>
      <c r="Y465" s="37"/>
      <c r="Z465" s="27" t="str">
        <f>IF((ISBLANK(W465)),"",VLOOKUP(W465,'[1](speaker no. source)'!$A$2:$C$8,3,TRUE))</f>
        <v/>
      </c>
      <c r="AA465" s="28" t="s">
        <v>4001</v>
      </c>
      <c r="AB465" s="28" t="s">
        <v>102</v>
      </c>
      <c r="AD465" s="30"/>
      <c r="AE465" s="38"/>
      <c r="AF465" s="28" t="s">
        <v>4002</v>
      </c>
      <c r="AG465" s="39" t="s">
        <v>3240</v>
      </c>
      <c r="AH465" s="28" t="s">
        <v>105</v>
      </c>
      <c r="AI465" s="39" t="s">
        <v>105</v>
      </c>
      <c r="AK465" s="39" t="s">
        <v>68</v>
      </c>
      <c r="AL465" s="40"/>
      <c r="AM465" s="41"/>
      <c r="AN465" s="41"/>
      <c r="AO465" s="39" t="s">
        <v>4003</v>
      </c>
      <c r="AP465" s="42" t="s">
        <v>49</v>
      </c>
      <c r="AQ465" s="43" t="s">
        <v>50</v>
      </c>
      <c r="AR465" s="39"/>
      <c r="AS465" s="44"/>
      <c r="AT465" s="45" t="s">
        <v>51</v>
      </c>
      <c r="AU465" s="46"/>
      <c r="AV465" s="28" t="s">
        <v>4004</v>
      </c>
      <c r="AW465" s="28" t="s">
        <v>4005</v>
      </c>
    </row>
    <row r="466" spans="1:50" ht="15" customHeight="1">
      <c r="A466" s="23">
        <v>4285</v>
      </c>
      <c r="B466" s="24">
        <v>3286</v>
      </c>
      <c r="C466" s="25" t="s">
        <v>4006</v>
      </c>
      <c r="D466" s="25" t="s">
        <v>4006</v>
      </c>
      <c r="E466" s="26"/>
      <c r="F466" s="25" t="s">
        <v>35</v>
      </c>
      <c r="G466" s="25" t="s">
        <v>4006</v>
      </c>
      <c r="H466" s="28" t="s">
        <v>4007</v>
      </c>
      <c r="I466" s="29" t="s">
        <v>4007</v>
      </c>
      <c r="J466" s="30" t="s">
        <v>4008</v>
      </c>
      <c r="K466" s="31" t="s">
        <v>58</v>
      </c>
      <c r="L466" s="31" t="s">
        <v>59</v>
      </c>
      <c r="M466" s="31" t="s">
        <v>59</v>
      </c>
      <c r="N466" s="33">
        <v>0.2</v>
      </c>
      <c r="O466" s="33">
        <v>0.2</v>
      </c>
      <c r="P466" s="31"/>
      <c r="Q466" s="52"/>
      <c r="R466" s="33" t="str">
        <f t="shared" si="11"/>
        <v/>
      </c>
      <c r="S466" s="48">
        <v>5900</v>
      </c>
      <c r="T466" s="35">
        <v>5900</v>
      </c>
      <c r="U466" s="26" t="s">
        <v>2715</v>
      </c>
      <c r="V466" s="36" t="str">
        <f>IF((ISBLANK(T466)),"",VLOOKUP(T466,'[1](speaker no. source)'!$A$2:$C$8,3,TRUE))</f>
        <v>E</v>
      </c>
      <c r="W466" s="35"/>
      <c r="X466" s="26"/>
      <c r="Y466" s="37"/>
      <c r="Z466" s="27" t="str">
        <f>IF((ISBLANK(W466)),"",VLOOKUP(W466,'[1](speaker no. source)'!$A$2:$C$8,3,TRUE))</f>
        <v/>
      </c>
      <c r="AA466" s="28" t="s">
        <v>1784</v>
      </c>
      <c r="AB466" s="28" t="s">
        <v>1785</v>
      </c>
      <c r="AD466" s="30"/>
      <c r="AE466" s="38"/>
      <c r="AF466" s="28" t="s">
        <v>2518</v>
      </c>
      <c r="AG466" s="39" t="s">
        <v>1789</v>
      </c>
      <c r="AH466" s="28" t="s">
        <v>1453</v>
      </c>
      <c r="AI466" s="39" t="s">
        <v>1220</v>
      </c>
      <c r="AJ466" s="49" t="s">
        <v>4009</v>
      </c>
      <c r="AK466" s="39" t="s">
        <v>68</v>
      </c>
      <c r="AL466" s="40"/>
      <c r="AM466" s="41"/>
      <c r="AN466" s="41"/>
      <c r="AO466" s="50" t="s">
        <v>4010</v>
      </c>
      <c r="AP466" s="42" t="s">
        <v>49</v>
      </c>
      <c r="AQ466" s="43" t="s">
        <v>50</v>
      </c>
      <c r="AR466" s="39" t="s">
        <v>94</v>
      </c>
      <c r="AS466" s="44"/>
      <c r="AT466" s="45" t="s">
        <v>51</v>
      </c>
      <c r="AU466" s="46"/>
      <c r="AV466" s="46" t="s">
        <v>4011</v>
      </c>
      <c r="AW466" s="46" t="s">
        <v>4012</v>
      </c>
    </row>
    <row r="467" spans="1:50" ht="15" customHeight="1">
      <c r="A467" s="23">
        <v>4287</v>
      </c>
      <c r="B467" s="24">
        <v>3288</v>
      </c>
      <c r="C467" s="25" t="s">
        <v>4013</v>
      </c>
      <c r="D467" s="25" t="s">
        <v>4013</v>
      </c>
      <c r="E467" s="26"/>
      <c r="F467" s="27" t="s">
        <v>35</v>
      </c>
      <c r="G467" s="25" t="s">
        <v>4013</v>
      </c>
      <c r="H467" s="28" t="s">
        <v>4014</v>
      </c>
      <c r="I467" s="29" t="s">
        <v>4014</v>
      </c>
      <c r="J467" s="30" t="s">
        <v>4015</v>
      </c>
      <c r="K467" s="31" t="s">
        <v>199</v>
      </c>
      <c r="L467" s="31" t="s">
        <v>144</v>
      </c>
      <c r="M467" s="31" t="s">
        <v>144</v>
      </c>
      <c r="N467" s="33">
        <v>0.2</v>
      </c>
      <c r="O467" s="33">
        <v>0.2</v>
      </c>
      <c r="P467" s="31"/>
      <c r="Q467" s="52"/>
      <c r="R467" s="33" t="str">
        <f t="shared" si="11"/>
        <v/>
      </c>
      <c r="S467" s="48">
        <v>42500</v>
      </c>
      <c r="T467" s="35">
        <v>42500</v>
      </c>
      <c r="U467" s="26" t="s">
        <v>4016</v>
      </c>
      <c r="V467" s="36" t="str">
        <f>IF((ISBLANK(T467)),"",VLOOKUP(T467,'[1](speaker no. source)'!$A$2:$C$8,3,TRUE))</f>
        <v>F</v>
      </c>
      <c r="W467" s="35"/>
      <c r="X467" s="26"/>
      <c r="Y467" s="37"/>
      <c r="Z467" s="27" t="str">
        <f>IF((ISBLANK(W467)),"",VLOOKUP(W467,'[1](speaker no. source)'!$A$2:$C$8,3,TRUE))</f>
        <v/>
      </c>
      <c r="AA467" s="28" t="s">
        <v>4017</v>
      </c>
      <c r="AB467" s="28" t="s">
        <v>4018</v>
      </c>
      <c r="AC467" s="28" t="s">
        <v>4019</v>
      </c>
      <c r="AD467" s="30"/>
      <c r="AE467" s="38"/>
      <c r="AF467" s="28" t="s">
        <v>4020</v>
      </c>
      <c r="AG467" s="39" t="s">
        <v>104</v>
      </c>
      <c r="AH467" s="28" t="s">
        <v>105</v>
      </c>
      <c r="AI467" s="39" t="s">
        <v>105</v>
      </c>
      <c r="AJ467" s="49" t="s">
        <v>4021</v>
      </c>
      <c r="AK467" s="39" t="s">
        <v>68</v>
      </c>
      <c r="AL467" s="40"/>
      <c r="AM467" s="41"/>
      <c r="AN467" s="41"/>
      <c r="AO467" s="50" t="s">
        <v>4022</v>
      </c>
      <c r="AP467" s="42" t="s">
        <v>4023</v>
      </c>
      <c r="AQ467" s="43" t="s">
        <v>313</v>
      </c>
      <c r="AR467" s="39" t="s">
        <v>94</v>
      </c>
      <c r="AS467" s="44" t="s">
        <v>1863</v>
      </c>
      <c r="AT467" s="45" t="s">
        <v>51</v>
      </c>
      <c r="AU467" s="46"/>
      <c r="AV467" s="46" t="s">
        <v>4024</v>
      </c>
      <c r="AW467" s="46"/>
    </row>
    <row r="468" spans="1:50" ht="15" customHeight="1">
      <c r="A468" s="23">
        <v>4288</v>
      </c>
      <c r="B468" s="24">
        <v>3289</v>
      </c>
      <c r="C468" s="25" t="s">
        <v>4013</v>
      </c>
      <c r="D468" s="25" t="s">
        <v>4013</v>
      </c>
      <c r="E468" s="26"/>
      <c r="F468" s="27" t="s">
        <v>35</v>
      </c>
      <c r="G468" s="25" t="s">
        <v>4013</v>
      </c>
      <c r="H468" s="28" t="s">
        <v>4014</v>
      </c>
      <c r="I468" s="29" t="s">
        <v>4014</v>
      </c>
      <c r="J468" s="30" t="s">
        <v>4015</v>
      </c>
      <c r="K468" s="31" t="s">
        <v>199</v>
      </c>
      <c r="L468" s="31" t="s">
        <v>144</v>
      </c>
      <c r="M468" s="31" t="s">
        <v>144</v>
      </c>
      <c r="N468" s="33">
        <v>0.2</v>
      </c>
      <c r="O468" s="33">
        <v>0.2</v>
      </c>
      <c r="P468" s="31"/>
      <c r="Q468" s="52"/>
      <c r="R468" s="33" t="str">
        <f t="shared" si="11"/>
        <v/>
      </c>
      <c r="S468" s="48">
        <v>42500</v>
      </c>
      <c r="T468" s="35">
        <v>42500</v>
      </c>
      <c r="U468" s="26" t="s">
        <v>4016</v>
      </c>
      <c r="V468" s="36" t="str">
        <f>IF((ISBLANK(T468)),"",VLOOKUP(T468,'[1](speaker no. source)'!$A$2:$C$8,3,TRUE))</f>
        <v>F</v>
      </c>
      <c r="W468" s="35"/>
      <c r="X468" s="26"/>
      <c r="Y468" s="37"/>
      <c r="Z468" s="27" t="str">
        <f>IF((ISBLANK(W468)),"",VLOOKUP(W468,'[1](speaker no. source)'!$A$2:$C$8,3,TRUE))</f>
        <v/>
      </c>
      <c r="AA468" s="28" t="s">
        <v>4017</v>
      </c>
      <c r="AB468" s="28" t="s">
        <v>4018</v>
      </c>
      <c r="AC468" s="28" t="s">
        <v>4019</v>
      </c>
      <c r="AD468" s="30"/>
      <c r="AE468" s="38"/>
      <c r="AF468" s="28" t="s">
        <v>4020</v>
      </c>
      <c r="AG468" s="39" t="s">
        <v>3235</v>
      </c>
      <c r="AH468" s="28" t="s">
        <v>105</v>
      </c>
      <c r="AI468" s="39" t="s">
        <v>105</v>
      </c>
      <c r="AJ468" s="49" t="s">
        <v>4021</v>
      </c>
      <c r="AK468" s="39" t="s">
        <v>68</v>
      </c>
      <c r="AL468" s="40"/>
      <c r="AM468" s="41"/>
      <c r="AN468" s="41"/>
      <c r="AO468" s="50" t="s">
        <v>4025</v>
      </c>
      <c r="AP468" s="42" t="s">
        <v>49</v>
      </c>
      <c r="AQ468" s="43" t="s">
        <v>50</v>
      </c>
      <c r="AR468" s="39" t="s">
        <v>78</v>
      </c>
      <c r="AS468" s="44" t="s">
        <v>1863</v>
      </c>
      <c r="AT468" s="45" t="s">
        <v>51</v>
      </c>
      <c r="AU468" s="46"/>
      <c r="AV468" s="46" t="s">
        <v>4024</v>
      </c>
      <c r="AW468" s="46" t="s">
        <v>4026</v>
      </c>
    </row>
    <row r="469" spans="1:50" ht="15" customHeight="1">
      <c r="A469" s="23">
        <v>4305</v>
      </c>
      <c r="B469" s="24">
        <v>3304</v>
      </c>
      <c r="C469" s="25" t="s">
        <v>4027</v>
      </c>
      <c r="D469" s="25" t="s">
        <v>4027</v>
      </c>
      <c r="E469" s="26"/>
      <c r="F469" s="27" t="s">
        <v>35</v>
      </c>
      <c r="G469" s="25" t="s">
        <v>4027</v>
      </c>
      <c r="H469" s="28" t="s">
        <v>4028</v>
      </c>
      <c r="I469" s="29" t="s">
        <v>4028</v>
      </c>
      <c r="J469" s="30" t="s">
        <v>4029</v>
      </c>
      <c r="K469" s="31" t="s">
        <v>113</v>
      </c>
      <c r="L469" s="31" t="s">
        <v>114</v>
      </c>
      <c r="M469" s="31" t="s">
        <v>114</v>
      </c>
      <c r="N469" s="33">
        <v>0.2</v>
      </c>
      <c r="O469" s="33">
        <v>0.4</v>
      </c>
      <c r="P469" s="31"/>
      <c r="Q469" s="31"/>
      <c r="R469" s="33" t="str">
        <f t="shared" si="11"/>
        <v/>
      </c>
      <c r="S469" s="34">
        <v>30</v>
      </c>
      <c r="T469" s="35">
        <v>40</v>
      </c>
      <c r="U469" s="26">
        <v>2007</v>
      </c>
      <c r="V469" s="36" t="str">
        <f>IF((ISBLANK(T469)),"",VLOOKUP(T469,'[1](speaker no. source)'!$A$2:$C$8,3,TRUE))</f>
        <v>C</v>
      </c>
      <c r="W469" s="35"/>
      <c r="X469" s="26"/>
      <c r="Y469" s="37"/>
      <c r="Z469" s="27" t="str">
        <f>IF((ISBLANK(W469)),"",VLOOKUP(W469,'[1](speaker no. source)'!$A$2:$C$8,3,TRUE))</f>
        <v/>
      </c>
      <c r="AA469" s="28" t="s">
        <v>4030</v>
      </c>
      <c r="AB469" s="28" t="s">
        <v>160</v>
      </c>
      <c r="AD469" s="30"/>
      <c r="AE469" s="38"/>
      <c r="AF469" s="28" t="s">
        <v>134</v>
      </c>
      <c r="AG469" s="39" t="s">
        <v>135</v>
      </c>
      <c r="AH469" s="28" t="s">
        <v>136</v>
      </c>
      <c r="AI469" s="39" t="s">
        <v>136</v>
      </c>
      <c r="AJ469" s="28" t="s">
        <v>4031</v>
      </c>
      <c r="AK469" s="39" t="s">
        <v>4032</v>
      </c>
      <c r="AL469" s="40">
        <v>2010</v>
      </c>
      <c r="AM469" s="41"/>
      <c r="AN469" s="41"/>
      <c r="AO469" s="50" t="s">
        <v>4033</v>
      </c>
      <c r="AP469" s="42" t="s">
        <v>49</v>
      </c>
      <c r="AQ469" s="43" t="s">
        <v>50</v>
      </c>
      <c r="AR469" s="39"/>
      <c r="AS469" s="44"/>
      <c r="AT469" s="45" t="s">
        <v>51</v>
      </c>
      <c r="AU469" s="46" t="s">
        <v>52</v>
      </c>
      <c r="AV469" s="28" t="s">
        <v>4034</v>
      </c>
      <c r="AW469" s="28" t="s">
        <v>4035</v>
      </c>
    </row>
    <row r="470" spans="1:50" ht="15" customHeight="1">
      <c r="A470" s="23">
        <v>4318</v>
      </c>
      <c r="B470" s="24">
        <v>3313</v>
      </c>
      <c r="C470" s="25" t="s">
        <v>4036</v>
      </c>
      <c r="D470" s="25" t="s">
        <v>4036</v>
      </c>
      <c r="E470" s="26"/>
      <c r="F470" s="25" t="s">
        <v>35</v>
      </c>
      <c r="G470" s="25" t="s">
        <v>4036</v>
      </c>
      <c r="H470" s="28" t="s">
        <v>4037</v>
      </c>
      <c r="I470" s="29" t="s">
        <v>4037</v>
      </c>
      <c r="J470" s="30" t="s">
        <v>4038</v>
      </c>
      <c r="K470" s="31" t="s">
        <v>58</v>
      </c>
      <c r="L470" s="31" t="s">
        <v>59</v>
      </c>
      <c r="M470" s="31" t="s">
        <v>59</v>
      </c>
      <c r="N470" s="33">
        <v>0.2</v>
      </c>
      <c r="O470" s="33">
        <v>0.2</v>
      </c>
      <c r="P470" s="31"/>
      <c r="Q470" s="52"/>
      <c r="R470" s="33" t="str">
        <f t="shared" si="11"/>
        <v/>
      </c>
      <c r="S470" s="48">
        <v>3000</v>
      </c>
      <c r="T470" s="35">
        <v>3005</v>
      </c>
      <c r="U470" s="26" t="s">
        <v>4039</v>
      </c>
      <c r="V470" s="36" t="str">
        <f>IF((ISBLANK(T470)),"",VLOOKUP(T470,'[1](speaker no. source)'!$A$2:$C$8,3,TRUE))</f>
        <v>E</v>
      </c>
      <c r="W470" s="35"/>
      <c r="X470" s="26"/>
      <c r="Y470" s="37"/>
      <c r="Z470" s="27" t="str">
        <f>IF((ISBLANK(W470)),"",VLOOKUP(W470,'[1](speaker no. source)'!$A$2:$C$8,3,TRUE))</f>
        <v/>
      </c>
      <c r="AA470" s="28" t="s">
        <v>1449</v>
      </c>
      <c r="AB470" s="28" t="s">
        <v>439</v>
      </c>
      <c r="AD470" s="30" t="s">
        <v>4040</v>
      </c>
      <c r="AE470" s="38" t="s">
        <v>4041</v>
      </c>
      <c r="AF470" s="28" t="s">
        <v>1451</v>
      </c>
      <c r="AG470" s="39" t="s">
        <v>1452</v>
      </c>
      <c r="AH470" s="28" t="s">
        <v>1453</v>
      </c>
      <c r="AI470" s="39" t="s">
        <v>1220</v>
      </c>
      <c r="AJ470" s="49" t="s">
        <v>4042</v>
      </c>
      <c r="AK470" s="44" t="s">
        <v>68</v>
      </c>
      <c r="AL470" s="40"/>
      <c r="AM470" s="41"/>
      <c r="AN470" s="41"/>
      <c r="AO470" s="50" t="s">
        <v>4043</v>
      </c>
      <c r="AP470" s="42" t="s">
        <v>49</v>
      </c>
      <c r="AQ470" s="43" t="s">
        <v>50</v>
      </c>
      <c r="AR470" s="39" t="s">
        <v>94</v>
      </c>
      <c r="AS470" s="44"/>
      <c r="AT470" s="45" t="s">
        <v>51</v>
      </c>
      <c r="AU470" s="46"/>
      <c r="AV470" s="46" t="s">
        <v>4044</v>
      </c>
      <c r="AW470" s="46" t="s">
        <v>4045</v>
      </c>
    </row>
    <row r="471" spans="1:50" ht="15" customHeight="1">
      <c r="A471" s="23">
        <v>4331</v>
      </c>
      <c r="B471" s="24">
        <v>3325</v>
      </c>
      <c r="C471" s="25" t="s">
        <v>4046</v>
      </c>
      <c r="D471" s="25" t="s">
        <v>4046</v>
      </c>
      <c r="E471" s="26"/>
      <c r="F471" s="25" t="s">
        <v>35</v>
      </c>
      <c r="G471" s="25" t="s">
        <v>4046</v>
      </c>
      <c r="H471" s="28" t="s">
        <v>4047</v>
      </c>
      <c r="I471" s="29" t="s">
        <v>4047</v>
      </c>
      <c r="J471" s="30" t="s">
        <v>4048</v>
      </c>
      <c r="K471" s="31" t="s">
        <v>113</v>
      </c>
      <c r="L471" s="31" t="s">
        <v>114</v>
      </c>
      <c r="M471" s="31" t="s">
        <v>114</v>
      </c>
      <c r="N471" s="33">
        <v>0.2</v>
      </c>
      <c r="O471" s="33">
        <v>0.2</v>
      </c>
      <c r="P471" s="31" t="s">
        <v>2387</v>
      </c>
      <c r="Q471" s="52">
        <v>2</v>
      </c>
      <c r="R471" s="33">
        <f t="shared" si="11"/>
        <v>0.4</v>
      </c>
      <c r="S471" s="48" t="s">
        <v>243</v>
      </c>
      <c r="T471" s="35" t="s">
        <v>68</v>
      </c>
      <c r="U471" s="26">
        <v>2007</v>
      </c>
      <c r="V471" s="36" t="e">
        <f>IF((ISBLANK(T471)),"",VLOOKUP(T471,'[1](speaker no. source)'!$A$2:$C$8,3,TRUE))</f>
        <v>#N/A</v>
      </c>
      <c r="W471" s="35">
        <v>269200</v>
      </c>
      <c r="X471" s="26" t="s">
        <v>4049</v>
      </c>
      <c r="Y471" s="37" t="s">
        <v>4050</v>
      </c>
      <c r="Z471" s="27" t="str">
        <f>IF((ISBLANK(W471)),"",VLOOKUP(W471,'[1](speaker no. source)'!$A$2:$C$8,3,TRUE))</f>
        <v>G</v>
      </c>
      <c r="AA471" s="28" t="s">
        <v>486</v>
      </c>
      <c r="AB471" s="28" t="s">
        <v>62</v>
      </c>
      <c r="AC471" s="28" t="s">
        <v>4051</v>
      </c>
      <c r="AD471" s="30"/>
      <c r="AE471" s="38"/>
      <c r="AF471" s="28" t="s">
        <v>1272</v>
      </c>
      <c r="AG471" s="39" t="s">
        <v>489</v>
      </c>
      <c r="AH471" s="28" t="s">
        <v>490</v>
      </c>
      <c r="AI471" s="39" t="s">
        <v>74</v>
      </c>
      <c r="AJ471" s="49" t="s">
        <v>4052</v>
      </c>
      <c r="AK471" s="39" t="s">
        <v>68</v>
      </c>
      <c r="AL471" s="40"/>
      <c r="AM471" s="41"/>
      <c r="AN471" s="41"/>
      <c r="AO471" s="50" t="s">
        <v>4053</v>
      </c>
      <c r="AP471" s="42" t="s">
        <v>4054</v>
      </c>
      <c r="AQ471" s="43" t="s">
        <v>313</v>
      </c>
      <c r="AR471" s="39" t="s">
        <v>94</v>
      </c>
      <c r="AS471" s="44"/>
      <c r="AT471" s="45" t="s">
        <v>51</v>
      </c>
      <c r="AU471" s="46" t="s">
        <v>1634</v>
      </c>
      <c r="AV471" s="46" t="s">
        <v>4055</v>
      </c>
      <c r="AW471" s="46"/>
    </row>
    <row r="472" spans="1:50" ht="15" customHeight="1">
      <c r="A472" s="23">
        <v>4353</v>
      </c>
      <c r="B472" s="24">
        <v>3334</v>
      </c>
      <c r="C472" s="25" t="s">
        <v>4056</v>
      </c>
      <c r="D472" s="25" t="s">
        <v>4056</v>
      </c>
      <c r="E472" s="26"/>
      <c r="F472" s="25" t="s">
        <v>35</v>
      </c>
      <c r="G472" s="25" t="s">
        <v>4056</v>
      </c>
      <c r="H472" s="28" t="s">
        <v>4057</v>
      </c>
      <c r="I472" s="29" t="s">
        <v>4057</v>
      </c>
      <c r="J472" s="30" t="s">
        <v>4058</v>
      </c>
      <c r="K472" s="31" t="s">
        <v>577</v>
      </c>
      <c r="L472" s="31" t="s">
        <v>114</v>
      </c>
      <c r="M472" s="31" t="s">
        <v>114</v>
      </c>
      <c r="N472" s="33">
        <v>0.4</v>
      </c>
      <c r="O472" s="33">
        <v>0.4</v>
      </c>
      <c r="P472" s="31"/>
      <c r="Q472" s="52"/>
      <c r="R472" s="33" t="str">
        <f t="shared" si="11"/>
        <v/>
      </c>
      <c r="S472" s="48" t="s">
        <v>4059</v>
      </c>
      <c r="T472" s="35">
        <v>450</v>
      </c>
      <c r="U472" s="26">
        <v>2007</v>
      </c>
      <c r="V472" s="36" t="str">
        <f>IF((ISBLANK(T472)),"",VLOOKUP(T472,'[1](speaker no. source)'!$A$2:$C$8,3,TRUE))</f>
        <v>D</v>
      </c>
      <c r="W472" s="35"/>
      <c r="X472" s="26"/>
      <c r="Y472" s="37"/>
      <c r="Z472" s="27" t="str">
        <f>IF((ISBLANK(W472)),"",VLOOKUP(W472,'[1](speaker no. source)'!$A$2:$C$8,3,TRUE))</f>
        <v/>
      </c>
      <c r="AA472" s="28" t="s">
        <v>185</v>
      </c>
      <c r="AB472" s="28" t="s">
        <v>186</v>
      </c>
      <c r="AD472" s="30"/>
      <c r="AE472" s="38"/>
      <c r="AF472" s="28" t="s">
        <v>3613</v>
      </c>
      <c r="AG472" s="39" t="s">
        <v>1645</v>
      </c>
      <c r="AH472" s="28" t="s">
        <v>74</v>
      </c>
      <c r="AI472" s="39" t="s">
        <v>74</v>
      </c>
      <c r="AJ472" s="49" t="s">
        <v>4060</v>
      </c>
      <c r="AK472" s="39" t="s">
        <v>68</v>
      </c>
      <c r="AL472" s="40"/>
      <c r="AM472" s="41"/>
      <c r="AN472" s="41"/>
      <c r="AO472" s="50" t="s">
        <v>4061</v>
      </c>
      <c r="AP472" s="42" t="s">
        <v>4062</v>
      </c>
      <c r="AQ472" s="43" t="s">
        <v>50</v>
      </c>
      <c r="AR472" s="39" t="s">
        <v>94</v>
      </c>
      <c r="AS472" s="44"/>
      <c r="AT472" s="45" t="s">
        <v>51</v>
      </c>
      <c r="AU472" s="46"/>
      <c r="AV472" s="46" t="s">
        <v>4063</v>
      </c>
      <c r="AW472" s="46"/>
    </row>
    <row r="473" spans="1:50" ht="15" customHeight="1">
      <c r="A473" s="23">
        <v>4360</v>
      </c>
      <c r="B473" s="24">
        <v>3340</v>
      </c>
      <c r="C473" s="25" t="s">
        <v>4064</v>
      </c>
      <c r="D473" s="25" t="s">
        <v>4064</v>
      </c>
      <c r="E473" s="26"/>
      <c r="F473" s="25" t="s">
        <v>35</v>
      </c>
      <c r="G473" s="25" t="s">
        <v>4064</v>
      </c>
      <c r="H473" s="28" t="s">
        <v>4065</v>
      </c>
      <c r="I473" s="29" t="s">
        <v>4065</v>
      </c>
      <c r="J473" s="30" t="s">
        <v>4066</v>
      </c>
      <c r="K473" s="31" t="s">
        <v>271</v>
      </c>
      <c r="L473" s="31" t="s">
        <v>272</v>
      </c>
      <c r="M473" s="32" t="s">
        <v>272</v>
      </c>
      <c r="N473" s="33">
        <v>0.2</v>
      </c>
      <c r="O473" s="33">
        <v>0.2</v>
      </c>
      <c r="P473" s="32"/>
      <c r="Q473" s="47"/>
      <c r="R473" s="33" t="str">
        <f t="shared" si="11"/>
        <v/>
      </c>
      <c r="S473" s="48" t="s">
        <v>4067</v>
      </c>
      <c r="T473" s="35">
        <v>100000</v>
      </c>
      <c r="U473" s="26">
        <v>2012</v>
      </c>
      <c r="V473" s="36" t="str">
        <f>IF((ISBLANK(T473)),"",VLOOKUP(T473,'[1](speaker no. source)'!$A$2:$C$8,3,TRUE))</f>
        <v>G</v>
      </c>
      <c r="W473" s="35"/>
      <c r="X473" s="26"/>
      <c r="Y473" s="37"/>
      <c r="Z473" s="27" t="str">
        <f>IF((ISBLANK(W473)),"",VLOOKUP(W473,'[1](speaker no. source)'!$A$2:$C$8,3,TRUE))</f>
        <v/>
      </c>
      <c r="AA473" s="28" t="s">
        <v>486</v>
      </c>
      <c r="AB473" s="28" t="s">
        <v>62</v>
      </c>
      <c r="AC473" s="28" t="s">
        <v>4068</v>
      </c>
      <c r="AD473" s="30"/>
      <c r="AE473" s="38"/>
      <c r="AF473" s="28" t="s">
        <v>1272</v>
      </c>
      <c r="AG473" s="39" t="s">
        <v>366</v>
      </c>
      <c r="AH473" s="28" t="s">
        <v>490</v>
      </c>
      <c r="AI473" s="39" t="s">
        <v>248</v>
      </c>
      <c r="AJ473" s="49" t="s">
        <v>4069</v>
      </c>
      <c r="AK473" s="39" t="s">
        <v>68</v>
      </c>
      <c r="AL473" s="40"/>
      <c r="AM473" s="41"/>
      <c r="AN473" s="41"/>
      <c r="AO473" s="39" t="s">
        <v>4070</v>
      </c>
      <c r="AP473" s="42" t="s">
        <v>4071</v>
      </c>
      <c r="AQ473" s="43" t="s">
        <v>313</v>
      </c>
      <c r="AR473" s="39" t="s">
        <v>94</v>
      </c>
      <c r="AS473" s="44"/>
      <c r="AT473" s="45" t="s">
        <v>51</v>
      </c>
      <c r="AU473" s="55"/>
      <c r="AV473" s="46" t="s">
        <v>4072</v>
      </c>
      <c r="AW473" s="46" t="s">
        <v>254</v>
      </c>
    </row>
    <row r="474" spans="1:50" ht="15" customHeight="1">
      <c r="A474" s="23">
        <v>4367</v>
      </c>
      <c r="B474" s="24">
        <v>3347</v>
      </c>
      <c r="C474" s="25" t="s">
        <v>4073</v>
      </c>
      <c r="D474" s="25" t="s">
        <v>4073</v>
      </c>
      <c r="E474" s="26"/>
      <c r="F474" s="25" t="s">
        <v>35</v>
      </c>
      <c r="G474" s="25" t="s">
        <v>4073</v>
      </c>
      <c r="H474" s="28" t="s">
        <v>4074</v>
      </c>
      <c r="I474" s="29" t="s">
        <v>4074</v>
      </c>
      <c r="J474" s="30" t="s">
        <v>4075</v>
      </c>
      <c r="K474" s="31" t="s">
        <v>199</v>
      </c>
      <c r="L474" s="31" t="s">
        <v>144</v>
      </c>
      <c r="M474" s="31" t="s">
        <v>144</v>
      </c>
      <c r="N474" s="33">
        <v>0.2</v>
      </c>
      <c r="O474" s="33">
        <v>0.2</v>
      </c>
      <c r="P474" s="31"/>
      <c r="Q474" s="52"/>
      <c r="R474" s="33" t="str">
        <f t="shared" si="11"/>
        <v/>
      </c>
      <c r="S474" s="48">
        <v>50102</v>
      </c>
      <c r="T474" s="35">
        <v>50102</v>
      </c>
      <c r="U474" s="26" t="s">
        <v>4076</v>
      </c>
      <c r="V474" s="36" t="str">
        <f>IF((ISBLANK(T474)),"",VLOOKUP(T474,'[1](speaker no. source)'!$A$2:$C$8,3,TRUE))</f>
        <v>F</v>
      </c>
      <c r="W474" s="35"/>
      <c r="X474" s="26"/>
      <c r="Y474" s="37"/>
      <c r="Z474" s="27" t="str">
        <f>IF((ISBLANK(W474)),"",VLOOKUP(W474,'[1](speaker no. source)'!$A$2:$C$8,3,TRUE))</f>
        <v/>
      </c>
      <c r="AA474" s="28" t="s">
        <v>4077</v>
      </c>
      <c r="AB474" s="28" t="s">
        <v>4078</v>
      </c>
      <c r="AD474" s="30"/>
      <c r="AE474" s="38"/>
      <c r="AF474" s="28" t="s">
        <v>670</v>
      </c>
      <c r="AG474" s="39" t="s">
        <v>390</v>
      </c>
      <c r="AH474" s="28" t="s">
        <v>123</v>
      </c>
      <c r="AI474" s="39" t="s">
        <v>123</v>
      </c>
      <c r="AJ474" s="49" t="s">
        <v>4079</v>
      </c>
      <c r="AK474" s="39" t="s">
        <v>68</v>
      </c>
      <c r="AL474" s="40"/>
      <c r="AM474" s="41"/>
      <c r="AN474" s="41"/>
      <c r="AO474" s="50" t="s">
        <v>4080</v>
      </c>
      <c r="AP474" s="42" t="s">
        <v>49</v>
      </c>
      <c r="AQ474" s="43" t="s">
        <v>50</v>
      </c>
      <c r="AR474" s="39" t="s">
        <v>78</v>
      </c>
      <c r="AS474" s="44"/>
      <c r="AT474" s="45" t="s">
        <v>51</v>
      </c>
      <c r="AU474" s="46"/>
      <c r="AV474" s="46" t="s">
        <v>4081</v>
      </c>
      <c r="AW474" s="46" t="s">
        <v>4082</v>
      </c>
    </row>
    <row r="475" spans="1:50" ht="15" customHeight="1">
      <c r="A475" s="23">
        <v>4375</v>
      </c>
      <c r="B475" s="24">
        <v>3352</v>
      </c>
      <c r="C475" s="25" t="s">
        <v>4083</v>
      </c>
      <c r="D475" s="25" t="s">
        <v>4083</v>
      </c>
      <c r="E475" s="26"/>
      <c r="F475" s="27" t="s">
        <v>35</v>
      </c>
      <c r="G475" s="25" t="s">
        <v>4083</v>
      </c>
      <c r="H475" s="28" t="s">
        <v>4084</v>
      </c>
      <c r="I475" s="29" t="s">
        <v>4084</v>
      </c>
      <c r="J475" s="30" t="s">
        <v>4085</v>
      </c>
      <c r="K475" s="31" t="s">
        <v>58</v>
      </c>
      <c r="L475" s="31" t="s">
        <v>59</v>
      </c>
      <c r="M475" s="31" t="s">
        <v>59</v>
      </c>
      <c r="N475" s="33">
        <v>0.2</v>
      </c>
      <c r="O475" s="33">
        <v>0.2</v>
      </c>
      <c r="P475" s="31"/>
      <c r="Q475" s="52"/>
      <c r="R475" s="33" t="str">
        <f t="shared" si="11"/>
        <v/>
      </c>
      <c r="S475" s="48"/>
      <c r="T475" s="35">
        <f>22600+450</f>
        <v>23050</v>
      </c>
      <c r="U475" s="26" t="s">
        <v>4086</v>
      </c>
      <c r="V475" s="36" t="str">
        <f>IF((ISBLANK(T475)),"",VLOOKUP(T475,'[1](speaker no. source)'!$A$2:$C$8,3,TRUE))</f>
        <v>F</v>
      </c>
      <c r="W475" s="35"/>
      <c r="X475" s="26"/>
      <c r="Y475" s="37"/>
      <c r="Z475" s="27" t="str">
        <f>IF((ISBLANK(W475)),"",VLOOKUP(W475,'[1](speaker no. source)'!$A$2:$C$8,3,TRUE))</f>
        <v/>
      </c>
      <c r="AA475" s="28" t="s">
        <v>802</v>
      </c>
      <c r="AB475" s="28" t="s">
        <v>62</v>
      </c>
      <c r="AD475" s="30"/>
      <c r="AE475" s="38"/>
      <c r="AF475" s="28" t="s">
        <v>1700</v>
      </c>
      <c r="AG475" s="39" t="s">
        <v>64</v>
      </c>
      <c r="AH475" s="28" t="s">
        <v>1701</v>
      </c>
      <c r="AI475" s="39" t="s">
        <v>66</v>
      </c>
      <c r="AJ475" s="49" t="s">
        <v>4087</v>
      </c>
      <c r="AK475" s="39" t="s">
        <v>68</v>
      </c>
      <c r="AL475" s="40"/>
      <c r="AM475" s="41"/>
      <c r="AN475" s="41"/>
      <c r="AO475" s="50" t="s">
        <v>4088</v>
      </c>
      <c r="AP475" s="42" t="s">
        <v>2050</v>
      </c>
      <c r="AQ475" s="43" t="s">
        <v>313</v>
      </c>
      <c r="AR475" s="39" t="s">
        <v>94</v>
      </c>
      <c r="AS475" s="44"/>
      <c r="AT475" s="45" t="s">
        <v>51</v>
      </c>
      <c r="AU475" s="46"/>
      <c r="AV475" s="46" t="s">
        <v>4089</v>
      </c>
      <c r="AW475" s="46"/>
    </row>
    <row r="476" spans="1:50" ht="15" customHeight="1">
      <c r="A476" s="23">
        <v>4386</v>
      </c>
      <c r="B476" s="24">
        <v>3362</v>
      </c>
      <c r="C476" s="25" t="s">
        <v>4090</v>
      </c>
      <c r="D476" s="25" t="s">
        <v>4091</v>
      </c>
      <c r="E476" s="26" t="s">
        <v>4090</v>
      </c>
      <c r="F476" s="27" t="s">
        <v>35</v>
      </c>
      <c r="G476" s="25" t="s">
        <v>4091</v>
      </c>
      <c r="H476" s="28" t="s">
        <v>4092</v>
      </c>
      <c r="I476" s="29" t="s">
        <v>4092</v>
      </c>
      <c r="J476" s="30" t="s">
        <v>4093</v>
      </c>
      <c r="K476" s="31" t="s">
        <v>113</v>
      </c>
      <c r="L476" s="31" t="s">
        <v>114</v>
      </c>
      <c r="M476" s="32" t="s">
        <v>114</v>
      </c>
      <c r="N476" s="33">
        <v>0.2</v>
      </c>
      <c r="O476" s="33">
        <v>0.2</v>
      </c>
      <c r="P476" s="32"/>
      <c r="Q476" s="32"/>
      <c r="R476" s="33" t="str">
        <f t="shared" si="11"/>
        <v/>
      </c>
      <c r="S476" s="34">
        <v>10</v>
      </c>
      <c r="T476" s="35">
        <v>10</v>
      </c>
      <c r="U476" s="26">
        <v>2005</v>
      </c>
      <c r="V476" s="36" t="str">
        <f>IF((ISBLANK(T476)),"",VLOOKUP(T476,'[1](speaker no. source)'!$A$2:$C$8,3,TRUE))</f>
        <v>C</v>
      </c>
      <c r="W476" s="35"/>
      <c r="X476" s="26"/>
      <c r="Y476" s="37"/>
      <c r="Z476" s="27" t="str">
        <f>IF((ISBLANK(W476)),"",VLOOKUP(W476,'[1](speaker no. source)'!$A$2:$C$8,3,TRUE))</f>
        <v/>
      </c>
      <c r="AA476" s="28" t="s">
        <v>42</v>
      </c>
      <c r="AB476" s="28" t="s">
        <v>43</v>
      </c>
      <c r="AD476" s="30"/>
      <c r="AE476" s="38"/>
      <c r="AF476" s="28" t="s">
        <v>45</v>
      </c>
      <c r="AG476" s="39" t="s">
        <v>46</v>
      </c>
      <c r="AH476" s="28" t="s">
        <v>46</v>
      </c>
      <c r="AI476" s="39" t="s">
        <v>46</v>
      </c>
      <c r="AK476" s="39" t="s">
        <v>68</v>
      </c>
      <c r="AL476" s="40"/>
      <c r="AM476" s="41"/>
      <c r="AN476" s="41"/>
      <c r="AO476" s="39" t="s">
        <v>4094</v>
      </c>
      <c r="AP476" s="42" t="s">
        <v>49</v>
      </c>
      <c r="AQ476" s="43" t="s">
        <v>50</v>
      </c>
      <c r="AR476" s="39"/>
      <c r="AS476" s="44"/>
      <c r="AT476" s="45" t="s">
        <v>51</v>
      </c>
      <c r="AU476" s="46"/>
      <c r="AV476" s="2" t="s">
        <v>4095</v>
      </c>
      <c r="AW476" s="2" t="s">
        <v>4096</v>
      </c>
      <c r="AX476" s="2" t="s">
        <v>4097</v>
      </c>
    </row>
    <row r="477" spans="1:50" ht="15" customHeight="1">
      <c r="A477" s="23">
        <v>4401</v>
      </c>
      <c r="B477" s="24">
        <v>3371</v>
      </c>
      <c r="C477" s="25" t="s">
        <v>4098</v>
      </c>
      <c r="D477" s="25" t="s">
        <v>4098</v>
      </c>
      <c r="E477" s="26"/>
      <c r="F477" s="25" t="s">
        <v>35</v>
      </c>
      <c r="G477" s="25" t="s">
        <v>4098</v>
      </c>
      <c r="H477" s="28" t="s">
        <v>4099</v>
      </c>
      <c r="I477" s="29" t="s">
        <v>4099</v>
      </c>
      <c r="J477" s="30"/>
      <c r="K477" s="31" t="s">
        <v>38</v>
      </c>
      <c r="L477" s="31" t="s">
        <v>39</v>
      </c>
      <c r="M477" s="31" t="s">
        <v>39</v>
      </c>
      <c r="N477" s="31" t="s">
        <v>40</v>
      </c>
      <c r="O477" s="33">
        <v>0</v>
      </c>
      <c r="P477" s="31"/>
      <c r="Q477" s="52"/>
      <c r="R477" s="33" t="str">
        <f t="shared" si="11"/>
        <v/>
      </c>
      <c r="S477" s="48">
        <v>0</v>
      </c>
      <c r="T477" s="35">
        <v>0</v>
      </c>
      <c r="U477" s="26">
        <v>2015</v>
      </c>
      <c r="V477" s="36" t="str">
        <f>IF((ISBLANK(T477)),"",VLOOKUP(T477,'[1](speaker no. source)'!$A$2:$C$8,3,TRUE))</f>
        <v>A</v>
      </c>
      <c r="W477" s="35"/>
      <c r="X477" s="26"/>
      <c r="Y477" s="37"/>
      <c r="Z477" s="27" t="str">
        <f>IF((ISBLANK(W477)),"",VLOOKUP(W477,'[1](speaker no. source)'!$A$2:$C$8,3,TRUE))</f>
        <v/>
      </c>
      <c r="AA477" s="28" t="s">
        <v>648</v>
      </c>
      <c r="AB477" s="28" t="s">
        <v>102</v>
      </c>
      <c r="AD477" s="30"/>
      <c r="AE477" s="38"/>
      <c r="AF477" s="28" t="s">
        <v>451</v>
      </c>
      <c r="AG477" s="39" t="s">
        <v>597</v>
      </c>
      <c r="AH477" s="28" t="s">
        <v>105</v>
      </c>
      <c r="AI477" s="39" t="s">
        <v>105</v>
      </c>
      <c r="AJ477" s="49"/>
      <c r="AK477" s="39" t="s">
        <v>4100</v>
      </c>
      <c r="AL477" s="40">
        <v>2015</v>
      </c>
      <c r="AM477" s="41"/>
      <c r="AN477" s="41"/>
      <c r="AO477" s="50"/>
      <c r="AP477" s="42"/>
      <c r="AQ477" s="43"/>
      <c r="AR477" s="39" t="s">
        <v>94</v>
      </c>
      <c r="AS477" s="44"/>
      <c r="AT477" s="45" t="s">
        <v>1792</v>
      </c>
      <c r="AU477" s="46" t="s">
        <v>4101</v>
      </c>
      <c r="AV477" s="46" t="s">
        <v>4102</v>
      </c>
      <c r="AW477" s="46"/>
    </row>
    <row r="478" spans="1:50" ht="15" customHeight="1">
      <c r="A478" s="23">
        <v>4404</v>
      </c>
      <c r="B478" s="24">
        <v>3373</v>
      </c>
      <c r="C478" s="25" t="s">
        <v>4103</v>
      </c>
      <c r="D478" s="25" t="s">
        <v>4103</v>
      </c>
      <c r="E478" s="26"/>
      <c r="F478" s="25" t="s">
        <v>35</v>
      </c>
      <c r="G478" s="25" t="s">
        <v>4103</v>
      </c>
      <c r="H478" s="28" t="s">
        <v>4104</v>
      </c>
      <c r="I478" s="29" t="s">
        <v>4104</v>
      </c>
      <c r="J478" s="30" t="s">
        <v>4105</v>
      </c>
      <c r="K478" s="31" t="s">
        <v>199</v>
      </c>
      <c r="L478" s="31" t="s">
        <v>144</v>
      </c>
      <c r="M478" s="31" t="s">
        <v>144</v>
      </c>
      <c r="N478" s="33">
        <v>0.2</v>
      </c>
      <c r="O478" s="33">
        <v>0.2</v>
      </c>
      <c r="P478" s="31"/>
      <c r="Q478" s="52"/>
      <c r="R478" s="33" t="str">
        <f t="shared" si="11"/>
        <v/>
      </c>
      <c r="S478" s="48">
        <v>31593</v>
      </c>
      <c r="T478" s="35">
        <v>31593</v>
      </c>
      <c r="U478" s="26" t="s">
        <v>4106</v>
      </c>
      <c r="V478" s="36" t="str">
        <f>IF((ISBLANK(T478)),"",VLOOKUP(T478,'[1](speaker no. source)'!$A$2:$C$8,3,TRUE))</f>
        <v>F</v>
      </c>
      <c r="W478" s="35"/>
      <c r="X478" s="26"/>
      <c r="Y478" s="37"/>
      <c r="Z478" s="27" t="str">
        <f>IF((ISBLANK(W478)),"",VLOOKUP(W478,'[1](speaker no. source)'!$A$2:$C$8,3,TRUE))</f>
        <v/>
      </c>
      <c r="AA478" s="28" t="s">
        <v>4107</v>
      </c>
      <c r="AB478" s="28" t="s">
        <v>4107</v>
      </c>
      <c r="AD478" s="30"/>
      <c r="AE478" s="38"/>
      <c r="AF478" s="28" t="s">
        <v>827</v>
      </c>
      <c r="AG478" s="39" t="s">
        <v>828</v>
      </c>
      <c r="AH478" s="28" t="s">
        <v>123</v>
      </c>
      <c r="AI478" s="39" t="s">
        <v>123</v>
      </c>
      <c r="AJ478" s="49" t="s">
        <v>4108</v>
      </c>
      <c r="AK478" s="39" t="s">
        <v>68</v>
      </c>
      <c r="AL478" s="40"/>
      <c r="AM478" s="41"/>
      <c r="AN478" s="41"/>
      <c r="AO478" s="50" t="s">
        <v>4109</v>
      </c>
      <c r="AP478" s="42" t="s">
        <v>4110</v>
      </c>
      <c r="AQ478" s="43" t="s">
        <v>313</v>
      </c>
      <c r="AR478" s="39" t="s">
        <v>94</v>
      </c>
      <c r="AS478" s="44"/>
      <c r="AT478" s="45" t="s">
        <v>51</v>
      </c>
      <c r="AU478" s="46"/>
      <c r="AV478" s="46" t="s">
        <v>4111</v>
      </c>
      <c r="AW478" s="46"/>
    </row>
    <row r="479" spans="1:50" ht="60" customHeight="1">
      <c r="A479" s="23">
        <v>4414</v>
      </c>
      <c r="B479" s="24">
        <v>3381</v>
      </c>
      <c r="C479" s="25" t="s">
        <v>4112</v>
      </c>
      <c r="D479" s="25" t="s">
        <v>4112</v>
      </c>
      <c r="E479" s="26"/>
      <c r="F479" s="25" t="s">
        <v>35</v>
      </c>
      <c r="G479" s="25" t="s">
        <v>4112</v>
      </c>
      <c r="H479" s="28" t="s">
        <v>4113</v>
      </c>
      <c r="I479" s="29" t="s">
        <v>4113</v>
      </c>
      <c r="J479" s="30" t="s">
        <v>4114</v>
      </c>
      <c r="K479" s="31" t="s">
        <v>58</v>
      </c>
      <c r="L479" s="31" t="s">
        <v>59</v>
      </c>
      <c r="M479" s="31" t="s">
        <v>59</v>
      </c>
      <c r="N479" s="33">
        <v>0.2</v>
      </c>
      <c r="O479" s="33">
        <v>0.2</v>
      </c>
      <c r="P479" s="31"/>
      <c r="Q479" s="52"/>
      <c r="R479" s="33" t="str">
        <f t="shared" si="11"/>
        <v/>
      </c>
      <c r="S479" s="48" t="s">
        <v>4115</v>
      </c>
      <c r="T479" s="35">
        <v>3319</v>
      </c>
      <c r="U479" s="26" t="s">
        <v>3765</v>
      </c>
      <c r="V479" s="36" t="str">
        <f>IF((ISBLANK(T479)),"",VLOOKUP(T479,'[1](speaker no. source)'!$A$2:$C$8,3,TRUE))</f>
        <v>E</v>
      </c>
      <c r="W479" s="35"/>
      <c r="X479" s="26"/>
      <c r="Y479" s="37"/>
      <c r="Z479" s="27" t="str">
        <f>IF((ISBLANK(W479)),"",VLOOKUP(W479,'[1](speaker no. source)'!$A$2:$C$8,3,TRUE))</f>
        <v/>
      </c>
      <c r="AA479" s="28" t="s">
        <v>159</v>
      </c>
      <c r="AB479" s="28" t="s">
        <v>160</v>
      </c>
      <c r="AD479" s="30"/>
      <c r="AE479" s="38"/>
      <c r="AF479" s="28" t="s">
        <v>4116</v>
      </c>
      <c r="AG479" s="39" t="s">
        <v>4117</v>
      </c>
      <c r="AH479" s="28" t="s">
        <v>136</v>
      </c>
      <c r="AI479" s="39" t="s">
        <v>136</v>
      </c>
      <c r="AJ479" s="49" t="s">
        <v>4118</v>
      </c>
      <c r="AK479" s="39" t="s">
        <v>4119</v>
      </c>
      <c r="AL479" s="40">
        <v>2007</v>
      </c>
      <c r="AM479" s="41"/>
      <c r="AN479" s="41"/>
      <c r="AO479" s="50"/>
      <c r="AP479" s="42"/>
      <c r="AQ479" s="43"/>
      <c r="AR479" s="39" t="s">
        <v>70</v>
      </c>
      <c r="AS479" s="44"/>
      <c r="AT479" s="45" t="s">
        <v>51</v>
      </c>
      <c r="AU479" s="46" t="s">
        <v>4120</v>
      </c>
      <c r="AV479" s="46" t="s">
        <v>4121</v>
      </c>
      <c r="AW479" s="46"/>
    </row>
    <row r="480" spans="1:50" ht="90" customHeight="1">
      <c r="A480" s="23">
        <v>4428</v>
      </c>
      <c r="B480" s="24">
        <v>3392</v>
      </c>
      <c r="C480" s="25" t="s">
        <v>4122</v>
      </c>
      <c r="D480" s="25" t="s">
        <v>4122</v>
      </c>
      <c r="E480" s="26"/>
      <c r="F480" s="27" t="s">
        <v>35</v>
      </c>
      <c r="G480" s="25" t="s">
        <v>4122</v>
      </c>
      <c r="H480" s="28" t="s">
        <v>4123</v>
      </c>
      <c r="I480" s="29" t="s">
        <v>4123</v>
      </c>
      <c r="J480" s="30" t="s">
        <v>4124</v>
      </c>
      <c r="K480" s="31" t="s">
        <v>199</v>
      </c>
      <c r="L480" s="31" t="s">
        <v>144</v>
      </c>
      <c r="M480" s="31" t="s">
        <v>144</v>
      </c>
      <c r="N480" s="33">
        <v>0.2</v>
      </c>
      <c r="O480" s="33">
        <v>0.2</v>
      </c>
      <c r="P480" s="31"/>
      <c r="Q480" s="52"/>
      <c r="R480" s="33" t="str">
        <f t="shared" si="11"/>
        <v/>
      </c>
      <c r="S480" s="48">
        <v>20000</v>
      </c>
      <c r="T480" s="35">
        <v>20000</v>
      </c>
      <c r="U480" s="26" t="s">
        <v>1413</v>
      </c>
      <c r="V480" s="36" t="str">
        <f>IF((ISBLANK(T480)),"",VLOOKUP(T480,'[1](speaker no. source)'!$A$2:$C$8,3,TRUE))</f>
        <v>F</v>
      </c>
      <c r="W480" s="35"/>
      <c r="X480" s="26"/>
      <c r="Y480" s="37"/>
      <c r="Z480" s="27" t="str">
        <f>IF((ISBLANK(W480)),"",VLOOKUP(W480,'[1](speaker no. source)'!$A$2:$C$8,3,TRUE))</f>
        <v/>
      </c>
      <c r="AA480" s="28" t="s">
        <v>4125</v>
      </c>
      <c r="AB480" s="28" t="s">
        <v>160</v>
      </c>
      <c r="AD480" s="30"/>
      <c r="AE480" s="38"/>
      <c r="AF480" s="28" t="s">
        <v>4126</v>
      </c>
      <c r="AG480" s="39" t="s">
        <v>589</v>
      </c>
      <c r="AH480" s="28" t="s">
        <v>1061</v>
      </c>
      <c r="AI480" s="39" t="s">
        <v>74</v>
      </c>
      <c r="AJ480" s="49" t="s">
        <v>4127</v>
      </c>
      <c r="AK480" s="39" t="s">
        <v>68</v>
      </c>
      <c r="AL480" s="40"/>
      <c r="AM480" s="41"/>
      <c r="AN480" s="41"/>
      <c r="AO480" s="50" t="s">
        <v>4128</v>
      </c>
      <c r="AP480" s="42" t="s">
        <v>49</v>
      </c>
      <c r="AQ480" s="43" t="s">
        <v>50</v>
      </c>
      <c r="AR480" s="39" t="s">
        <v>94</v>
      </c>
      <c r="AS480" s="44"/>
      <c r="AT480" s="45" t="s">
        <v>51</v>
      </c>
      <c r="AU480" s="46"/>
      <c r="AV480" s="46" t="s">
        <v>4129</v>
      </c>
      <c r="AW480" s="46" t="s">
        <v>4130</v>
      </c>
    </row>
    <row r="481" spans="1:50" ht="45" customHeight="1">
      <c r="A481" s="23">
        <v>4432</v>
      </c>
      <c r="B481" s="24">
        <v>3396</v>
      </c>
      <c r="C481" s="25" t="s">
        <v>4131</v>
      </c>
      <c r="D481" s="25" t="s">
        <v>4131</v>
      </c>
      <c r="E481" s="26"/>
      <c r="F481" s="27" t="s">
        <v>35</v>
      </c>
      <c r="G481" s="25" t="s">
        <v>4131</v>
      </c>
      <c r="H481" s="28" t="s">
        <v>4132</v>
      </c>
      <c r="I481" s="29" t="s">
        <v>4132</v>
      </c>
      <c r="J481" s="30" t="s">
        <v>4133</v>
      </c>
      <c r="K481" s="31" t="s">
        <v>436</v>
      </c>
      <c r="L481" s="31" t="s">
        <v>144</v>
      </c>
      <c r="M481" s="31" t="s">
        <v>144</v>
      </c>
      <c r="N481" s="33">
        <v>0.8</v>
      </c>
      <c r="O481" s="33">
        <v>0.8</v>
      </c>
      <c r="P481" s="31"/>
      <c r="Q481" s="31"/>
      <c r="R481" s="33" t="str">
        <f t="shared" si="11"/>
        <v/>
      </c>
      <c r="S481" s="34" t="s">
        <v>4134</v>
      </c>
      <c r="T481" s="35">
        <v>6000</v>
      </c>
      <c r="U481" s="26">
        <v>2014</v>
      </c>
      <c r="V481" s="36" t="str">
        <f>IF((ISBLANK(T481)),"",VLOOKUP(T481,'[1](speaker no. source)'!$A$2:$C$8,3,TRUE))</f>
        <v>E</v>
      </c>
      <c r="W481" s="35"/>
      <c r="X481" s="26"/>
      <c r="Y481" s="37"/>
      <c r="Z481" s="27" t="str">
        <f>IF((ISBLANK(W481)),"",VLOOKUP(W481,'[1](speaker no. source)'!$A$2:$C$8,3,TRUE))</f>
        <v/>
      </c>
      <c r="AA481" s="28" t="s">
        <v>4135</v>
      </c>
      <c r="AB481" s="28" t="s">
        <v>1710</v>
      </c>
      <c r="AC481" s="28" t="s">
        <v>4136</v>
      </c>
      <c r="AD481" s="30"/>
      <c r="AE481" s="38"/>
      <c r="AF481" s="28" t="s">
        <v>45</v>
      </c>
      <c r="AG481" s="39" t="s">
        <v>46</v>
      </c>
      <c r="AH481" s="28" t="s">
        <v>46</v>
      </c>
      <c r="AI481" s="39" t="s">
        <v>46</v>
      </c>
      <c r="AJ481" s="28" t="s">
        <v>4137</v>
      </c>
      <c r="AK481" s="39" t="s">
        <v>4137</v>
      </c>
      <c r="AL481" s="40">
        <v>2014</v>
      </c>
      <c r="AM481" s="41"/>
      <c r="AN481" s="41"/>
      <c r="AO481" s="50" t="s">
        <v>4138</v>
      </c>
      <c r="AP481" s="42" t="s">
        <v>49</v>
      </c>
      <c r="AQ481" s="43" t="s">
        <v>50</v>
      </c>
      <c r="AR481" s="39"/>
      <c r="AS481" s="44"/>
      <c r="AT481" s="45" t="s">
        <v>51</v>
      </c>
      <c r="AU481" s="46" t="s">
        <v>52</v>
      </c>
      <c r="AV481" s="28" t="s">
        <v>4139</v>
      </c>
      <c r="AW481" s="28" t="s">
        <v>4140</v>
      </c>
    </row>
    <row r="482" spans="1:50" ht="15" customHeight="1">
      <c r="A482" s="23">
        <v>4443</v>
      </c>
      <c r="B482" s="24">
        <v>3401</v>
      </c>
      <c r="C482" s="25" t="s">
        <v>4141</v>
      </c>
      <c r="D482" s="25" t="s">
        <v>4141</v>
      </c>
      <c r="E482" s="26"/>
      <c r="F482" s="27" t="s">
        <v>35</v>
      </c>
      <c r="G482" s="25" t="s">
        <v>4141</v>
      </c>
      <c r="H482" s="28" t="s">
        <v>4142</v>
      </c>
      <c r="I482" s="29" t="s">
        <v>4142</v>
      </c>
      <c r="J482" s="30" t="s">
        <v>4143</v>
      </c>
      <c r="K482" s="31" t="s">
        <v>58</v>
      </c>
      <c r="L482" s="31" t="s">
        <v>59</v>
      </c>
      <c r="M482" s="31" t="s">
        <v>59</v>
      </c>
      <c r="N482" s="33">
        <v>0.2</v>
      </c>
      <c r="O482" s="33">
        <v>0.2</v>
      </c>
      <c r="P482" s="31"/>
      <c r="Q482" s="31"/>
      <c r="R482" s="33" t="str">
        <f t="shared" si="11"/>
        <v/>
      </c>
      <c r="S482" s="56">
        <v>5200</v>
      </c>
      <c r="T482" s="35">
        <v>5200</v>
      </c>
      <c r="U482" s="26" t="s">
        <v>4144</v>
      </c>
      <c r="V482" s="36" t="str">
        <f>IF((ISBLANK(T482)),"",VLOOKUP(T482,'[1](speaker no. source)'!$A$2:$C$8,3,TRUE))</f>
        <v>E</v>
      </c>
      <c r="W482" s="35"/>
      <c r="X482" s="26"/>
      <c r="Y482" s="37"/>
      <c r="Z482" s="27" t="str">
        <f>IF((ISBLANK(W482)),"",VLOOKUP(W482,'[1](speaker no. source)'!$A$2:$C$8,3,TRUE))</f>
        <v/>
      </c>
      <c r="AA482" s="28" t="s">
        <v>4145</v>
      </c>
      <c r="AB482" s="28" t="s">
        <v>4146</v>
      </c>
      <c r="AD482" s="30"/>
      <c r="AE482" s="38" t="s">
        <v>4147</v>
      </c>
      <c r="AF482" s="28" t="s">
        <v>2645</v>
      </c>
      <c r="AG482" s="39" t="s">
        <v>1789</v>
      </c>
      <c r="AH482" s="28" t="s">
        <v>1453</v>
      </c>
      <c r="AI482" s="39" t="s">
        <v>1220</v>
      </c>
      <c r="AK482" s="39" t="s">
        <v>68</v>
      </c>
      <c r="AL482" s="40"/>
      <c r="AM482" s="41"/>
      <c r="AN482" s="41"/>
      <c r="AO482" s="66" t="s">
        <v>4148</v>
      </c>
      <c r="AP482" s="42" t="s">
        <v>49</v>
      </c>
      <c r="AQ482" s="43" t="s">
        <v>50</v>
      </c>
      <c r="AR482" s="39"/>
      <c r="AS482" s="44"/>
      <c r="AT482" s="45" t="s">
        <v>51</v>
      </c>
      <c r="AU482" s="46"/>
      <c r="AV482" s="28" t="s">
        <v>4149</v>
      </c>
      <c r="AW482" s="28" t="s">
        <v>4150</v>
      </c>
    </row>
    <row r="483" spans="1:50" ht="15" customHeight="1">
      <c r="A483" s="23">
        <v>4445</v>
      </c>
      <c r="B483" s="24">
        <v>3403</v>
      </c>
      <c r="C483" s="25" t="s">
        <v>4151</v>
      </c>
      <c r="D483" s="25" t="s">
        <v>4151</v>
      </c>
      <c r="E483" s="26"/>
      <c r="F483" s="27" t="s">
        <v>35</v>
      </c>
      <c r="G483" s="25" t="s">
        <v>4151</v>
      </c>
      <c r="H483" s="28" t="s">
        <v>4152</v>
      </c>
      <c r="I483" s="29" t="s">
        <v>4152</v>
      </c>
      <c r="J483" s="30"/>
      <c r="K483" s="31" t="s">
        <v>58</v>
      </c>
      <c r="L483" s="31" t="s">
        <v>59</v>
      </c>
      <c r="M483" s="31" t="s">
        <v>59</v>
      </c>
      <c r="N483" s="33">
        <v>0.2</v>
      </c>
      <c r="O483" s="33">
        <v>0.2</v>
      </c>
      <c r="P483" s="31"/>
      <c r="Q483" s="31"/>
      <c r="R483" s="33" t="str">
        <f t="shared" si="11"/>
        <v/>
      </c>
      <c r="S483" s="56">
        <v>1870</v>
      </c>
      <c r="T483" s="35">
        <v>1870</v>
      </c>
      <c r="U483" s="26">
        <v>2017</v>
      </c>
      <c r="V483" s="36" t="str">
        <f>IF((ISBLANK(T483)),"",VLOOKUP(T483,'[1](speaker no. source)'!$A$2:$C$8,3,TRUE))</f>
        <v>E</v>
      </c>
      <c r="W483" s="35"/>
      <c r="X483" s="26"/>
      <c r="Y483" s="37"/>
      <c r="Z483" s="27" t="str">
        <f>IF((ISBLANK(W483)),"",VLOOKUP(W483,'[1](speaker no. source)'!$A$2:$C$8,3,TRUE))</f>
        <v/>
      </c>
      <c r="AA483" s="28" t="s">
        <v>132</v>
      </c>
      <c r="AB483" s="28" t="s">
        <v>132</v>
      </c>
      <c r="AD483" s="30"/>
      <c r="AE483" s="38" t="s">
        <v>4153</v>
      </c>
      <c r="AF483" s="28" t="s">
        <v>134</v>
      </c>
      <c r="AG483" s="39" t="s">
        <v>162</v>
      </c>
      <c r="AH483" s="28" t="s">
        <v>136</v>
      </c>
      <c r="AI483" s="39" t="s">
        <v>136</v>
      </c>
      <c r="AK483" s="39" t="s">
        <v>68</v>
      </c>
      <c r="AL483" s="40"/>
      <c r="AM483" s="41"/>
      <c r="AN483" s="41"/>
      <c r="AO483" s="50" t="s">
        <v>4154</v>
      </c>
      <c r="AP483" s="42" t="s">
        <v>49</v>
      </c>
      <c r="AQ483" s="43" t="s">
        <v>50</v>
      </c>
      <c r="AR483" s="39"/>
      <c r="AS483" s="44"/>
      <c r="AT483" s="45" t="s">
        <v>51</v>
      </c>
      <c r="AU483" s="46"/>
      <c r="AV483" s="28" t="s">
        <v>4155</v>
      </c>
      <c r="AW483" s="28" t="s">
        <v>4156</v>
      </c>
    </row>
    <row r="484" spans="1:50" ht="15" customHeight="1">
      <c r="A484" s="23">
        <v>4453</v>
      </c>
      <c r="B484" s="24">
        <v>3409</v>
      </c>
      <c r="C484" s="25" t="s">
        <v>4157</v>
      </c>
      <c r="D484" s="25" t="s">
        <v>4157</v>
      </c>
      <c r="E484" s="26"/>
      <c r="F484" s="27" t="s">
        <v>35</v>
      </c>
      <c r="G484" s="25" t="s">
        <v>4157</v>
      </c>
      <c r="H484" s="28" t="s">
        <v>4158</v>
      </c>
      <c r="I484" s="51" t="s">
        <v>4159</v>
      </c>
      <c r="J484" s="30" t="s">
        <v>4160</v>
      </c>
      <c r="K484" s="31" t="s">
        <v>58</v>
      </c>
      <c r="L484" s="31" t="s">
        <v>59</v>
      </c>
      <c r="M484" s="31" t="s">
        <v>59</v>
      </c>
      <c r="N484" s="33">
        <v>0.2</v>
      </c>
      <c r="O484" s="33">
        <v>0.2</v>
      </c>
      <c r="P484" s="31"/>
      <c r="Q484" s="52"/>
      <c r="R484" s="33" t="str">
        <f t="shared" si="11"/>
        <v/>
      </c>
      <c r="S484" s="48">
        <v>2456</v>
      </c>
      <c r="T484" s="35">
        <v>2300</v>
      </c>
      <c r="U484" s="26" t="s">
        <v>4161</v>
      </c>
      <c r="V484" s="36" t="str">
        <f>IF((ISBLANK(T484)),"",VLOOKUP(T484,'[1](speaker no. source)'!$A$2:$C$8,3,TRUE))</f>
        <v>E</v>
      </c>
      <c r="W484" s="35"/>
      <c r="X484" s="26"/>
      <c r="Y484" s="37"/>
      <c r="Z484" s="27" t="str">
        <f>IF((ISBLANK(W484)),"",VLOOKUP(W484,'[1](speaker no. source)'!$A$2:$C$8,3,TRUE))</f>
        <v/>
      </c>
      <c r="AA484" s="28" t="s">
        <v>1984</v>
      </c>
      <c r="AB484" s="28" t="s">
        <v>1940</v>
      </c>
      <c r="AC484" s="28" t="s">
        <v>4162</v>
      </c>
      <c r="AD484" s="30"/>
      <c r="AE484" s="38"/>
      <c r="AF484" s="28" t="s">
        <v>4163</v>
      </c>
      <c r="AG484" s="39" t="s">
        <v>122</v>
      </c>
      <c r="AH484" s="28" t="s">
        <v>123</v>
      </c>
      <c r="AI484" s="39" t="s">
        <v>123</v>
      </c>
      <c r="AJ484" s="49" t="s">
        <v>4164</v>
      </c>
      <c r="AK484" s="39" t="s">
        <v>68</v>
      </c>
      <c r="AL484" s="40"/>
      <c r="AM484" s="41"/>
      <c r="AN484" s="41"/>
      <c r="AO484" s="50" t="s">
        <v>4165</v>
      </c>
      <c r="AP484" s="42" t="s">
        <v>3749</v>
      </c>
      <c r="AQ484" s="43" t="s">
        <v>313</v>
      </c>
      <c r="AR484" s="39" t="s">
        <v>94</v>
      </c>
      <c r="AS484" s="44"/>
      <c r="AT484" s="45" t="s">
        <v>51</v>
      </c>
      <c r="AU484" s="46"/>
      <c r="AV484" s="46" t="s">
        <v>4166</v>
      </c>
      <c r="AW484" s="46"/>
    </row>
    <row r="485" spans="1:50" ht="15" customHeight="1">
      <c r="A485" s="23">
        <v>4454</v>
      </c>
      <c r="B485" s="24">
        <v>3410</v>
      </c>
      <c r="C485" s="25" t="s">
        <v>4167</v>
      </c>
      <c r="D485" s="25" t="s">
        <v>4167</v>
      </c>
      <c r="E485" s="26"/>
      <c r="F485" s="27" t="s">
        <v>4168</v>
      </c>
      <c r="G485" s="25" t="s">
        <v>4168</v>
      </c>
      <c r="H485" s="28" t="s">
        <v>4169</v>
      </c>
      <c r="I485" s="29" t="s">
        <v>4169</v>
      </c>
      <c r="J485" s="30"/>
      <c r="K485" s="31" t="s">
        <v>199</v>
      </c>
      <c r="L485" s="31" t="s">
        <v>144</v>
      </c>
      <c r="M485" s="31" t="s">
        <v>144</v>
      </c>
      <c r="N485" s="33">
        <v>0.2</v>
      </c>
      <c r="O485" s="33">
        <v>0.2</v>
      </c>
      <c r="P485" s="31"/>
      <c r="Q485" s="31"/>
      <c r="R485" s="33" t="str">
        <f t="shared" si="11"/>
        <v/>
      </c>
      <c r="S485" s="56">
        <v>25883</v>
      </c>
      <c r="T485" s="35">
        <v>25883</v>
      </c>
      <c r="U485" s="26" t="s">
        <v>1321</v>
      </c>
      <c r="V485" s="36" t="str">
        <f>IF((ISBLANK(T485)),"",VLOOKUP(T485,'[1](speaker no. source)'!$A$2:$C$8,3,TRUE))</f>
        <v>F</v>
      </c>
      <c r="W485" s="35"/>
      <c r="X485" s="26"/>
      <c r="Y485" s="37"/>
      <c r="Z485" s="27" t="str">
        <f>IF((ISBLANK(W485)),"",VLOOKUP(W485,'[1](speaker no. source)'!$A$2:$C$8,3,TRUE))</f>
        <v/>
      </c>
      <c r="AA485" s="28" t="s">
        <v>4170</v>
      </c>
      <c r="AB485" s="28" t="s">
        <v>2644</v>
      </c>
      <c r="AD485" s="30"/>
      <c r="AE485" s="54" t="s">
        <v>4171</v>
      </c>
      <c r="AF485" s="28" t="s">
        <v>2645</v>
      </c>
      <c r="AG485" s="39" t="s">
        <v>1789</v>
      </c>
      <c r="AH485" s="28" t="s">
        <v>1453</v>
      </c>
      <c r="AI485" s="39" t="s">
        <v>1220</v>
      </c>
      <c r="AK485" s="39" t="s">
        <v>68</v>
      </c>
      <c r="AL485" s="40"/>
      <c r="AM485" s="41"/>
      <c r="AN485" s="41"/>
      <c r="AO485" s="50" t="s">
        <v>4172</v>
      </c>
      <c r="AP485" s="42" t="s">
        <v>49</v>
      </c>
      <c r="AQ485" s="43" t="s">
        <v>50</v>
      </c>
      <c r="AR485" s="39"/>
      <c r="AS485" s="44"/>
      <c r="AT485" s="45" t="s">
        <v>51</v>
      </c>
      <c r="AU485" s="46"/>
      <c r="AV485" s="28" t="s">
        <v>4173</v>
      </c>
      <c r="AW485" s="28" t="s">
        <v>4174</v>
      </c>
    </row>
    <row r="486" spans="1:50" ht="15" customHeight="1">
      <c r="A486" s="23">
        <v>4460</v>
      </c>
      <c r="B486" s="24">
        <v>3415</v>
      </c>
      <c r="C486" s="25" t="s">
        <v>4175</v>
      </c>
      <c r="D486" s="25" t="s">
        <v>4175</v>
      </c>
      <c r="E486" s="26"/>
      <c r="F486" s="27" t="s">
        <v>35</v>
      </c>
      <c r="G486" s="25" t="s">
        <v>4175</v>
      </c>
      <c r="H486" s="28" t="s">
        <v>4176</v>
      </c>
      <c r="I486" s="29" t="s">
        <v>4176</v>
      </c>
      <c r="J486" s="30" t="s">
        <v>4177</v>
      </c>
      <c r="K486" s="31" t="s">
        <v>436</v>
      </c>
      <c r="L486" s="31" t="s">
        <v>144</v>
      </c>
      <c r="M486" s="31" t="s">
        <v>59</v>
      </c>
      <c r="N486" s="33">
        <v>0.8</v>
      </c>
      <c r="O486" s="33">
        <v>0.8</v>
      </c>
      <c r="P486" s="31"/>
      <c r="Q486" s="52"/>
      <c r="R486" s="33" t="str">
        <f t="shared" si="11"/>
        <v/>
      </c>
      <c r="S486" s="48" t="s">
        <v>4178</v>
      </c>
      <c r="T486" s="35">
        <v>19972</v>
      </c>
      <c r="U486" s="26" t="s">
        <v>4179</v>
      </c>
      <c r="V486" s="36" t="str">
        <f>IF((ISBLANK(T486)),"",VLOOKUP(T486,'[1](speaker no. source)'!$A$2:$C$8,3,TRUE))</f>
        <v>F</v>
      </c>
      <c r="W486" s="35"/>
      <c r="X486" s="26"/>
      <c r="Y486" s="37"/>
      <c r="Z486" s="27" t="str">
        <f>IF((ISBLANK(W486)),"",VLOOKUP(W486,'[1](speaker no. source)'!$A$2:$C$8,3,TRUE))</f>
        <v/>
      </c>
      <c r="AA486" s="28" t="s">
        <v>3592</v>
      </c>
      <c r="AB486" s="28" t="s">
        <v>84</v>
      </c>
      <c r="AC486" s="28" t="s">
        <v>4180</v>
      </c>
      <c r="AD486" s="30" t="s">
        <v>4181</v>
      </c>
      <c r="AE486" s="38"/>
      <c r="AF486" s="28" t="s">
        <v>3594</v>
      </c>
      <c r="AG486" s="39" t="s">
        <v>88</v>
      </c>
      <c r="AH486" s="28" t="s">
        <v>89</v>
      </c>
      <c r="AI486" s="39" t="s">
        <v>90</v>
      </c>
      <c r="AJ486" s="49" t="s">
        <v>4182</v>
      </c>
      <c r="AK486" s="39" t="s">
        <v>68</v>
      </c>
      <c r="AL486" s="40"/>
      <c r="AM486" s="41"/>
      <c r="AN486" s="41"/>
      <c r="AO486" s="66" t="s">
        <v>4183</v>
      </c>
      <c r="AP486" s="42" t="s">
        <v>49</v>
      </c>
      <c r="AQ486" s="43" t="s">
        <v>50</v>
      </c>
      <c r="AR486" s="39" t="s">
        <v>94</v>
      </c>
      <c r="AS486" s="44"/>
      <c r="AT486" s="45" t="s">
        <v>51</v>
      </c>
      <c r="AU486" s="46"/>
      <c r="AV486" s="46" t="s">
        <v>4184</v>
      </c>
      <c r="AW486" s="46" t="s">
        <v>4185</v>
      </c>
    </row>
    <row r="487" spans="1:50" ht="15" customHeight="1">
      <c r="A487" s="23">
        <v>4473</v>
      </c>
      <c r="B487" s="24">
        <v>3422</v>
      </c>
      <c r="C487" s="25" t="s">
        <v>4186</v>
      </c>
      <c r="D487" s="25" t="s">
        <v>4186</v>
      </c>
      <c r="E487" s="26"/>
      <c r="F487" s="27" t="s">
        <v>35</v>
      </c>
      <c r="G487" s="25" t="s">
        <v>4186</v>
      </c>
      <c r="H487" s="28" t="s">
        <v>4187</v>
      </c>
      <c r="I487" s="29" t="s">
        <v>4187</v>
      </c>
      <c r="J487" s="30" t="s">
        <v>4188</v>
      </c>
      <c r="K487" s="31" t="s">
        <v>58</v>
      </c>
      <c r="L487" s="31" t="s">
        <v>59</v>
      </c>
      <c r="M487" s="32" t="s">
        <v>59</v>
      </c>
      <c r="N487" s="33">
        <v>0.2</v>
      </c>
      <c r="O487" s="33">
        <v>0.2</v>
      </c>
      <c r="P487" s="32"/>
      <c r="Q487" s="47"/>
      <c r="R487" s="33" t="str">
        <f t="shared" si="11"/>
        <v/>
      </c>
      <c r="S487" s="48" t="s">
        <v>4189</v>
      </c>
      <c r="T487" s="35">
        <v>6540</v>
      </c>
      <c r="U487" s="26" t="s">
        <v>3765</v>
      </c>
      <c r="V487" s="36" t="str">
        <f>IF((ISBLANK(T487)),"",VLOOKUP(T487,'[1](speaker no. source)'!$A$2:$C$8,3,TRUE))</f>
        <v>E</v>
      </c>
      <c r="W487" s="35"/>
      <c r="X487" s="26"/>
      <c r="Y487" s="37"/>
      <c r="Z487" s="27" t="str">
        <f>IF((ISBLANK(W487)),"",VLOOKUP(W487,'[1](speaker no. source)'!$A$2:$C$8,3,TRUE))</f>
        <v/>
      </c>
      <c r="AA487" s="28" t="s">
        <v>2101</v>
      </c>
      <c r="AB487" s="28" t="s">
        <v>2091</v>
      </c>
      <c r="AC487" s="28" t="s">
        <v>4190</v>
      </c>
      <c r="AD487" s="30"/>
      <c r="AE487" s="38" t="s">
        <v>4191</v>
      </c>
      <c r="AF487" s="28" t="s">
        <v>1618</v>
      </c>
      <c r="AG487" s="39" t="s">
        <v>1108</v>
      </c>
      <c r="AH487" s="28" t="s">
        <v>105</v>
      </c>
      <c r="AI487" s="39" t="s">
        <v>105</v>
      </c>
      <c r="AJ487" s="49" t="s">
        <v>4192</v>
      </c>
      <c r="AK487" s="39" t="s">
        <v>68</v>
      </c>
      <c r="AL487" s="40"/>
      <c r="AM487" s="41"/>
      <c r="AN487" s="41"/>
      <c r="AO487" s="39" t="s">
        <v>4193</v>
      </c>
      <c r="AP487" s="42" t="s">
        <v>49</v>
      </c>
      <c r="AQ487" s="43" t="s">
        <v>50</v>
      </c>
      <c r="AR487" s="39" t="s">
        <v>94</v>
      </c>
      <c r="AS487" s="44"/>
      <c r="AT487" s="45" t="s">
        <v>51</v>
      </c>
      <c r="AU487" s="46" t="s">
        <v>4194</v>
      </c>
      <c r="AV487" s="46" t="s">
        <v>4195</v>
      </c>
      <c r="AW487" s="46" t="s">
        <v>4196</v>
      </c>
    </row>
    <row r="488" spans="1:50" ht="15" customHeight="1">
      <c r="A488" s="23">
        <v>4504</v>
      </c>
      <c r="B488" s="24">
        <v>3444</v>
      </c>
      <c r="C488" s="25" t="s">
        <v>4197</v>
      </c>
      <c r="D488" s="25" t="s">
        <v>4197</v>
      </c>
      <c r="E488" s="26"/>
      <c r="F488" s="25" t="s">
        <v>35</v>
      </c>
      <c r="G488" s="25" t="s">
        <v>4197</v>
      </c>
      <c r="H488" s="28" t="s">
        <v>4198</v>
      </c>
      <c r="I488" s="29" t="s">
        <v>4198</v>
      </c>
      <c r="J488" s="30" t="s">
        <v>4199</v>
      </c>
      <c r="K488" s="31" t="s">
        <v>422</v>
      </c>
      <c r="L488" s="31" t="s">
        <v>182</v>
      </c>
      <c r="M488" s="31" t="s">
        <v>182</v>
      </c>
      <c r="N488" s="33">
        <v>0.8</v>
      </c>
      <c r="O488" s="33">
        <v>0.8</v>
      </c>
      <c r="P488" s="31"/>
      <c r="Q488" s="31"/>
      <c r="R488" s="33" t="str">
        <f t="shared" si="11"/>
        <v/>
      </c>
      <c r="S488" s="34" t="s">
        <v>4200</v>
      </c>
      <c r="T488" s="35">
        <v>150</v>
      </c>
      <c r="U488" s="26">
        <v>2007</v>
      </c>
      <c r="V488" s="36" t="str">
        <f>IF((ISBLANK(T488)),"",VLOOKUP(T488,'[1](speaker no. source)'!$A$2:$C$8,3,TRUE))</f>
        <v>D</v>
      </c>
      <c r="W488" s="35"/>
      <c r="X488" s="26"/>
      <c r="Y488" s="37"/>
      <c r="Z488" s="27" t="str">
        <f>IF((ISBLANK(W488)),"",VLOOKUP(W488,'[1](speaker no. source)'!$A$2:$C$8,3,TRUE))</f>
        <v/>
      </c>
      <c r="AA488" s="28" t="s">
        <v>4201</v>
      </c>
      <c r="AB488" s="28" t="s">
        <v>4201</v>
      </c>
      <c r="AC488" s="28" t="s">
        <v>4202</v>
      </c>
      <c r="AD488" s="30" t="s">
        <v>4203</v>
      </c>
      <c r="AE488" s="38"/>
      <c r="AF488" s="28" t="s">
        <v>87</v>
      </c>
      <c r="AG488" s="39" t="s">
        <v>1261</v>
      </c>
      <c r="AH488" s="28" t="s">
        <v>89</v>
      </c>
      <c r="AI488" s="39" t="s">
        <v>90</v>
      </c>
      <c r="AJ488" s="28" t="s">
        <v>4204</v>
      </c>
      <c r="AK488" s="39" t="s">
        <v>4205</v>
      </c>
      <c r="AL488" s="40">
        <v>2005</v>
      </c>
      <c r="AM488" s="41"/>
      <c r="AN488" s="41"/>
      <c r="AO488" s="50" t="s">
        <v>4206</v>
      </c>
      <c r="AP488" s="42" t="s">
        <v>49</v>
      </c>
      <c r="AQ488" s="43" t="s">
        <v>50</v>
      </c>
      <c r="AR488" s="39"/>
      <c r="AS488" s="44"/>
      <c r="AT488" s="45" t="s">
        <v>51</v>
      </c>
      <c r="AU488" s="46" t="s">
        <v>52</v>
      </c>
      <c r="AV488" s="28" t="s">
        <v>4207</v>
      </c>
      <c r="AW488" s="28" t="s">
        <v>4208</v>
      </c>
    </row>
    <row r="489" spans="1:50" ht="15" customHeight="1">
      <c r="A489" s="23">
        <v>4527</v>
      </c>
      <c r="B489" s="24">
        <v>3460</v>
      </c>
      <c r="C489" s="25" t="s">
        <v>4209</v>
      </c>
      <c r="D489" s="25" t="s">
        <v>4209</v>
      </c>
      <c r="E489" s="26"/>
      <c r="F489" s="25" t="s">
        <v>35</v>
      </c>
      <c r="G489" s="25" t="s">
        <v>4209</v>
      </c>
      <c r="H489" s="28" t="s">
        <v>4210</v>
      </c>
      <c r="I489" s="29" t="s">
        <v>4210</v>
      </c>
      <c r="J489" s="30" t="s">
        <v>4211</v>
      </c>
      <c r="K489" s="31" t="s">
        <v>271</v>
      </c>
      <c r="L489" s="31" t="s">
        <v>272</v>
      </c>
      <c r="M489" s="31" t="s">
        <v>272</v>
      </c>
      <c r="N489" s="33">
        <v>0.2</v>
      </c>
      <c r="O489" s="33">
        <v>0.2</v>
      </c>
      <c r="P489" s="31"/>
      <c r="Q489" s="52"/>
      <c r="R489" s="33" t="str">
        <f t="shared" si="11"/>
        <v/>
      </c>
      <c r="S489" s="48">
        <v>242754</v>
      </c>
      <c r="T489" s="35">
        <v>242754</v>
      </c>
      <c r="U489" s="26" t="s">
        <v>4212</v>
      </c>
      <c r="V489" s="36" t="str">
        <f>IF((ISBLANK(T489)),"",VLOOKUP(T489,'[1](speaker no. source)'!$A$2:$C$8,3,TRUE))</f>
        <v>G</v>
      </c>
      <c r="W489" s="35"/>
      <c r="X489" s="26"/>
      <c r="Y489" s="37"/>
      <c r="Z489" s="27" t="str">
        <f>IF((ISBLANK(W489)),"",VLOOKUP(W489,'[1](speaker no. source)'!$A$2:$C$8,3,TRUE))</f>
        <v/>
      </c>
      <c r="AA489" s="28" t="s">
        <v>4213</v>
      </c>
      <c r="AB489" s="28" t="s">
        <v>344</v>
      </c>
      <c r="AD489" s="30"/>
      <c r="AE489" s="38"/>
      <c r="AF489" s="28" t="s">
        <v>1173</v>
      </c>
      <c r="AG489" s="39" t="s">
        <v>1261</v>
      </c>
      <c r="AH489" s="28" t="s">
        <v>89</v>
      </c>
      <c r="AI489" s="39" t="s">
        <v>90</v>
      </c>
      <c r="AJ489" s="49" t="s">
        <v>4214</v>
      </c>
      <c r="AK489" s="39" t="s">
        <v>4214</v>
      </c>
      <c r="AL489" s="40">
        <v>2010</v>
      </c>
      <c r="AM489" s="41"/>
      <c r="AN489" s="41"/>
      <c r="AO489" s="50" t="s">
        <v>4215</v>
      </c>
      <c r="AP489" s="42" t="s">
        <v>4216</v>
      </c>
      <c r="AQ489" s="43" t="s">
        <v>77</v>
      </c>
      <c r="AR489" s="39" t="s">
        <v>70</v>
      </c>
      <c r="AS489" s="44"/>
      <c r="AT489" s="45" t="s">
        <v>51</v>
      </c>
      <c r="AU489" s="46" t="s">
        <v>52</v>
      </c>
      <c r="AV489" s="46" t="s">
        <v>4217</v>
      </c>
      <c r="AW489" s="46"/>
    </row>
    <row r="490" spans="1:50" ht="15" customHeight="1">
      <c r="A490" s="23">
        <v>4529</v>
      </c>
      <c r="B490" s="24">
        <v>3462</v>
      </c>
      <c r="C490" s="25" t="s">
        <v>4209</v>
      </c>
      <c r="D490" s="25" t="s">
        <v>4209</v>
      </c>
      <c r="E490" s="26"/>
      <c r="F490" s="25" t="s">
        <v>35</v>
      </c>
      <c r="G490" s="25" t="s">
        <v>4209</v>
      </c>
      <c r="H490" s="28" t="s">
        <v>4210</v>
      </c>
      <c r="I490" s="29" t="s">
        <v>4210</v>
      </c>
      <c r="J490" s="30" t="s">
        <v>4211</v>
      </c>
      <c r="K490" s="31" t="s">
        <v>271</v>
      </c>
      <c r="L490" s="31" t="s">
        <v>272</v>
      </c>
      <c r="M490" s="31" t="s">
        <v>272</v>
      </c>
      <c r="N490" s="33">
        <v>0.2</v>
      </c>
      <c r="O490" s="33">
        <v>0.2</v>
      </c>
      <c r="P490" s="31"/>
      <c r="Q490" s="52"/>
      <c r="R490" s="33" t="str">
        <f t="shared" si="11"/>
        <v/>
      </c>
      <c r="S490" s="48">
        <v>242754</v>
      </c>
      <c r="T490" s="35">
        <v>242754</v>
      </c>
      <c r="U490" s="26" t="s">
        <v>4212</v>
      </c>
      <c r="V490" s="36" t="str">
        <f>IF((ISBLANK(T490)),"",VLOOKUP(T490,'[1](speaker no. source)'!$A$2:$C$8,3,TRUE))</f>
        <v>G</v>
      </c>
      <c r="W490" s="35"/>
      <c r="X490" s="26"/>
      <c r="Y490" s="37"/>
      <c r="Z490" s="27" t="str">
        <f>IF((ISBLANK(W490)),"",VLOOKUP(W490,'[1](speaker no. source)'!$A$2:$C$8,3,TRUE))</f>
        <v/>
      </c>
      <c r="AA490" s="28" t="s">
        <v>4213</v>
      </c>
      <c r="AB490" s="28" t="s">
        <v>344</v>
      </c>
      <c r="AD490" s="30"/>
      <c r="AE490" s="38"/>
      <c r="AF490" s="28" t="s">
        <v>1173</v>
      </c>
      <c r="AG490" s="39" t="s">
        <v>64</v>
      </c>
      <c r="AH490" s="28" t="s">
        <v>89</v>
      </c>
      <c r="AI490" s="39" t="s">
        <v>66</v>
      </c>
      <c r="AJ490" s="49" t="s">
        <v>4214</v>
      </c>
      <c r="AK490" s="39" t="s">
        <v>68</v>
      </c>
      <c r="AL490" s="40"/>
      <c r="AM490" s="41"/>
      <c r="AN490" s="41"/>
      <c r="AO490" s="50" t="s">
        <v>4218</v>
      </c>
      <c r="AP490" s="42" t="s">
        <v>2050</v>
      </c>
      <c r="AQ490" s="43" t="s">
        <v>313</v>
      </c>
      <c r="AR490" s="39" t="s">
        <v>78</v>
      </c>
      <c r="AS490" s="44"/>
      <c r="AT490" s="45" t="s">
        <v>51</v>
      </c>
      <c r="AU490" s="46"/>
      <c r="AV490" s="46" t="s">
        <v>4217</v>
      </c>
      <c r="AW490" s="46"/>
    </row>
    <row r="491" spans="1:50" ht="15" customHeight="1">
      <c r="A491" s="23">
        <v>4530</v>
      </c>
      <c r="B491" s="24">
        <v>3463</v>
      </c>
      <c r="C491" s="25" t="s">
        <v>4219</v>
      </c>
      <c r="D491" s="25" t="s">
        <v>4219</v>
      </c>
      <c r="E491" s="26"/>
      <c r="F491" s="25" t="s">
        <v>35</v>
      </c>
      <c r="G491" s="25" t="s">
        <v>4219</v>
      </c>
      <c r="H491" s="28" t="s">
        <v>4220</v>
      </c>
      <c r="I491" s="29" t="s">
        <v>4220</v>
      </c>
      <c r="J491" s="30" t="s">
        <v>4221</v>
      </c>
      <c r="K491" s="31" t="s">
        <v>436</v>
      </c>
      <c r="L491" s="31" t="s">
        <v>144</v>
      </c>
      <c r="M491" s="31" t="s">
        <v>144</v>
      </c>
      <c r="N491" s="33">
        <v>0.8</v>
      </c>
      <c r="O491" s="33">
        <v>0.8</v>
      </c>
      <c r="P491" s="31"/>
      <c r="Q491" s="52"/>
      <c r="R491" s="33" t="str">
        <f t="shared" si="11"/>
        <v/>
      </c>
      <c r="S491" s="48" t="s">
        <v>2761</v>
      </c>
      <c r="T491" s="35">
        <v>9000</v>
      </c>
      <c r="U491" s="26">
        <v>2008</v>
      </c>
      <c r="V491" s="36" t="str">
        <f>IF((ISBLANK(T491)),"",VLOOKUP(T491,'[1](speaker no. source)'!$A$2:$C$8,3,TRUE))</f>
        <v>E</v>
      </c>
      <c r="W491" s="35"/>
      <c r="X491" s="26"/>
      <c r="Y491" s="37"/>
      <c r="Z491" s="27" t="str">
        <f>IF((ISBLANK(W491)),"",VLOOKUP(W491,'[1](speaker no. source)'!$A$2:$C$8,3,TRUE))</f>
        <v/>
      </c>
      <c r="AA491" s="28" t="s">
        <v>159</v>
      </c>
      <c r="AB491" s="28" t="s">
        <v>160</v>
      </c>
      <c r="AC491" s="28" t="s">
        <v>4222</v>
      </c>
      <c r="AD491" s="30"/>
      <c r="AE491" s="38"/>
      <c r="AF491" s="28" t="s">
        <v>4223</v>
      </c>
      <c r="AG491" s="39" t="s">
        <v>4224</v>
      </c>
      <c r="AH491" s="28" t="s">
        <v>136</v>
      </c>
      <c r="AI491" s="39" t="s">
        <v>136</v>
      </c>
      <c r="AJ491" s="49" t="s">
        <v>4225</v>
      </c>
      <c r="AK491" s="39" t="s">
        <v>4226</v>
      </c>
      <c r="AL491" s="40">
        <v>2010</v>
      </c>
      <c r="AM491" s="41"/>
      <c r="AN491" s="41"/>
      <c r="AO491" s="50" t="s">
        <v>4227</v>
      </c>
      <c r="AP491" s="42" t="s">
        <v>49</v>
      </c>
      <c r="AQ491" s="43" t="s">
        <v>50</v>
      </c>
      <c r="AR491" s="39"/>
      <c r="AS491" s="46" t="s">
        <v>4228</v>
      </c>
      <c r="AT491" s="45" t="s">
        <v>51</v>
      </c>
      <c r="AU491" s="46" t="s">
        <v>4120</v>
      </c>
      <c r="AV491" s="46" t="s">
        <v>4229</v>
      </c>
      <c r="AW491" s="46" t="s">
        <v>4230</v>
      </c>
    </row>
    <row r="492" spans="1:50" ht="15" customHeight="1">
      <c r="A492" s="23">
        <v>4558</v>
      </c>
      <c r="B492" s="24">
        <v>3488</v>
      </c>
      <c r="C492" s="25" t="s">
        <v>4231</v>
      </c>
      <c r="D492" s="25" t="s">
        <v>4231</v>
      </c>
      <c r="E492" s="26"/>
      <c r="F492" s="25" t="s">
        <v>35</v>
      </c>
      <c r="G492" s="25" t="s">
        <v>4231</v>
      </c>
      <c r="H492" s="28" t="s">
        <v>4232</v>
      </c>
      <c r="I492" s="29" t="s">
        <v>4232</v>
      </c>
      <c r="J492" s="30"/>
      <c r="K492" s="31" t="s">
        <v>58</v>
      </c>
      <c r="L492" s="31" t="s">
        <v>59</v>
      </c>
      <c r="M492" s="31" t="s">
        <v>59</v>
      </c>
      <c r="N492" s="33">
        <v>0.2</v>
      </c>
      <c r="O492" s="33">
        <v>0.2</v>
      </c>
      <c r="P492" s="31"/>
      <c r="Q492" s="52"/>
      <c r="R492" s="33" t="str">
        <f t="shared" si="11"/>
        <v/>
      </c>
      <c r="S492" s="48">
        <v>3075</v>
      </c>
      <c r="T492" s="35">
        <v>3075</v>
      </c>
      <c r="U492" s="26" t="s">
        <v>657</v>
      </c>
      <c r="V492" s="36" t="str">
        <f>IF((ISBLANK(T492)),"",VLOOKUP(T492,'[1](speaker no. source)'!$A$2:$C$8,3,TRUE))</f>
        <v>E</v>
      </c>
      <c r="W492" s="35"/>
      <c r="X492" s="26"/>
      <c r="Y492" s="37"/>
      <c r="Z492" s="27" t="str">
        <f>IF((ISBLANK(W492)),"",VLOOKUP(W492,'[1](speaker no. source)'!$A$2:$C$8,3,TRUE))</f>
        <v/>
      </c>
      <c r="AA492" s="28" t="s">
        <v>2816</v>
      </c>
      <c r="AB492" s="28" t="s">
        <v>160</v>
      </c>
      <c r="AD492" s="30"/>
      <c r="AE492" s="38"/>
      <c r="AF492" s="28" t="s">
        <v>2817</v>
      </c>
      <c r="AG492" s="39" t="s">
        <v>2818</v>
      </c>
      <c r="AH492" s="28" t="s">
        <v>136</v>
      </c>
      <c r="AI492" s="39" t="s">
        <v>136</v>
      </c>
      <c r="AJ492" s="49" t="s">
        <v>4233</v>
      </c>
      <c r="AK492" s="39" t="s">
        <v>4234</v>
      </c>
      <c r="AL492" s="40">
        <v>2010</v>
      </c>
      <c r="AM492" s="41"/>
      <c r="AN492" s="41"/>
      <c r="AO492" s="50" t="s">
        <v>4235</v>
      </c>
      <c r="AP492" s="42" t="s">
        <v>2939</v>
      </c>
      <c r="AQ492" s="43" t="s">
        <v>313</v>
      </c>
      <c r="AR492" s="39"/>
      <c r="AS492" s="44"/>
      <c r="AT492" s="45" t="s">
        <v>51</v>
      </c>
      <c r="AU492" s="46" t="s">
        <v>4120</v>
      </c>
      <c r="AV492" s="1" t="s">
        <v>4236</v>
      </c>
      <c r="AW492" s="46"/>
    </row>
    <row r="493" spans="1:50" ht="15" customHeight="1">
      <c r="A493" s="23">
        <v>4565</v>
      </c>
      <c r="B493" s="24">
        <v>3492</v>
      </c>
      <c r="C493" s="25" t="s">
        <v>4237</v>
      </c>
      <c r="D493" s="25" t="s">
        <v>4237</v>
      </c>
      <c r="E493" s="26"/>
      <c r="F493" s="27" t="s">
        <v>35</v>
      </c>
      <c r="G493" s="25" t="s">
        <v>4237</v>
      </c>
      <c r="H493" s="28" t="s">
        <v>4238</v>
      </c>
      <c r="I493" s="29" t="s">
        <v>4238</v>
      </c>
      <c r="J493" s="30" t="s">
        <v>4239</v>
      </c>
      <c r="K493" s="31" t="s">
        <v>412</v>
      </c>
      <c r="L493" s="31" t="s">
        <v>182</v>
      </c>
      <c r="M493" s="31" t="s">
        <v>182</v>
      </c>
      <c r="N493" s="33">
        <v>0.2</v>
      </c>
      <c r="O493" s="33">
        <v>0.2</v>
      </c>
      <c r="P493" s="31"/>
      <c r="Q493" s="31"/>
      <c r="R493" s="33" t="str">
        <f t="shared" si="11"/>
        <v/>
      </c>
      <c r="S493" s="34">
        <v>7</v>
      </c>
      <c r="T493" s="35">
        <v>2</v>
      </c>
      <c r="U493" s="26" t="s">
        <v>68</v>
      </c>
      <c r="V493" s="36" t="str">
        <f>IF((ISBLANK(T493)),"",VLOOKUP(T493,'[1](speaker no. source)'!$A$2:$C$8,3,TRUE))</f>
        <v>B</v>
      </c>
      <c r="W493" s="35">
        <v>3</v>
      </c>
      <c r="X493" s="26">
        <v>2005</v>
      </c>
      <c r="Y493" s="37" t="s">
        <v>1085</v>
      </c>
      <c r="Z493" s="27" t="str">
        <f>IF((ISBLANK(W493)),"",VLOOKUP(W493,'[1](speaker no. source)'!$A$2:$C$8,3,TRUE))</f>
        <v>B</v>
      </c>
      <c r="AA493" s="28" t="s">
        <v>42</v>
      </c>
      <c r="AB493" s="28" t="s">
        <v>43</v>
      </c>
      <c r="AD493" s="30" t="s">
        <v>44</v>
      </c>
      <c r="AE493" s="38"/>
      <c r="AF493" s="28" t="s">
        <v>45</v>
      </c>
      <c r="AG493" s="39" t="s">
        <v>46</v>
      </c>
      <c r="AH493" s="28" t="s">
        <v>46</v>
      </c>
      <c r="AI493" s="39" t="s">
        <v>46</v>
      </c>
      <c r="AK493" s="39" t="s">
        <v>68</v>
      </c>
      <c r="AL493" s="40"/>
      <c r="AM493" s="41"/>
      <c r="AN493" s="41"/>
      <c r="AO493" s="50" t="s">
        <v>4240</v>
      </c>
      <c r="AP493" s="42" t="s">
        <v>49</v>
      </c>
      <c r="AQ493" s="43" t="s">
        <v>50</v>
      </c>
      <c r="AR493" s="39"/>
      <c r="AS493" s="44"/>
      <c r="AT493" s="45" t="s">
        <v>51</v>
      </c>
      <c r="AU493" s="46" t="s">
        <v>4241</v>
      </c>
      <c r="AV493" s="28" t="s">
        <v>4242</v>
      </c>
      <c r="AW493" s="2" t="s">
        <v>4243</v>
      </c>
      <c r="AX493" s="28" t="s">
        <v>4244</v>
      </c>
    </row>
    <row r="494" spans="1:50" ht="15" customHeight="1">
      <c r="A494" s="23">
        <v>4569</v>
      </c>
      <c r="B494" s="24">
        <v>3496</v>
      </c>
      <c r="C494" s="25" t="s">
        <v>4245</v>
      </c>
      <c r="D494" s="25" t="s">
        <v>4245</v>
      </c>
      <c r="E494" s="26"/>
      <c r="F494" s="27" t="s">
        <v>35</v>
      </c>
      <c r="G494" s="25" t="s">
        <v>4245</v>
      </c>
      <c r="H494" s="28" t="s">
        <v>4246</v>
      </c>
      <c r="I494" s="29" t="s">
        <v>4246</v>
      </c>
      <c r="J494" s="30" t="s">
        <v>4247</v>
      </c>
      <c r="K494" s="31" t="s">
        <v>412</v>
      </c>
      <c r="L494" s="31" t="s">
        <v>182</v>
      </c>
      <c r="M494" s="31" t="s">
        <v>182</v>
      </c>
      <c r="N494" s="33">
        <v>0.2</v>
      </c>
      <c r="O494" s="33">
        <v>0.2</v>
      </c>
      <c r="P494" s="31"/>
      <c r="Q494" s="31"/>
      <c r="R494" s="33" t="str">
        <f t="shared" si="11"/>
        <v/>
      </c>
      <c r="S494" s="34" t="s">
        <v>4248</v>
      </c>
      <c r="T494" s="35">
        <v>2</v>
      </c>
      <c r="U494" s="26">
        <v>2004</v>
      </c>
      <c r="V494" s="36" t="str">
        <f>IF((ISBLANK(T494)),"",VLOOKUP(T494,'[1](speaker no. source)'!$A$2:$C$8,3,TRUE))</f>
        <v>B</v>
      </c>
      <c r="W494" s="35"/>
      <c r="X494" s="26"/>
      <c r="Y494" s="37"/>
      <c r="Z494" s="27" t="str">
        <f>IF((ISBLANK(W494)),"",VLOOKUP(W494,'[1](speaker no. source)'!$A$2:$C$8,3,TRUE))</f>
        <v/>
      </c>
      <c r="AA494" s="28" t="s">
        <v>42</v>
      </c>
      <c r="AB494" s="28" t="s">
        <v>43</v>
      </c>
      <c r="AD494" s="30" t="s">
        <v>44</v>
      </c>
      <c r="AE494" s="38"/>
      <c r="AF494" s="28" t="s">
        <v>45</v>
      </c>
      <c r="AG494" s="39" t="s">
        <v>46</v>
      </c>
      <c r="AH494" s="28" t="s">
        <v>46</v>
      </c>
      <c r="AI494" s="39" t="s">
        <v>46</v>
      </c>
      <c r="AJ494" s="28" t="s">
        <v>4249</v>
      </c>
      <c r="AK494" s="39" t="s">
        <v>4250</v>
      </c>
      <c r="AL494" s="40">
        <v>2011</v>
      </c>
      <c r="AM494" s="41"/>
      <c r="AN494" s="41"/>
      <c r="AO494" s="50" t="s">
        <v>4251</v>
      </c>
      <c r="AP494" s="42" t="s">
        <v>415</v>
      </c>
      <c r="AQ494" s="43" t="s">
        <v>313</v>
      </c>
      <c r="AR494" s="39"/>
      <c r="AS494" s="44"/>
      <c r="AT494" s="45" t="s">
        <v>51</v>
      </c>
      <c r="AU494" s="46" t="s">
        <v>52</v>
      </c>
      <c r="AV494" s="28" t="s">
        <v>4252</v>
      </c>
      <c r="AW494" s="28" t="s">
        <v>4253</v>
      </c>
    </row>
    <row r="495" spans="1:50" ht="15" customHeight="1">
      <c r="A495" s="23">
        <v>4586</v>
      </c>
      <c r="B495" s="24">
        <v>3507</v>
      </c>
      <c r="C495" s="25" t="s">
        <v>4254</v>
      </c>
      <c r="D495" s="25" t="s">
        <v>4254</v>
      </c>
      <c r="E495" s="26"/>
      <c r="F495" s="27" t="s">
        <v>35</v>
      </c>
      <c r="G495" s="25" t="s">
        <v>4254</v>
      </c>
      <c r="H495" s="28" t="s">
        <v>4255</v>
      </c>
      <c r="I495" s="29" t="s">
        <v>4255</v>
      </c>
      <c r="J495" s="30" t="s">
        <v>4256</v>
      </c>
      <c r="K495" s="31" t="s">
        <v>199</v>
      </c>
      <c r="L495" s="31" t="s">
        <v>144</v>
      </c>
      <c r="M495" s="32" t="s">
        <v>144</v>
      </c>
      <c r="N495" s="33">
        <v>0.2</v>
      </c>
      <c r="O495" s="33">
        <v>0.2</v>
      </c>
      <c r="P495" s="32"/>
      <c r="Q495" s="32"/>
      <c r="R495" s="33" t="str">
        <f t="shared" ref="R495:R529" si="12">IF((ISBLANK(Q495)),"",((Q495*5)/25))</f>
        <v/>
      </c>
      <c r="S495" s="56">
        <v>18240</v>
      </c>
      <c r="T495" s="35">
        <v>18240</v>
      </c>
      <c r="U495" s="26">
        <v>2009</v>
      </c>
      <c r="V495" s="36" t="str">
        <f>IF((ISBLANK(T495)),"",VLOOKUP(T495,'[1](speaker no. source)'!$A$2:$C$8,3,TRUE))</f>
        <v>F</v>
      </c>
      <c r="W495" s="35"/>
      <c r="X495" s="26"/>
      <c r="Y495" s="37"/>
      <c r="Z495" s="27" t="str">
        <f>IF((ISBLANK(W495)),"",VLOOKUP(W495,'[1](speaker no. source)'!$A$2:$C$8,3,TRUE))</f>
        <v/>
      </c>
      <c r="AA495" s="28" t="s">
        <v>4257</v>
      </c>
      <c r="AB495" s="28" t="s">
        <v>473</v>
      </c>
      <c r="AC495" s="28" t="s">
        <v>4258</v>
      </c>
      <c r="AD495" s="30"/>
      <c r="AE495" s="38"/>
      <c r="AF495" s="28" t="s">
        <v>4259</v>
      </c>
      <c r="AG495" s="39" t="s">
        <v>2348</v>
      </c>
      <c r="AH495" s="28" t="s">
        <v>348</v>
      </c>
      <c r="AI495" s="39" t="s">
        <v>348</v>
      </c>
      <c r="AJ495" s="28" t="s">
        <v>4260</v>
      </c>
      <c r="AK495" s="39" t="s">
        <v>4261</v>
      </c>
      <c r="AL495" s="40">
        <v>2005</v>
      </c>
      <c r="AM495" s="41"/>
      <c r="AN495" s="41"/>
      <c r="AO495" s="39" t="s">
        <v>4262</v>
      </c>
      <c r="AP495" s="42" t="s">
        <v>49</v>
      </c>
      <c r="AQ495" s="43" t="s">
        <v>50</v>
      </c>
      <c r="AR495" s="39"/>
      <c r="AS495" s="44"/>
      <c r="AT495" s="45" t="s">
        <v>51</v>
      </c>
      <c r="AU495" s="46" t="s">
        <v>52</v>
      </c>
      <c r="AV495" s="28" t="s">
        <v>4263</v>
      </c>
      <c r="AW495" s="28" t="s">
        <v>4264</v>
      </c>
    </row>
    <row r="496" spans="1:50" ht="15" customHeight="1">
      <c r="A496" s="23">
        <v>4620</v>
      </c>
      <c r="B496" s="24">
        <v>3531</v>
      </c>
      <c r="C496" s="25" t="s">
        <v>4265</v>
      </c>
      <c r="D496" s="25" t="s">
        <v>4265</v>
      </c>
      <c r="E496" s="26"/>
      <c r="F496" s="25" t="s">
        <v>35</v>
      </c>
      <c r="G496" s="25" t="s">
        <v>4265</v>
      </c>
      <c r="H496" s="28" t="s">
        <v>4266</v>
      </c>
      <c r="I496" s="29" t="s">
        <v>4266</v>
      </c>
      <c r="J496" s="30" t="s">
        <v>4267</v>
      </c>
      <c r="K496" s="31" t="s">
        <v>902</v>
      </c>
      <c r="L496" s="31" t="s">
        <v>100</v>
      </c>
      <c r="M496" s="31" t="s">
        <v>272</v>
      </c>
      <c r="N496" s="33">
        <v>0.8</v>
      </c>
      <c r="O496" s="33">
        <v>0.2</v>
      </c>
      <c r="P496" s="31"/>
      <c r="Q496" s="52"/>
      <c r="R496" s="33" t="str">
        <f t="shared" si="12"/>
        <v/>
      </c>
      <c r="S496" s="48"/>
      <c r="T496" s="35">
        <v>192700</v>
      </c>
      <c r="U496" s="26" t="s">
        <v>321</v>
      </c>
      <c r="V496" s="36" t="str">
        <f>IF((ISBLANK(T496)),"",VLOOKUP(T496,'[1](speaker no. source)'!$A$2:$C$8,3,TRUE))</f>
        <v>G</v>
      </c>
      <c r="W496" s="35"/>
      <c r="X496" s="26"/>
      <c r="Y496" s="37"/>
      <c r="Z496" s="27" t="str">
        <f>IF((ISBLANK(W496)),"",VLOOKUP(W496,'[1](speaker no. source)'!$A$2:$C$8,3,TRUE))</f>
        <v/>
      </c>
      <c r="AA496" s="28" t="s">
        <v>3047</v>
      </c>
      <c r="AB496" s="28" t="s">
        <v>344</v>
      </c>
      <c r="AD496" s="30"/>
      <c r="AE496" s="38"/>
      <c r="AF496" s="28" t="s">
        <v>4268</v>
      </c>
      <c r="AG496" s="39" t="s">
        <v>1636</v>
      </c>
      <c r="AH496" s="28" t="s">
        <v>89</v>
      </c>
      <c r="AI496" s="39" t="s">
        <v>90</v>
      </c>
      <c r="AJ496" s="49" t="s">
        <v>4269</v>
      </c>
      <c r="AK496" s="39" t="s">
        <v>68</v>
      </c>
      <c r="AL496" s="40"/>
      <c r="AM496" s="41"/>
      <c r="AN496" s="41"/>
      <c r="AO496" s="50" t="s">
        <v>4270</v>
      </c>
      <c r="AP496" s="42" t="s">
        <v>49</v>
      </c>
      <c r="AQ496" s="43" t="s">
        <v>50</v>
      </c>
      <c r="AR496" s="39" t="s">
        <v>94</v>
      </c>
      <c r="AS496" s="44" t="s">
        <v>4271</v>
      </c>
      <c r="AT496" s="45" t="s">
        <v>51</v>
      </c>
      <c r="AU496" s="46"/>
      <c r="AV496" s="46" t="s">
        <v>4272</v>
      </c>
      <c r="AW496" s="46" t="s">
        <v>4273</v>
      </c>
    </row>
    <row r="497" spans="1:49" ht="15" customHeight="1">
      <c r="A497" s="23">
        <v>4663</v>
      </c>
      <c r="B497" s="24">
        <v>3557</v>
      </c>
      <c r="C497" s="25" t="s">
        <v>4274</v>
      </c>
      <c r="D497" s="25" t="s">
        <v>68</v>
      </c>
      <c r="E497" s="26" t="s">
        <v>4274</v>
      </c>
      <c r="F497" s="25" t="s">
        <v>4275</v>
      </c>
      <c r="G497" s="25" t="s">
        <v>4275</v>
      </c>
      <c r="H497" s="28" t="s">
        <v>4276</v>
      </c>
      <c r="I497" s="29" t="s">
        <v>4276</v>
      </c>
      <c r="J497" s="30" t="s">
        <v>4277</v>
      </c>
      <c r="K497" s="31" t="s">
        <v>902</v>
      </c>
      <c r="L497" s="31" t="s">
        <v>100</v>
      </c>
      <c r="M497" s="32" t="s">
        <v>100</v>
      </c>
      <c r="N497" s="33">
        <v>0.8</v>
      </c>
      <c r="O497" s="33">
        <v>0.8</v>
      </c>
      <c r="P497" s="32"/>
      <c r="Q497" s="47"/>
      <c r="R497" s="33" t="str">
        <f t="shared" si="12"/>
        <v/>
      </c>
      <c r="S497" s="48">
        <v>200000</v>
      </c>
      <c r="T497" s="35">
        <v>200000</v>
      </c>
      <c r="U497" s="26">
        <v>2005</v>
      </c>
      <c r="V497" s="36" t="str">
        <f>IF((ISBLANK(T497)),"",VLOOKUP(T497,'[1](speaker no. source)'!$A$2:$C$8,3,TRUE))</f>
        <v>G</v>
      </c>
      <c r="W497" s="35"/>
      <c r="X497" s="26"/>
      <c r="Y497" s="37"/>
      <c r="Z497" s="27" t="str">
        <f>IF((ISBLANK(W497)),"",VLOOKUP(W497,'[1](speaker no. source)'!$A$2:$C$8,3,TRUE))</f>
        <v/>
      </c>
      <c r="AA497" s="28" t="s">
        <v>1282</v>
      </c>
      <c r="AB497" s="28" t="s">
        <v>473</v>
      </c>
      <c r="AD497" s="30"/>
      <c r="AE497" s="38"/>
      <c r="AF497" s="28" t="s">
        <v>893</v>
      </c>
      <c r="AG497" s="39" t="s">
        <v>894</v>
      </c>
      <c r="AH497" s="28" t="s">
        <v>348</v>
      </c>
      <c r="AI497" s="39" t="s">
        <v>348</v>
      </c>
      <c r="AJ497" s="49"/>
      <c r="AK497" s="39" t="s">
        <v>68</v>
      </c>
      <c r="AL497" s="40"/>
      <c r="AM497" s="41"/>
      <c r="AN497" s="41"/>
      <c r="AO497" s="39" t="s">
        <v>4278</v>
      </c>
      <c r="AP497" s="42" t="s">
        <v>4279</v>
      </c>
      <c r="AQ497" s="43" t="s">
        <v>77</v>
      </c>
      <c r="AR497" s="39" t="s">
        <v>94</v>
      </c>
      <c r="AS497" s="44"/>
      <c r="AT497" s="45" t="s">
        <v>51</v>
      </c>
      <c r="AU497" s="55"/>
      <c r="AV497" s="1" t="s">
        <v>4280</v>
      </c>
      <c r="AW497" s="1" t="s">
        <v>208</v>
      </c>
    </row>
    <row r="498" spans="1:49" ht="15" customHeight="1">
      <c r="A498" s="23">
        <v>4677</v>
      </c>
      <c r="B498" s="24">
        <v>3570</v>
      </c>
      <c r="C498" s="25" t="s">
        <v>4281</v>
      </c>
      <c r="D498" s="25" t="s">
        <v>4281</v>
      </c>
      <c r="E498" s="26"/>
      <c r="F498" s="27" t="s">
        <v>35</v>
      </c>
      <c r="G498" s="25" t="s">
        <v>4281</v>
      </c>
      <c r="H498" s="28" t="s">
        <v>4282</v>
      </c>
      <c r="I498" s="29" t="s">
        <v>4282</v>
      </c>
      <c r="J498" s="30" t="s">
        <v>4283</v>
      </c>
      <c r="K498" s="31" t="s">
        <v>38</v>
      </c>
      <c r="L498" s="31" t="s">
        <v>39</v>
      </c>
      <c r="M498" s="31" t="s">
        <v>39</v>
      </c>
      <c r="N498" s="31" t="s">
        <v>40</v>
      </c>
      <c r="O498" s="33">
        <v>0</v>
      </c>
      <c r="P498" s="31"/>
      <c r="Q498" s="31"/>
      <c r="R498" s="33" t="str">
        <f t="shared" si="12"/>
        <v/>
      </c>
      <c r="S498" s="34" t="s">
        <v>41</v>
      </c>
      <c r="T498" s="35">
        <v>0</v>
      </c>
      <c r="U498" s="26">
        <v>2011</v>
      </c>
      <c r="V498" s="36" t="str">
        <f>IF((ISBLANK(T498)),"",VLOOKUP(T498,'[1](speaker no. source)'!$A$2:$C$8,3,TRUE))</f>
        <v>A</v>
      </c>
      <c r="W498" s="35"/>
      <c r="X498" s="26"/>
      <c r="Y498" s="37"/>
      <c r="Z498" s="27" t="str">
        <f>IF((ISBLANK(W498)),"",VLOOKUP(W498,'[1](speaker no. source)'!$A$2:$C$8,3,TRUE))</f>
        <v/>
      </c>
      <c r="AA498" s="28" t="s">
        <v>413</v>
      </c>
      <c r="AB498" s="28" t="s">
        <v>43</v>
      </c>
      <c r="AD498" s="30" t="s">
        <v>44</v>
      </c>
      <c r="AE498" s="38"/>
      <c r="AF498" s="28" t="s">
        <v>45</v>
      </c>
      <c r="AG498" s="39" t="s">
        <v>46</v>
      </c>
      <c r="AH498" s="28" t="s">
        <v>46</v>
      </c>
      <c r="AI498" s="39" t="s">
        <v>46</v>
      </c>
      <c r="AK498" s="39" t="s">
        <v>68</v>
      </c>
      <c r="AL498" s="40"/>
      <c r="AM498" s="41"/>
      <c r="AN498" s="41"/>
      <c r="AO498" s="50" t="s">
        <v>4284</v>
      </c>
      <c r="AP498" s="42" t="s">
        <v>415</v>
      </c>
      <c r="AQ498" s="43" t="s">
        <v>313</v>
      </c>
      <c r="AR498" s="39"/>
      <c r="AS498" s="44"/>
      <c r="AT498" s="45" t="s">
        <v>51</v>
      </c>
      <c r="AU498" s="46"/>
      <c r="AV498" s="28" t="s">
        <v>4285</v>
      </c>
      <c r="AW498" s="28" t="s">
        <v>4286</v>
      </c>
    </row>
    <row r="499" spans="1:49" ht="15" customHeight="1">
      <c r="A499" s="23">
        <v>4683</v>
      </c>
      <c r="B499" s="24">
        <v>3575</v>
      </c>
      <c r="C499" s="25" t="s">
        <v>4287</v>
      </c>
      <c r="D499" s="25" t="s">
        <v>4287</v>
      </c>
      <c r="E499" s="26"/>
      <c r="F499" s="27" t="s">
        <v>35</v>
      </c>
      <c r="G499" s="25" t="s">
        <v>4287</v>
      </c>
      <c r="H499" s="28" t="s">
        <v>4288</v>
      </c>
      <c r="I499" s="29" t="s">
        <v>4288</v>
      </c>
      <c r="J499" s="30" t="s">
        <v>4289</v>
      </c>
      <c r="K499" s="31" t="s">
        <v>241</v>
      </c>
      <c r="L499" s="31" t="s">
        <v>59</v>
      </c>
      <c r="M499" s="31" t="s">
        <v>59</v>
      </c>
      <c r="N499" s="33">
        <v>0.8</v>
      </c>
      <c r="O499" s="33">
        <v>0.8</v>
      </c>
      <c r="P499" s="31"/>
      <c r="Q499" s="52"/>
      <c r="R499" s="33" t="str">
        <f t="shared" si="12"/>
        <v/>
      </c>
      <c r="S499" s="48">
        <v>8000</v>
      </c>
      <c r="T499" s="35">
        <v>8000</v>
      </c>
      <c r="U499" s="26">
        <v>2006</v>
      </c>
      <c r="V499" s="36" t="str">
        <f>IF((ISBLANK(T499)),"",VLOOKUP(T499,'[1](speaker no. source)'!$A$2:$C$8,3,TRUE))</f>
        <v>E</v>
      </c>
      <c r="W499" s="35"/>
      <c r="X499" s="26"/>
      <c r="Y499" s="37"/>
      <c r="Z499" s="27" t="str">
        <f>IF((ISBLANK(W499)),"",VLOOKUP(W499,'[1](speaker no. source)'!$A$2:$C$8,3,TRUE))</f>
        <v/>
      </c>
      <c r="AA499" s="28" t="s">
        <v>508</v>
      </c>
      <c r="AB499" s="28" t="s">
        <v>160</v>
      </c>
      <c r="AC499" s="28" t="s">
        <v>4290</v>
      </c>
      <c r="AD499" s="30"/>
      <c r="AE499" s="38"/>
      <c r="AF499" s="28" t="s">
        <v>588</v>
      </c>
      <c r="AG499" s="39" t="s">
        <v>510</v>
      </c>
      <c r="AH499" s="28" t="s">
        <v>74</v>
      </c>
      <c r="AI499" s="39" t="s">
        <v>74</v>
      </c>
      <c r="AJ499" s="49" t="s">
        <v>4291</v>
      </c>
      <c r="AK499" s="39" t="s">
        <v>68</v>
      </c>
      <c r="AL499" s="40"/>
      <c r="AM499" s="41"/>
      <c r="AN499" s="41"/>
      <c r="AO499" s="50" t="s">
        <v>4292</v>
      </c>
      <c r="AP499" s="42" t="s">
        <v>1188</v>
      </c>
      <c r="AQ499" s="43" t="s">
        <v>313</v>
      </c>
      <c r="AR499" s="39" t="s">
        <v>94</v>
      </c>
      <c r="AS499" s="44"/>
      <c r="AT499" s="45" t="s">
        <v>51</v>
      </c>
      <c r="AU499" s="46"/>
      <c r="AV499" s="46" t="s">
        <v>4293</v>
      </c>
      <c r="AW499" s="46"/>
    </row>
    <row r="500" spans="1:49" ht="15" customHeight="1">
      <c r="A500" s="23">
        <v>4691</v>
      </c>
      <c r="B500" s="24">
        <v>3582</v>
      </c>
      <c r="C500" s="25" t="s">
        <v>4294</v>
      </c>
      <c r="D500" s="25" t="s">
        <v>4294</v>
      </c>
      <c r="E500" s="26"/>
      <c r="F500" s="25" t="s">
        <v>35</v>
      </c>
      <c r="G500" s="25" t="s">
        <v>4294</v>
      </c>
      <c r="H500" s="28" t="s">
        <v>4295</v>
      </c>
      <c r="I500" s="29" t="s">
        <v>4295</v>
      </c>
      <c r="J500" s="30" t="s">
        <v>4296</v>
      </c>
      <c r="K500" s="31" t="s">
        <v>58</v>
      </c>
      <c r="L500" s="31" t="s">
        <v>59</v>
      </c>
      <c r="M500" s="31" t="s">
        <v>59</v>
      </c>
      <c r="N500" s="33">
        <v>0.2</v>
      </c>
      <c r="O500" s="33">
        <v>0.2</v>
      </c>
      <c r="P500" s="31"/>
      <c r="Q500" s="52"/>
      <c r="R500" s="33" t="str">
        <f t="shared" si="12"/>
        <v/>
      </c>
      <c r="S500" s="48">
        <v>3154</v>
      </c>
      <c r="T500" s="35">
        <v>2220</v>
      </c>
      <c r="U500" s="26" t="s">
        <v>4297</v>
      </c>
      <c r="V500" s="36" t="str">
        <f>IF((ISBLANK(T500)),"",VLOOKUP(T500,'[1](speaker no. source)'!$A$2:$C$8,3,TRUE))</f>
        <v>E</v>
      </c>
      <c r="W500" s="35"/>
      <c r="X500" s="26"/>
      <c r="Y500" s="37"/>
      <c r="Z500" s="27" t="str">
        <f>IF((ISBLANK(W500)),"",VLOOKUP(W500,'[1](speaker no. source)'!$A$2:$C$8,3,TRUE))</f>
        <v/>
      </c>
      <c r="AA500" s="28" t="s">
        <v>3743</v>
      </c>
      <c r="AB500" s="28" t="s">
        <v>1940</v>
      </c>
      <c r="AD500" s="30"/>
      <c r="AE500" s="38" t="s">
        <v>4298</v>
      </c>
      <c r="AF500" s="28" t="s">
        <v>4299</v>
      </c>
      <c r="AG500" s="39" t="s">
        <v>1998</v>
      </c>
      <c r="AH500" s="28" t="s">
        <v>123</v>
      </c>
      <c r="AI500" s="39" t="s">
        <v>123</v>
      </c>
      <c r="AJ500" s="49" t="s">
        <v>4300</v>
      </c>
      <c r="AK500" s="39" t="s">
        <v>68</v>
      </c>
      <c r="AL500" s="40"/>
      <c r="AM500" s="41"/>
      <c r="AN500" s="41"/>
      <c r="AO500" s="50" t="s">
        <v>4301</v>
      </c>
      <c r="AP500" s="42" t="s">
        <v>49</v>
      </c>
      <c r="AQ500" s="43" t="s">
        <v>50</v>
      </c>
      <c r="AR500" s="39" t="s">
        <v>78</v>
      </c>
      <c r="AS500" s="44"/>
      <c r="AT500" s="45" t="s">
        <v>51</v>
      </c>
      <c r="AU500" s="46"/>
      <c r="AV500" s="1" t="s">
        <v>4302</v>
      </c>
      <c r="AW500" s="46" t="s">
        <v>4303</v>
      </c>
    </row>
    <row r="501" spans="1:49" ht="15" customHeight="1">
      <c r="A501" s="23">
        <v>4701</v>
      </c>
      <c r="B501" s="24">
        <v>3590</v>
      </c>
      <c r="C501" s="25" t="s">
        <v>4304</v>
      </c>
      <c r="D501" s="25" t="s">
        <v>4304</v>
      </c>
      <c r="E501" s="26"/>
      <c r="F501" s="27" t="s">
        <v>35</v>
      </c>
      <c r="G501" s="25" t="s">
        <v>4304</v>
      </c>
      <c r="H501" s="28" t="s">
        <v>4305</v>
      </c>
      <c r="I501" s="29" t="s">
        <v>4305</v>
      </c>
      <c r="J501" s="30" t="s">
        <v>4306</v>
      </c>
      <c r="K501" s="31" t="s">
        <v>199</v>
      </c>
      <c r="L501" s="31" t="s">
        <v>144</v>
      </c>
      <c r="M501" s="31" t="s">
        <v>144</v>
      </c>
      <c r="N501" s="33">
        <v>0.2</v>
      </c>
      <c r="O501" s="33">
        <v>0.2</v>
      </c>
      <c r="P501" s="31"/>
      <c r="Q501" s="52"/>
      <c r="R501" s="33" t="str">
        <f t="shared" si="12"/>
        <v/>
      </c>
      <c r="S501" s="48">
        <v>37570</v>
      </c>
      <c r="T501" s="35">
        <v>37750</v>
      </c>
      <c r="U501" s="26">
        <v>2009</v>
      </c>
      <c r="V501" s="36" t="str">
        <f>IF((ISBLANK(T501)),"",VLOOKUP(T501,'[1](speaker no. source)'!$A$2:$C$8,3,TRUE))</f>
        <v>F</v>
      </c>
      <c r="W501" s="35"/>
      <c r="X501" s="26"/>
      <c r="Y501" s="37"/>
      <c r="Z501" s="27" t="str">
        <f>IF((ISBLANK(W501)),"",VLOOKUP(W501,'[1](speaker no. source)'!$A$2:$C$8,3,TRUE))</f>
        <v/>
      </c>
      <c r="AA501" s="28" t="s">
        <v>1741</v>
      </c>
      <c r="AB501" s="28" t="s">
        <v>473</v>
      </c>
      <c r="AC501" s="28" t="s">
        <v>4307</v>
      </c>
      <c r="AD501" s="57" t="s">
        <v>4308</v>
      </c>
      <c r="AE501" s="38"/>
      <c r="AF501" s="28" t="s">
        <v>4309</v>
      </c>
      <c r="AG501" s="39" t="s">
        <v>1744</v>
      </c>
      <c r="AH501" s="28" t="s">
        <v>4310</v>
      </c>
      <c r="AI501" s="39" t="s">
        <v>220</v>
      </c>
      <c r="AJ501" s="49" t="s">
        <v>4311</v>
      </c>
      <c r="AK501" s="39" t="s">
        <v>68</v>
      </c>
      <c r="AL501" s="40"/>
      <c r="AM501" s="41"/>
      <c r="AN501" s="41"/>
      <c r="AO501" s="50" t="s">
        <v>4312</v>
      </c>
      <c r="AP501" s="42" t="s">
        <v>3283</v>
      </c>
      <c r="AQ501" s="43" t="s">
        <v>313</v>
      </c>
      <c r="AR501" s="39" t="s">
        <v>290</v>
      </c>
      <c r="AS501" s="44"/>
      <c r="AT501" s="45" t="s">
        <v>51</v>
      </c>
      <c r="AU501" s="46"/>
      <c r="AV501" s="46" t="s">
        <v>4313</v>
      </c>
      <c r="AW501" s="46"/>
    </row>
    <row r="502" spans="1:49" ht="15" customHeight="1">
      <c r="A502" s="23">
        <v>4706</v>
      </c>
      <c r="B502" s="24">
        <v>3594</v>
      </c>
      <c r="C502" s="25" t="s">
        <v>4314</v>
      </c>
      <c r="D502" s="25" t="s">
        <v>4314</v>
      </c>
      <c r="E502" s="26"/>
      <c r="F502" s="27" t="s">
        <v>35</v>
      </c>
      <c r="G502" s="25" t="s">
        <v>4314</v>
      </c>
      <c r="H502" s="28" t="s">
        <v>4315</v>
      </c>
      <c r="I502" s="29" t="s">
        <v>4315</v>
      </c>
      <c r="J502" s="30" t="s">
        <v>4316</v>
      </c>
      <c r="K502" s="31" t="s">
        <v>241</v>
      </c>
      <c r="L502" s="31" t="s">
        <v>59</v>
      </c>
      <c r="M502" s="31" t="s">
        <v>59</v>
      </c>
      <c r="N502" s="33">
        <v>0.8</v>
      </c>
      <c r="O502" s="33">
        <v>0.8</v>
      </c>
      <c r="P502" s="31"/>
      <c r="Q502" s="52"/>
      <c r="R502" s="33" t="str">
        <f t="shared" si="12"/>
        <v/>
      </c>
      <c r="S502" s="48" t="s">
        <v>4317</v>
      </c>
      <c r="T502" s="35">
        <v>600000</v>
      </c>
      <c r="U502" s="26">
        <v>2007</v>
      </c>
      <c r="V502" s="36" t="str">
        <f>IF((ISBLANK(T502)),"",VLOOKUP(T502,'[1](speaker no. source)'!$A$2:$C$8,3,TRUE))</f>
        <v>G</v>
      </c>
      <c r="W502" s="35"/>
      <c r="X502" s="26"/>
      <c r="Y502" s="37"/>
      <c r="Z502" s="27" t="str">
        <f>IF((ISBLANK(W502)),"",VLOOKUP(W502,'[1](speaker no. source)'!$A$2:$C$8,3,TRUE))</f>
        <v/>
      </c>
      <c r="AA502" s="28" t="s">
        <v>1282</v>
      </c>
      <c r="AB502" s="28" t="s">
        <v>473</v>
      </c>
      <c r="AC502" s="28" t="s">
        <v>4318</v>
      </c>
      <c r="AD502" s="30"/>
      <c r="AE502" s="38"/>
      <c r="AF502" s="28" t="s">
        <v>4319</v>
      </c>
      <c r="AG502" s="39" t="s">
        <v>1285</v>
      </c>
      <c r="AH502" s="28" t="s">
        <v>348</v>
      </c>
      <c r="AI502" s="39" t="s">
        <v>348</v>
      </c>
      <c r="AJ502" s="49" t="s">
        <v>4320</v>
      </c>
      <c r="AK502" s="39" t="s">
        <v>68</v>
      </c>
      <c r="AL502" s="40"/>
      <c r="AM502" s="41"/>
      <c r="AN502" s="41"/>
      <c r="AO502" s="50" t="s">
        <v>4321</v>
      </c>
      <c r="AP502" s="42" t="s">
        <v>4322</v>
      </c>
      <c r="AQ502" s="43" t="s">
        <v>77</v>
      </c>
      <c r="AR502" s="39" t="s">
        <v>94</v>
      </c>
      <c r="AS502" s="44"/>
      <c r="AT502" s="45" t="s">
        <v>51</v>
      </c>
      <c r="AU502" s="46"/>
      <c r="AV502" s="46" t="s">
        <v>4323</v>
      </c>
      <c r="AW502" s="46"/>
    </row>
    <row r="503" spans="1:49" ht="30" customHeight="1">
      <c r="A503" s="23">
        <v>4714</v>
      </c>
      <c r="B503" s="24">
        <v>3600</v>
      </c>
      <c r="C503" s="25" t="s">
        <v>4324</v>
      </c>
      <c r="D503" s="25" t="s">
        <v>4324</v>
      </c>
      <c r="E503" s="26"/>
      <c r="F503" s="25" t="s">
        <v>35</v>
      </c>
      <c r="G503" s="25" t="s">
        <v>4324</v>
      </c>
      <c r="H503" s="28" t="s">
        <v>4325</v>
      </c>
      <c r="I503" s="29" t="s">
        <v>4325</v>
      </c>
      <c r="J503" s="30" t="s">
        <v>4326</v>
      </c>
      <c r="K503" s="31" t="s">
        <v>199</v>
      </c>
      <c r="L503" s="31" t="s">
        <v>144</v>
      </c>
      <c r="M503" s="31" t="s">
        <v>144</v>
      </c>
      <c r="N503" s="33">
        <v>0.2</v>
      </c>
      <c r="O503" s="33">
        <v>0.2</v>
      </c>
      <c r="P503" s="31"/>
      <c r="Q503" s="52"/>
      <c r="R503" s="33" t="str">
        <f t="shared" si="12"/>
        <v/>
      </c>
      <c r="S503" s="48">
        <v>15000</v>
      </c>
      <c r="T503" s="35">
        <v>15000</v>
      </c>
      <c r="U503" s="26">
        <v>2007</v>
      </c>
      <c r="V503" s="36" t="str">
        <f>IF((ISBLANK(T503)),"",VLOOKUP(T503,'[1](speaker no. source)'!$A$2:$C$8,3,TRUE))</f>
        <v>F</v>
      </c>
      <c r="W503" s="35"/>
      <c r="X503" s="26"/>
      <c r="Y503" s="37"/>
      <c r="Z503" s="27" t="str">
        <f>IF((ISBLANK(W503)),"",VLOOKUP(W503,'[1](speaker no. source)'!$A$2:$C$8,3,TRUE))</f>
        <v/>
      </c>
      <c r="AA503" s="28" t="s">
        <v>2055</v>
      </c>
      <c r="AB503" s="28" t="s">
        <v>62</v>
      </c>
      <c r="AC503" s="28" t="s">
        <v>4327</v>
      </c>
      <c r="AD503" s="30"/>
      <c r="AE503" s="38"/>
      <c r="AF503" s="28" t="s">
        <v>1489</v>
      </c>
      <c r="AG503" s="39" t="s">
        <v>64</v>
      </c>
      <c r="AH503" s="28" t="s">
        <v>248</v>
      </c>
      <c r="AI503" s="39" t="s">
        <v>66</v>
      </c>
      <c r="AJ503" s="49" t="s">
        <v>4328</v>
      </c>
      <c r="AK503" s="44" t="s">
        <v>4329</v>
      </c>
      <c r="AL503" s="40">
        <v>2005</v>
      </c>
      <c r="AM503" s="41"/>
      <c r="AN503" s="41"/>
      <c r="AO503" s="50"/>
      <c r="AP503" s="42"/>
      <c r="AQ503" s="43"/>
      <c r="AR503" s="39" t="s">
        <v>70</v>
      </c>
      <c r="AS503" s="44"/>
      <c r="AT503" s="45" t="s">
        <v>1792</v>
      </c>
      <c r="AU503" s="46" t="s">
        <v>4330</v>
      </c>
      <c r="AV503" s="46" t="s">
        <v>4331</v>
      </c>
      <c r="AW503" s="46"/>
    </row>
    <row r="504" spans="1:49" ht="15" customHeight="1">
      <c r="A504" s="23">
        <v>4715</v>
      </c>
      <c r="B504" s="24">
        <v>3601</v>
      </c>
      <c r="C504" s="25" t="s">
        <v>4324</v>
      </c>
      <c r="D504" s="25" t="s">
        <v>4324</v>
      </c>
      <c r="E504" s="26"/>
      <c r="F504" s="27" t="s">
        <v>35</v>
      </c>
      <c r="G504" s="25" t="s">
        <v>4324</v>
      </c>
      <c r="H504" s="28" t="s">
        <v>4325</v>
      </c>
      <c r="I504" s="29" t="s">
        <v>4325</v>
      </c>
      <c r="J504" s="30" t="s">
        <v>4326</v>
      </c>
      <c r="K504" s="31" t="s">
        <v>199</v>
      </c>
      <c r="L504" s="31" t="s">
        <v>144</v>
      </c>
      <c r="M504" s="31" t="s">
        <v>144</v>
      </c>
      <c r="N504" s="33">
        <v>0.2</v>
      </c>
      <c r="O504" s="33">
        <v>0.2</v>
      </c>
      <c r="P504" s="31"/>
      <c r="Q504" s="52"/>
      <c r="R504" s="33" t="str">
        <f t="shared" si="12"/>
        <v/>
      </c>
      <c r="S504" s="48">
        <v>15000</v>
      </c>
      <c r="T504" s="35">
        <v>15000</v>
      </c>
      <c r="U504" s="26">
        <v>2007</v>
      </c>
      <c r="V504" s="36" t="str">
        <f>IF((ISBLANK(T504)),"",VLOOKUP(T504,'[1](speaker no. source)'!$A$2:$C$8,3,TRUE))</f>
        <v>F</v>
      </c>
      <c r="W504" s="35"/>
      <c r="X504" s="26"/>
      <c r="Y504" s="37"/>
      <c r="Z504" s="27" t="str">
        <f>IF((ISBLANK(W504)),"",VLOOKUP(W504,'[1](speaker no. source)'!$A$2:$C$8,3,TRUE))</f>
        <v/>
      </c>
      <c r="AA504" s="28" t="s">
        <v>2055</v>
      </c>
      <c r="AB504" s="28" t="s">
        <v>62</v>
      </c>
      <c r="AC504" s="28" t="s">
        <v>4327</v>
      </c>
      <c r="AD504" s="30"/>
      <c r="AE504" s="38"/>
      <c r="AF504" s="28" t="s">
        <v>1489</v>
      </c>
      <c r="AG504" s="39" t="s">
        <v>1010</v>
      </c>
      <c r="AH504" s="28" t="s">
        <v>248</v>
      </c>
      <c r="AI504" s="39" t="s">
        <v>248</v>
      </c>
      <c r="AJ504" s="49" t="s">
        <v>4328</v>
      </c>
      <c r="AK504" s="44" t="s">
        <v>68</v>
      </c>
      <c r="AL504" s="40"/>
      <c r="AM504" s="41"/>
      <c r="AN504" s="41"/>
      <c r="AO504" s="50" t="s">
        <v>4332</v>
      </c>
      <c r="AP504" s="42" t="s">
        <v>49</v>
      </c>
      <c r="AQ504" s="43" t="s">
        <v>50</v>
      </c>
      <c r="AR504" s="39" t="s">
        <v>94</v>
      </c>
      <c r="AS504" s="44"/>
      <c r="AT504" s="45" t="s">
        <v>51</v>
      </c>
      <c r="AU504" s="46"/>
      <c r="AV504" s="46" t="s">
        <v>4331</v>
      </c>
      <c r="AW504" s="46" t="s">
        <v>4333</v>
      </c>
    </row>
    <row r="505" spans="1:49" ht="15" customHeight="1">
      <c r="A505" s="23">
        <v>4717</v>
      </c>
      <c r="B505" s="24">
        <v>3603</v>
      </c>
      <c r="C505" s="25" t="s">
        <v>4334</v>
      </c>
      <c r="D505" s="25" t="s">
        <v>4334</v>
      </c>
      <c r="E505" s="26"/>
      <c r="F505" s="27" t="s">
        <v>35</v>
      </c>
      <c r="G505" s="25" t="s">
        <v>4334</v>
      </c>
      <c r="H505" s="28" t="s">
        <v>4335</v>
      </c>
      <c r="I505" s="29" t="s">
        <v>4335</v>
      </c>
      <c r="J505" s="30" t="s">
        <v>4336</v>
      </c>
      <c r="K505" s="31" t="s">
        <v>199</v>
      </c>
      <c r="L505" s="31" t="s">
        <v>144</v>
      </c>
      <c r="M505" s="32" t="s">
        <v>144</v>
      </c>
      <c r="N505" s="33">
        <v>0.2</v>
      </c>
      <c r="O505" s="33">
        <v>0.2</v>
      </c>
      <c r="P505" s="32"/>
      <c r="Q505" s="47"/>
      <c r="R505" s="33" t="str">
        <f t="shared" si="12"/>
        <v/>
      </c>
      <c r="S505" s="48" t="s">
        <v>458</v>
      </c>
      <c r="T505" s="35">
        <v>23670</v>
      </c>
      <c r="U505" s="26" t="s">
        <v>4337</v>
      </c>
      <c r="V505" s="36" t="str">
        <f>IF((ISBLANK(T505)),"",VLOOKUP(T505,'[1](speaker no. source)'!$A$2:$C$8,3,TRUE))</f>
        <v>F</v>
      </c>
      <c r="W505" s="35"/>
      <c r="X505" s="26"/>
      <c r="Y505" s="37"/>
      <c r="Z505" s="27" t="str">
        <f>IF((ISBLANK(W505)),"",VLOOKUP(W505,'[1](speaker no. source)'!$A$2:$C$8,3,TRUE))</f>
        <v/>
      </c>
      <c r="AA505" s="28" t="s">
        <v>307</v>
      </c>
      <c r="AB505" s="28" t="s">
        <v>102</v>
      </c>
      <c r="AD505" s="30"/>
      <c r="AE505" s="38"/>
      <c r="AF505" s="28" t="s">
        <v>4338</v>
      </c>
      <c r="AG505" s="39" t="s">
        <v>309</v>
      </c>
      <c r="AH505" s="28" t="s">
        <v>105</v>
      </c>
      <c r="AI505" s="39" t="s">
        <v>105</v>
      </c>
      <c r="AJ505" s="49" t="s">
        <v>4339</v>
      </c>
      <c r="AK505" s="39" t="s">
        <v>68</v>
      </c>
      <c r="AL505" s="40"/>
      <c r="AM505" s="41"/>
      <c r="AN505" s="41"/>
      <c r="AO505" s="39" t="s">
        <v>4340</v>
      </c>
      <c r="AP505" s="42" t="s">
        <v>461</v>
      </c>
      <c r="AQ505" s="43" t="s">
        <v>313</v>
      </c>
      <c r="AR505" s="39" t="s">
        <v>94</v>
      </c>
      <c r="AS505" s="44"/>
      <c r="AT505" s="45" t="s">
        <v>51</v>
      </c>
      <c r="AU505" s="46"/>
      <c r="AV505" s="46" t="s">
        <v>4341</v>
      </c>
      <c r="AW505" s="46" t="s">
        <v>601</v>
      </c>
    </row>
    <row r="506" spans="1:49" ht="15" customHeight="1">
      <c r="A506" s="23">
        <v>4721</v>
      </c>
      <c r="B506" s="24">
        <v>3606</v>
      </c>
      <c r="C506" s="25" t="s">
        <v>4342</v>
      </c>
      <c r="D506" s="25" t="s">
        <v>4342</v>
      </c>
      <c r="E506" s="26"/>
      <c r="F506" s="27" t="s">
        <v>35</v>
      </c>
      <c r="G506" s="25" t="s">
        <v>4342</v>
      </c>
      <c r="H506" s="28" t="s">
        <v>4343</v>
      </c>
      <c r="I506" s="29" t="s">
        <v>4343</v>
      </c>
      <c r="J506" s="30" t="s">
        <v>4344</v>
      </c>
      <c r="K506" s="31" t="s">
        <v>58</v>
      </c>
      <c r="L506" s="31" t="s">
        <v>59</v>
      </c>
      <c r="M506" s="32" t="s">
        <v>59</v>
      </c>
      <c r="N506" s="33">
        <v>0.2</v>
      </c>
      <c r="O506" s="33">
        <v>0.2</v>
      </c>
      <c r="P506" s="32"/>
      <c r="Q506" s="47"/>
      <c r="R506" s="33" t="str">
        <f t="shared" si="12"/>
        <v/>
      </c>
      <c r="S506" s="48" t="s">
        <v>3305</v>
      </c>
      <c r="T506" s="35">
        <v>2000</v>
      </c>
      <c r="U506" s="26" t="s">
        <v>4345</v>
      </c>
      <c r="V506" s="36" t="str">
        <f>IF((ISBLANK(T506)),"",VLOOKUP(T506,'[1](speaker no. source)'!$A$2:$C$8,3,TRUE))</f>
        <v>E</v>
      </c>
      <c r="W506" s="35"/>
      <c r="X506" s="26"/>
      <c r="Y506" s="37"/>
      <c r="Z506" s="27" t="str">
        <f>IF((ISBLANK(W506)),"",VLOOKUP(W506,'[1](speaker no. source)'!$A$2:$C$8,3,TRUE))</f>
        <v/>
      </c>
      <c r="AA506" s="28" t="s">
        <v>400</v>
      </c>
      <c r="AB506" s="28" t="s">
        <v>401</v>
      </c>
      <c r="AD506" s="30"/>
      <c r="AE506" s="54" t="s">
        <v>4346</v>
      </c>
      <c r="AF506" s="28" t="s">
        <v>404</v>
      </c>
      <c r="AG506" s="39" t="s">
        <v>122</v>
      </c>
      <c r="AH506" s="28" t="s">
        <v>123</v>
      </c>
      <c r="AI506" s="39" t="s">
        <v>123</v>
      </c>
      <c r="AJ506" s="49" t="s">
        <v>4347</v>
      </c>
      <c r="AK506" s="39" t="s">
        <v>68</v>
      </c>
      <c r="AL506" s="40"/>
      <c r="AM506" s="41"/>
      <c r="AN506" s="41"/>
      <c r="AO506" s="39" t="s">
        <v>4348</v>
      </c>
      <c r="AP506" s="42" t="s">
        <v>851</v>
      </c>
      <c r="AQ506" s="43" t="s">
        <v>313</v>
      </c>
      <c r="AR506" s="39" t="s">
        <v>94</v>
      </c>
      <c r="AS506" s="44"/>
      <c r="AT506" s="45" t="s">
        <v>51</v>
      </c>
      <c r="AU506" s="46"/>
      <c r="AV506" s="46" t="s">
        <v>4349</v>
      </c>
      <c r="AW506" s="46" t="s">
        <v>601</v>
      </c>
    </row>
    <row r="507" spans="1:49" ht="15" customHeight="1">
      <c r="A507" s="23">
        <v>4742</v>
      </c>
      <c r="B507" s="24">
        <v>3623</v>
      </c>
      <c r="C507" s="25" t="s">
        <v>4350</v>
      </c>
      <c r="D507" s="25" t="s">
        <v>4350</v>
      </c>
      <c r="E507" s="26"/>
      <c r="F507" s="27" t="s">
        <v>35</v>
      </c>
      <c r="G507" s="25" t="s">
        <v>4350</v>
      </c>
      <c r="H507" s="28" t="s">
        <v>4351</v>
      </c>
      <c r="I507" s="29" t="s">
        <v>4351</v>
      </c>
      <c r="J507" s="30" t="s">
        <v>4352</v>
      </c>
      <c r="K507" s="31" t="s">
        <v>199</v>
      </c>
      <c r="L507" s="31" t="s">
        <v>144</v>
      </c>
      <c r="M507" s="31" t="s">
        <v>144</v>
      </c>
      <c r="N507" s="33">
        <v>0.2</v>
      </c>
      <c r="O507" s="33">
        <v>0.2</v>
      </c>
      <c r="P507" s="31"/>
      <c r="Q507" s="52"/>
      <c r="R507" s="33" t="str">
        <f t="shared" si="12"/>
        <v/>
      </c>
      <c r="S507" s="48" t="s">
        <v>4353</v>
      </c>
      <c r="T507" s="35">
        <v>28100</v>
      </c>
      <c r="U507" s="26" t="s">
        <v>4354</v>
      </c>
      <c r="V507" s="36" t="str">
        <f>IF((ISBLANK(T507)),"",VLOOKUP(T507,'[1](speaker no. source)'!$A$2:$C$8,3,TRUE))</f>
        <v>F</v>
      </c>
      <c r="W507" s="35"/>
      <c r="X507" s="26"/>
      <c r="Y507" s="37"/>
      <c r="Z507" s="27" t="str">
        <f>IF((ISBLANK(W507)),"",VLOOKUP(W507,'[1](speaker no. source)'!$A$2:$C$8,3,TRUE))</f>
        <v/>
      </c>
      <c r="AA507" s="28" t="s">
        <v>173</v>
      </c>
      <c r="AB507" s="28" t="s">
        <v>132</v>
      </c>
      <c r="AD507" s="30"/>
      <c r="AE507" s="38"/>
      <c r="AF507" s="28" t="s">
        <v>4355</v>
      </c>
      <c r="AG507" s="39" t="s">
        <v>1998</v>
      </c>
      <c r="AH507" s="28" t="s">
        <v>123</v>
      </c>
      <c r="AI507" s="39" t="s">
        <v>123</v>
      </c>
      <c r="AJ507" s="49" t="s">
        <v>4356</v>
      </c>
      <c r="AK507" s="39" t="s">
        <v>68</v>
      </c>
      <c r="AL507" s="40"/>
      <c r="AM507" s="41"/>
      <c r="AN507" s="41"/>
      <c r="AO507" s="50" t="s">
        <v>4357</v>
      </c>
      <c r="AP507" s="42" t="s">
        <v>49</v>
      </c>
      <c r="AQ507" s="43" t="s">
        <v>50</v>
      </c>
      <c r="AR507" s="39" t="s">
        <v>94</v>
      </c>
      <c r="AS507" s="44"/>
      <c r="AT507" s="45" t="s">
        <v>51</v>
      </c>
      <c r="AU507" s="46"/>
      <c r="AV507" s="46" t="s">
        <v>4358</v>
      </c>
      <c r="AW507" s="46" t="s">
        <v>4359</v>
      </c>
    </row>
    <row r="508" spans="1:49" ht="105" customHeight="1">
      <c r="A508" s="23">
        <v>4743</v>
      </c>
      <c r="B508" s="24">
        <v>3624</v>
      </c>
      <c r="C508" s="25" t="s">
        <v>4350</v>
      </c>
      <c r="D508" s="25" t="s">
        <v>4350</v>
      </c>
      <c r="E508" s="26"/>
      <c r="F508" s="25" t="s">
        <v>35</v>
      </c>
      <c r="G508" s="25" t="s">
        <v>4350</v>
      </c>
      <c r="H508" s="28" t="s">
        <v>4351</v>
      </c>
      <c r="I508" s="29" t="s">
        <v>4351</v>
      </c>
      <c r="J508" s="30" t="s">
        <v>4352</v>
      </c>
      <c r="K508" s="31" t="s">
        <v>199</v>
      </c>
      <c r="L508" s="31" t="s">
        <v>144</v>
      </c>
      <c r="M508" s="31" t="s">
        <v>144</v>
      </c>
      <c r="N508" s="33">
        <v>0.2</v>
      </c>
      <c r="O508" s="33">
        <v>0.2</v>
      </c>
      <c r="P508" s="31"/>
      <c r="Q508" s="52"/>
      <c r="R508" s="33" t="str">
        <f t="shared" si="12"/>
        <v/>
      </c>
      <c r="S508" s="48" t="s">
        <v>4353</v>
      </c>
      <c r="T508" s="35">
        <v>28100</v>
      </c>
      <c r="U508" s="26" t="s">
        <v>4354</v>
      </c>
      <c r="V508" s="36" t="str">
        <f>IF((ISBLANK(T508)),"",VLOOKUP(T508,'[1](speaker no. source)'!$A$2:$C$8,3,TRUE))</f>
        <v>F</v>
      </c>
      <c r="W508" s="35"/>
      <c r="X508" s="26"/>
      <c r="Y508" s="37"/>
      <c r="Z508" s="27" t="str">
        <f>IF((ISBLANK(W508)),"",VLOOKUP(W508,'[1](speaker no. source)'!$A$2:$C$8,3,TRUE))</f>
        <v/>
      </c>
      <c r="AA508" s="28" t="s">
        <v>173</v>
      </c>
      <c r="AB508" s="28" t="s">
        <v>132</v>
      </c>
      <c r="AD508" s="30"/>
      <c r="AE508" s="38"/>
      <c r="AF508" s="28" t="s">
        <v>4355</v>
      </c>
      <c r="AG508" s="39" t="s">
        <v>1988</v>
      </c>
      <c r="AH508" s="28" t="s">
        <v>123</v>
      </c>
      <c r="AI508" s="39" t="s">
        <v>123</v>
      </c>
      <c r="AJ508" s="49" t="s">
        <v>4356</v>
      </c>
      <c r="AK508" s="39" t="s">
        <v>68</v>
      </c>
      <c r="AL508" s="40"/>
      <c r="AM508" s="41"/>
      <c r="AN508" s="41"/>
      <c r="AO508" s="50" t="s">
        <v>4360</v>
      </c>
      <c r="AP508" s="42" t="s">
        <v>4361</v>
      </c>
      <c r="AQ508" s="43" t="s">
        <v>313</v>
      </c>
      <c r="AR508" s="39" t="s">
        <v>78</v>
      </c>
      <c r="AS508" s="44"/>
      <c r="AT508" s="45" t="s">
        <v>51</v>
      </c>
      <c r="AU508" s="46"/>
      <c r="AV508" s="46" t="s">
        <v>4358</v>
      </c>
      <c r="AW508" s="46"/>
    </row>
    <row r="509" spans="1:49" ht="150" customHeight="1">
      <c r="A509" s="23">
        <v>4756</v>
      </c>
      <c r="B509" s="24">
        <v>3632</v>
      </c>
      <c r="C509" s="25" t="s">
        <v>4362</v>
      </c>
      <c r="D509" s="25" t="s">
        <v>4362</v>
      </c>
      <c r="E509" s="26"/>
      <c r="F509" s="27" t="s">
        <v>35</v>
      </c>
      <c r="G509" s="25" t="s">
        <v>4362</v>
      </c>
      <c r="H509" s="28" t="s">
        <v>4363</v>
      </c>
      <c r="I509" s="29" t="s">
        <v>4363</v>
      </c>
      <c r="J509" s="30" t="s">
        <v>4364</v>
      </c>
      <c r="K509" s="31" t="s">
        <v>58</v>
      </c>
      <c r="L509" s="31" t="s">
        <v>59</v>
      </c>
      <c r="M509" s="31" t="s">
        <v>59</v>
      </c>
      <c r="N509" s="33">
        <v>0.2</v>
      </c>
      <c r="O509" s="33">
        <v>0.2</v>
      </c>
      <c r="P509" s="31"/>
      <c r="Q509" s="52"/>
      <c r="R509" s="33" t="str">
        <f t="shared" si="12"/>
        <v/>
      </c>
      <c r="S509" s="48" t="s">
        <v>4365</v>
      </c>
      <c r="T509" s="35">
        <v>4000</v>
      </c>
      <c r="U509" s="26">
        <v>2015</v>
      </c>
      <c r="V509" s="36" t="str">
        <f>IF((ISBLANK(T509)),"",VLOOKUP(T509,'[1](speaker no. source)'!$A$2:$C$8,3,TRUE))</f>
        <v>E</v>
      </c>
      <c r="W509" s="35"/>
      <c r="X509" s="26"/>
      <c r="Y509" s="37"/>
      <c r="Z509" s="27" t="str">
        <f>IF((ISBLANK(W509)),"",VLOOKUP(W509,'[1](speaker no. source)'!$A$2:$C$8,3,TRUE))</f>
        <v/>
      </c>
      <c r="AA509" s="28" t="s">
        <v>3892</v>
      </c>
      <c r="AB509" s="28" t="s">
        <v>3893</v>
      </c>
      <c r="AD509" s="30"/>
      <c r="AE509" s="38"/>
      <c r="AF509" s="28" t="s">
        <v>1060</v>
      </c>
      <c r="AG509" s="39" t="s">
        <v>135</v>
      </c>
      <c r="AH509" s="28" t="s">
        <v>136</v>
      </c>
      <c r="AI509" s="39" t="s">
        <v>136</v>
      </c>
      <c r="AJ509" s="49" t="s">
        <v>4366</v>
      </c>
      <c r="AK509" s="39" t="s">
        <v>68</v>
      </c>
      <c r="AL509" s="40"/>
      <c r="AM509" s="41"/>
      <c r="AN509" s="41"/>
      <c r="AO509" s="50" t="s">
        <v>4367</v>
      </c>
      <c r="AP509" s="42" t="s">
        <v>3897</v>
      </c>
      <c r="AQ509" s="43" t="s">
        <v>313</v>
      </c>
      <c r="AR509" s="39" t="s">
        <v>94</v>
      </c>
      <c r="AS509" s="44"/>
      <c r="AT509" s="45" t="s">
        <v>51</v>
      </c>
      <c r="AU509" s="46"/>
      <c r="AV509" s="46" t="s">
        <v>4368</v>
      </c>
      <c r="AW509" s="46"/>
    </row>
    <row r="510" spans="1:49" ht="150" customHeight="1">
      <c r="A510" s="23">
        <v>4794</v>
      </c>
      <c r="B510" s="24">
        <v>3659</v>
      </c>
      <c r="C510" s="25" t="s">
        <v>4369</v>
      </c>
      <c r="D510" s="25" t="s">
        <v>4369</v>
      </c>
      <c r="E510" s="26"/>
      <c r="F510" s="27" t="s">
        <v>35</v>
      </c>
      <c r="G510" s="25" t="s">
        <v>4369</v>
      </c>
      <c r="H510" s="28" t="s">
        <v>4370</v>
      </c>
      <c r="I510" s="51" t="s">
        <v>4371</v>
      </c>
      <c r="J510" s="30" t="s">
        <v>4372</v>
      </c>
      <c r="K510" s="31" t="s">
        <v>58</v>
      </c>
      <c r="L510" s="31" t="s">
        <v>59</v>
      </c>
      <c r="M510" s="31" t="s">
        <v>59</v>
      </c>
      <c r="N510" s="33">
        <v>0.2</v>
      </c>
      <c r="O510" s="33">
        <v>0.2</v>
      </c>
      <c r="P510" s="31"/>
      <c r="Q510" s="52"/>
      <c r="R510" s="33" t="str">
        <f t="shared" si="12"/>
        <v/>
      </c>
      <c r="S510" s="48">
        <v>1655</v>
      </c>
      <c r="T510" s="35">
        <v>1655</v>
      </c>
      <c r="U510" s="26">
        <v>2012</v>
      </c>
      <c r="V510" s="36" t="str">
        <f>IF((ISBLANK(T510)),"",VLOOKUP(T510,'[1](speaker no. source)'!$A$2:$C$8,3,TRUE))</f>
        <v>E</v>
      </c>
      <c r="W510" s="35"/>
      <c r="X510" s="26"/>
      <c r="Y510" s="37"/>
      <c r="Z510" s="27" t="str">
        <f>IF((ISBLANK(W510)),"",VLOOKUP(W510,'[1](speaker no. source)'!$A$2:$C$8,3,TRUE))</f>
        <v/>
      </c>
      <c r="AA510" s="28" t="s">
        <v>4373</v>
      </c>
      <c r="AB510" s="28" t="s">
        <v>846</v>
      </c>
      <c r="AC510" s="28" t="s">
        <v>4374</v>
      </c>
      <c r="AD510" s="30"/>
      <c r="AE510" s="38"/>
      <c r="AF510" s="28" t="s">
        <v>4375</v>
      </c>
      <c r="AG510" s="39" t="s">
        <v>1996</v>
      </c>
      <c r="AH510" s="28" t="s">
        <v>123</v>
      </c>
      <c r="AI510" s="39" t="s">
        <v>123</v>
      </c>
      <c r="AJ510" s="49" t="s">
        <v>4376</v>
      </c>
      <c r="AK510" s="39" t="s">
        <v>68</v>
      </c>
      <c r="AL510" s="40"/>
      <c r="AM510" s="41"/>
      <c r="AN510" s="41"/>
      <c r="AO510" s="50" t="s">
        <v>4377</v>
      </c>
      <c r="AP510" s="42" t="s">
        <v>4361</v>
      </c>
      <c r="AQ510" s="43" t="s">
        <v>313</v>
      </c>
      <c r="AR510" s="39" t="s">
        <v>94</v>
      </c>
      <c r="AS510" s="44"/>
      <c r="AT510" s="45" t="s">
        <v>51</v>
      </c>
      <c r="AU510" s="46"/>
      <c r="AV510" s="46" t="s">
        <v>4378</v>
      </c>
      <c r="AW510" s="46"/>
    </row>
    <row r="511" spans="1:49" ht="15" customHeight="1">
      <c r="A511" s="23">
        <v>4798</v>
      </c>
      <c r="B511" s="24">
        <v>3661</v>
      </c>
      <c r="C511" s="25" t="s">
        <v>4379</v>
      </c>
      <c r="D511" s="25" t="s">
        <v>4379</v>
      </c>
      <c r="E511" s="26"/>
      <c r="F511" s="25" t="s">
        <v>35</v>
      </c>
      <c r="G511" s="25" t="s">
        <v>4379</v>
      </c>
      <c r="H511" s="28" t="s">
        <v>4380</v>
      </c>
      <c r="I511" s="29" t="s">
        <v>4380</v>
      </c>
      <c r="J511" s="30" t="s">
        <v>4381</v>
      </c>
      <c r="K511" s="31" t="s">
        <v>58</v>
      </c>
      <c r="L511" s="31" t="s">
        <v>59</v>
      </c>
      <c r="M511" s="31" t="s">
        <v>59</v>
      </c>
      <c r="N511" s="33">
        <v>0.2</v>
      </c>
      <c r="O511" s="33">
        <v>0.2</v>
      </c>
      <c r="P511" s="31"/>
      <c r="Q511" s="52"/>
      <c r="R511" s="33" t="str">
        <f t="shared" si="12"/>
        <v/>
      </c>
      <c r="S511" s="48">
        <v>1738</v>
      </c>
      <c r="T511" s="35">
        <v>1738</v>
      </c>
      <c r="U511" s="26">
        <v>2012</v>
      </c>
      <c r="V511" s="36" t="str">
        <f>IF((ISBLANK(T511)),"",VLOOKUP(T511,'[1](speaker no. source)'!$A$2:$C$8,3,TRUE))</f>
        <v>E</v>
      </c>
      <c r="W511" s="35"/>
      <c r="X511" s="26"/>
      <c r="Y511" s="37"/>
      <c r="Z511" s="27" t="str">
        <f>IF((ISBLANK(W511)),"",VLOOKUP(W511,'[1](speaker no. source)'!$A$2:$C$8,3,TRUE))</f>
        <v/>
      </c>
      <c r="AA511" s="28" t="s">
        <v>1984</v>
      </c>
      <c r="AB511" s="28" t="s">
        <v>1940</v>
      </c>
      <c r="AD511" s="30"/>
      <c r="AE511" s="38"/>
      <c r="AF511" s="28" t="s">
        <v>4382</v>
      </c>
      <c r="AG511" s="39" t="s">
        <v>1996</v>
      </c>
      <c r="AH511" s="28" t="s">
        <v>123</v>
      </c>
      <c r="AI511" s="39" t="s">
        <v>123</v>
      </c>
      <c r="AJ511" s="49" t="s">
        <v>4383</v>
      </c>
      <c r="AK511" s="39" t="s">
        <v>68</v>
      </c>
      <c r="AL511" s="40"/>
      <c r="AM511" s="41"/>
      <c r="AN511" s="41"/>
      <c r="AO511" s="50" t="s">
        <v>4384</v>
      </c>
      <c r="AP511" s="42" t="s">
        <v>4361</v>
      </c>
      <c r="AQ511" s="43" t="s">
        <v>313</v>
      </c>
      <c r="AR511" s="39" t="s">
        <v>94</v>
      </c>
      <c r="AS511" s="44" t="s">
        <v>1998</v>
      </c>
      <c r="AT511" s="45" t="s">
        <v>51</v>
      </c>
      <c r="AU511" s="46"/>
      <c r="AV511" s="46" t="s">
        <v>4385</v>
      </c>
      <c r="AW511" s="46"/>
    </row>
    <row r="512" spans="1:49" ht="15" customHeight="1">
      <c r="A512" s="23">
        <v>4799</v>
      </c>
      <c r="B512" s="24">
        <v>3662</v>
      </c>
      <c r="C512" s="25" t="s">
        <v>4379</v>
      </c>
      <c r="D512" s="25" t="s">
        <v>4379</v>
      </c>
      <c r="E512" s="26"/>
      <c r="F512" s="27" t="s">
        <v>35</v>
      </c>
      <c r="G512" s="25" t="s">
        <v>4379</v>
      </c>
      <c r="H512" s="28" t="s">
        <v>4380</v>
      </c>
      <c r="I512" s="29" t="s">
        <v>4380</v>
      </c>
      <c r="J512" s="30" t="s">
        <v>4381</v>
      </c>
      <c r="K512" s="31" t="s">
        <v>58</v>
      </c>
      <c r="L512" s="31" t="s">
        <v>59</v>
      </c>
      <c r="M512" s="31" t="s">
        <v>59</v>
      </c>
      <c r="N512" s="33">
        <v>0.2</v>
      </c>
      <c r="O512" s="33">
        <v>0.2</v>
      </c>
      <c r="P512" s="31"/>
      <c r="Q512" s="52"/>
      <c r="R512" s="33" t="str">
        <f t="shared" si="12"/>
        <v/>
      </c>
      <c r="S512" s="48">
        <v>1738</v>
      </c>
      <c r="T512" s="35">
        <v>1738</v>
      </c>
      <c r="U512" s="26">
        <v>2012</v>
      </c>
      <c r="V512" s="36" t="str">
        <f>IF((ISBLANK(T512)),"",VLOOKUP(T512,'[1](speaker no. source)'!$A$2:$C$8,3,TRUE))</f>
        <v>E</v>
      </c>
      <c r="W512" s="35"/>
      <c r="X512" s="26"/>
      <c r="Y512" s="37"/>
      <c r="Z512" s="27" t="str">
        <f>IF((ISBLANK(W512)),"",VLOOKUP(W512,'[1](speaker no. source)'!$A$2:$C$8,3,TRUE))</f>
        <v/>
      </c>
      <c r="AA512" s="28" t="s">
        <v>1984</v>
      </c>
      <c r="AB512" s="28" t="s">
        <v>1940</v>
      </c>
      <c r="AD512" s="30"/>
      <c r="AE512" s="38"/>
      <c r="AF512" s="28" t="s">
        <v>4382</v>
      </c>
      <c r="AG512" s="39" t="s">
        <v>122</v>
      </c>
      <c r="AH512" s="28" t="s">
        <v>123</v>
      </c>
      <c r="AI512" s="39" t="s">
        <v>123</v>
      </c>
      <c r="AJ512" s="49" t="s">
        <v>4383</v>
      </c>
      <c r="AK512" s="39" t="s">
        <v>68</v>
      </c>
      <c r="AL512" s="40"/>
      <c r="AM512" s="41"/>
      <c r="AN512" s="41"/>
      <c r="AO512" s="50" t="s">
        <v>4386</v>
      </c>
      <c r="AP512" s="42" t="s">
        <v>3749</v>
      </c>
      <c r="AQ512" s="43" t="s">
        <v>313</v>
      </c>
      <c r="AR512" s="39" t="s">
        <v>78</v>
      </c>
      <c r="AS512" s="44" t="s">
        <v>1998</v>
      </c>
      <c r="AT512" s="45" t="s">
        <v>51</v>
      </c>
      <c r="AU512" s="46"/>
      <c r="AV512" s="46" t="s">
        <v>4385</v>
      </c>
      <c r="AW512" s="46"/>
    </row>
    <row r="513" spans="1:50" ht="45" customHeight="1">
      <c r="A513" s="23">
        <v>4807</v>
      </c>
      <c r="B513" s="24">
        <v>3668</v>
      </c>
      <c r="C513" s="25" t="s">
        <v>4387</v>
      </c>
      <c r="D513" s="25" t="s">
        <v>4387</v>
      </c>
      <c r="E513" s="26"/>
      <c r="F513" s="25" t="s">
        <v>35</v>
      </c>
      <c r="G513" s="25" t="s">
        <v>4387</v>
      </c>
      <c r="H513" s="28" t="s">
        <v>4388</v>
      </c>
      <c r="I513" s="29" t="s">
        <v>4388</v>
      </c>
      <c r="J513" s="30" t="s">
        <v>4389</v>
      </c>
      <c r="K513" s="31" t="s">
        <v>412</v>
      </c>
      <c r="L513" s="31" t="s">
        <v>182</v>
      </c>
      <c r="M513" s="31" t="s">
        <v>182</v>
      </c>
      <c r="N513" s="33">
        <v>0.2</v>
      </c>
      <c r="O513" s="33">
        <v>0.2</v>
      </c>
      <c r="P513" s="31"/>
      <c r="Q513" s="31"/>
      <c r="R513" s="33" t="str">
        <f t="shared" si="12"/>
        <v/>
      </c>
      <c r="S513" s="34">
        <v>5</v>
      </c>
      <c r="T513" s="35">
        <v>5</v>
      </c>
      <c r="U513" s="26">
        <v>2005</v>
      </c>
      <c r="V513" s="36" t="str">
        <f>IF((ISBLANK(T513)),"",VLOOKUP(T513,'[1](speaker no. source)'!$A$2:$C$8,3,TRUE))</f>
        <v>B</v>
      </c>
      <c r="W513" s="35">
        <v>14</v>
      </c>
      <c r="X513" s="26">
        <v>2016</v>
      </c>
      <c r="Y513" s="37" t="s">
        <v>1085</v>
      </c>
      <c r="Z513" s="27" t="str">
        <f>IF((ISBLANK(W513)),"",VLOOKUP(W513,'[1](speaker no. source)'!$A$2:$C$8,3,TRUE))</f>
        <v>C</v>
      </c>
      <c r="AA513" s="28" t="s">
        <v>413</v>
      </c>
      <c r="AB513" s="28" t="s">
        <v>43</v>
      </c>
      <c r="AC513" s="28" t="s">
        <v>4390</v>
      </c>
      <c r="AD513" s="30"/>
      <c r="AE513" s="38"/>
      <c r="AF513" s="28" t="s">
        <v>45</v>
      </c>
      <c r="AG513" s="39" t="s">
        <v>46</v>
      </c>
      <c r="AH513" s="28" t="s">
        <v>46</v>
      </c>
      <c r="AI513" s="39" t="s">
        <v>46</v>
      </c>
      <c r="AK513" s="39" t="s">
        <v>68</v>
      </c>
      <c r="AL513" s="40"/>
      <c r="AM513" s="41"/>
      <c r="AN513" s="41"/>
      <c r="AO513" s="50" t="s">
        <v>4391</v>
      </c>
      <c r="AP513" s="42" t="s">
        <v>415</v>
      </c>
      <c r="AQ513" s="43" t="s">
        <v>313</v>
      </c>
      <c r="AR513" s="39"/>
      <c r="AS513" s="44"/>
      <c r="AT513" s="45" t="s">
        <v>51</v>
      </c>
      <c r="AU513" s="46"/>
      <c r="AV513" s="28" t="s">
        <v>4392</v>
      </c>
      <c r="AW513" s="28" t="s">
        <v>4393</v>
      </c>
    </row>
    <row r="514" spans="1:50" ht="75" customHeight="1">
      <c r="A514" s="23">
        <v>4812</v>
      </c>
      <c r="B514" s="24">
        <v>3673</v>
      </c>
      <c r="C514" s="25" t="s">
        <v>4394</v>
      </c>
      <c r="D514" s="25" t="s">
        <v>4394</v>
      </c>
      <c r="E514" s="26"/>
      <c r="F514" s="27" t="s">
        <v>35</v>
      </c>
      <c r="G514" s="25" t="s">
        <v>4394</v>
      </c>
      <c r="H514" s="28" t="s">
        <v>4395</v>
      </c>
      <c r="I514" s="29" t="s">
        <v>4395</v>
      </c>
      <c r="J514" s="30" t="s">
        <v>4396</v>
      </c>
      <c r="K514" s="31" t="s">
        <v>422</v>
      </c>
      <c r="L514" s="31" t="s">
        <v>182</v>
      </c>
      <c r="M514" s="32" t="s">
        <v>182</v>
      </c>
      <c r="N514" s="33">
        <v>0.8</v>
      </c>
      <c r="O514" s="33">
        <v>0.8</v>
      </c>
      <c r="P514" s="32"/>
      <c r="Q514" s="47"/>
      <c r="R514" s="33" t="str">
        <f t="shared" si="12"/>
        <v/>
      </c>
      <c r="S514" s="48" t="s">
        <v>4397</v>
      </c>
      <c r="T514" s="35">
        <v>14</v>
      </c>
      <c r="U514" s="26" t="s">
        <v>4398</v>
      </c>
      <c r="V514" s="36" t="str">
        <f>IF((ISBLANK(T514)),"",VLOOKUP(T514,'[1](speaker no. source)'!$A$2:$C$8,3,TRUE))</f>
        <v>C</v>
      </c>
      <c r="W514" s="35"/>
      <c r="X514" s="26"/>
      <c r="Y514" s="37"/>
      <c r="Z514" s="27" t="str">
        <f>IF((ISBLANK(W514)),"",VLOOKUP(W514,'[1](speaker no. source)'!$A$2:$C$8,3,TRUE))</f>
        <v/>
      </c>
      <c r="AA514" s="28" t="s">
        <v>4399</v>
      </c>
      <c r="AB514" s="28" t="s">
        <v>2118</v>
      </c>
      <c r="AD514" s="30"/>
      <c r="AE514" s="38"/>
      <c r="AF514" s="28" t="s">
        <v>1537</v>
      </c>
      <c r="AG514" s="39" t="s">
        <v>2296</v>
      </c>
      <c r="AH514" s="28" t="s">
        <v>864</v>
      </c>
      <c r="AI514" s="39" t="s">
        <v>864</v>
      </c>
      <c r="AJ514" s="49" t="s">
        <v>4400</v>
      </c>
      <c r="AK514" s="39" t="s">
        <v>68</v>
      </c>
      <c r="AL514" s="40"/>
      <c r="AM514" s="41"/>
      <c r="AN514" s="41"/>
      <c r="AO514" s="39" t="s">
        <v>4401</v>
      </c>
      <c r="AP514" s="42" t="s">
        <v>49</v>
      </c>
      <c r="AQ514" s="43" t="s">
        <v>50</v>
      </c>
      <c r="AR514" s="39" t="s">
        <v>94</v>
      </c>
      <c r="AS514" s="44"/>
      <c r="AT514" s="45" t="s">
        <v>51</v>
      </c>
      <c r="AU514" s="46"/>
      <c r="AV514" s="46" t="s">
        <v>4402</v>
      </c>
      <c r="AW514" s="46" t="s">
        <v>4403</v>
      </c>
    </row>
    <row r="515" spans="1:50" ht="105" customHeight="1">
      <c r="A515" s="23">
        <v>4821</v>
      </c>
      <c r="B515" s="24">
        <v>3680</v>
      </c>
      <c r="C515" s="25" t="s">
        <v>4404</v>
      </c>
      <c r="D515" s="25" t="s">
        <v>4404</v>
      </c>
      <c r="E515" s="26"/>
      <c r="F515" s="27" t="s">
        <v>35</v>
      </c>
      <c r="G515" s="25" t="s">
        <v>4404</v>
      </c>
      <c r="H515" s="28" t="s">
        <v>4405</v>
      </c>
      <c r="I515" s="29" t="s">
        <v>4405</v>
      </c>
      <c r="J515" s="30" t="s">
        <v>4406</v>
      </c>
      <c r="K515" s="31" t="s">
        <v>1281</v>
      </c>
      <c r="L515" s="31" t="s">
        <v>100</v>
      </c>
      <c r="M515" s="31" t="s">
        <v>272</v>
      </c>
      <c r="N515" s="33">
        <v>0.6</v>
      </c>
      <c r="O515" s="33">
        <v>0.2</v>
      </c>
      <c r="P515" s="31"/>
      <c r="Q515" s="52"/>
      <c r="R515" s="33" t="str">
        <f t="shared" si="12"/>
        <v/>
      </c>
      <c r="S515" s="48" t="s">
        <v>4407</v>
      </c>
      <c r="T515" s="35">
        <v>369000</v>
      </c>
      <c r="U515" s="26" t="s">
        <v>2715</v>
      </c>
      <c r="V515" s="36" t="str">
        <f>IF((ISBLANK(T515)),"",VLOOKUP(T515,'[1](speaker no. source)'!$A$2:$C$8,3,TRUE))</f>
        <v>G</v>
      </c>
      <c r="W515" s="35"/>
      <c r="X515" s="26"/>
      <c r="Y515" s="37"/>
      <c r="Z515" s="27" t="str">
        <f>IF((ISBLANK(W515)),"",VLOOKUP(W515,'[1](speaker no. source)'!$A$2:$C$8,3,TRUE))</f>
        <v/>
      </c>
      <c r="AA515" s="28" t="s">
        <v>1170</v>
      </c>
      <c r="AB515" s="28" t="s">
        <v>1171</v>
      </c>
      <c r="AC515" s="28" t="s">
        <v>4408</v>
      </c>
      <c r="AD515" s="30"/>
      <c r="AE515" s="38"/>
      <c r="AF515" s="28" t="s">
        <v>87</v>
      </c>
      <c r="AG515" s="39" t="s">
        <v>1261</v>
      </c>
      <c r="AH515" s="28" t="s">
        <v>89</v>
      </c>
      <c r="AI515" s="39" t="s">
        <v>90</v>
      </c>
      <c r="AJ515" s="49" t="s">
        <v>4409</v>
      </c>
      <c r="AK515" s="39" t="s">
        <v>4410</v>
      </c>
      <c r="AL515" s="40">
        <v>2010</v>
      </c>
      <c r="AM515" s="41"/>
      <c r="AN515" s="41"/>
      <c r="AO515" s="39" t="s">
        <v>4411</v>
      </c>
      <c r="AP515" s="42" t="s">
        <v>49</v>
      </c>
      <c r="AQ515" s="43" t="s">
        <v>50</v>
      </c>
      <c r="AR515" s="39"/>
      <c r="AS515" s="44"/>
      <c r="AT515" s="45" t="s">
        <v>51</v>
      </c>
      <c r="AU515" s="46"/>
      <c r="AV515" s="46" t="s">
        <v>4412</v>
      </c>
      <c r="AW515" s="46" t="s">
        <v>4413</v>
      </c>
    </row>
    <row r="516" spans="1:50" ht="105" customHeight="1">
      <c r="A516" s="23">
        <v>4824</v>
      </c>
      <c r="B516" s="24">
        <v>3683</v>
      </c>
      <c r="C516" s="25" t="s">
        <v>4414</v>
      </c>
      <c r="D516" s="25" t="s">
        <v>4414</v>
      </c>
      <c r="E516" s="26"/>
      <c r="F516" s="27" t="s">
        <v>35</v>
      </c>
      <c r="G516" s="25" t="s">
        <v>4414</v>
      </c>
      <c r="H516" s="28" t="s">
        <v>4415</v>
      </c>
      <c r="I516" s="29" t="s">
        <v>4415</v>
      </c>
      <c r="J516" s="30" t="s">
        <v>4416</v>
      </c>
      <c r="K516" s="31" t="s">
        <v>1008</v>
      </c>
      <c r="L516" s="31" t="s">
        <v>59</v>
      </c>
      <c r="M516" s="32" t="s">
        <v>272</v>
      </c>
      <c r="N516" s="33">
        <v>1</v>
      </c>
      <c r="O516" s="33">
        <v>0.2</v>
      </c>
      <c r="P516" s="32"/>
      <c r="Q516" s="47"/>
      <c r="R516" s="33" t="str">
        <f t="shared" si="12"/>
        <v/>
      </c>
      <c r="S516" s="48">
        <v>325000</v>
      </c>
      <c r="T516" s="35">
        <v>201300</v>
      </c>
      <c r="U516" s="26" t="s">
        <v>956</v>
      </c>
      <c r="V516" s="36" t="str">
        <f>IF((ISBLANK(T516)),"",VLOOKUP(T516,'[1](speaker no. source)'!$A$2:$C$8,3,TRUE))</f>
        <v>G</v>
      </c>
      <c r="W516" s="35"/>
      <c r="X516" s="26"/>
      <c r="Y516" s="37"/>
      <c r="Z516" s="27" t="str">
        <f>IF((ISBLANK(W516)),"",VLOOKUP(W516,'[1](speaker no. source)'!$A$2:$C$8,3,TRUE))</f>
        <v/>
      </c>
      <c r="AA516" s="28" t="s">
        <v>4417</v>
      </c>
      <c r="AB516" s="28" t="s">
        <v>62</v>
      </c>
      <c r="AC516" s="28" t="s">
        <v>4418</v>
      </c>
      <c r="AD516" s="30" t="s">
        <v>4419</v>
      </c>
      <c r="AE516" s="38" t="s">
        <v>4420</v>
      </c>
      <c r="AF516" s="28" t="s">
        <v>804</v>
      </c>
      <c r="AG516" s="39" t="s">
        <v>366</v>
      </c>
      <c r="AH516" s="28" t="s">
        <v>248</v>
      </c>
      <c r="AI516" s="39" t="s">
        <v>248</v>
      </c>
      <c r="AJ516" s="49" t="s">
        <v>4421</v>
      </c>
      <c r="AK516" s="39" t="s">
        <v>68</v>
      </c>
      <c r="AL516" s="40"/>
      <c r="AM516" s="41"/>
      <c r="AN516" s="41"/>
      <c r="AO516" s="39" t="s">
        <v>4422</v>
      </c>
      <c r="AP516" s="42" t="s">
        <v>4423</v>
      </c>
      <c r="AQ516" s="43" t="s">
        <v>77</v>
      </c>
      <c r="AR516" s="39" t="s">
        <v>94</v>
      </c>
      <c r="AS516" s="44" t="s">
        <v>2372</v>
      </c>
      <c r="AT516" s="45" t="s">
        <v>51</v>
      </c>
      <c r="AU516" s="46"/>
      <c r="AV516" s="46" t="s">
        <v>4424</v>
      </c>
      <c r="AW516" s="46" t="s">
        <v>601</v>
      </c>
    </row>
    <row r="517" spans="1:50" ht="15" customHeight="1">
      <c r="A517" s="23">
        <v>4850</v>
      </c>
      <c r="B517" s="24">
        <v>3700</v>
      </c>
      <c r="C517" s="25" t="s">
        <v>4425</v>
      </c>
      <c r="D517" s="25" t="s">
        <v>4425</v>
      </c>
      <c r="E517" s="26"/>
      <c r="F517" s="25" t="s">
        <v>4426</v>
      </c>
      <c r="G517" s="25" t="s">
        <v>4426</v>
      </c>
      <c r="H517" s="28" t="s">
        <v>4427</v>
      </c>
      <c r="I517" s="51" t="s">
        <v>4428</v>
      </c>
      <c r="J517" s="30" t="s">
        <v>4429</v>
      </c>
      <c r="K517" s="31" t="s">
        <v>199</v>
      </c>
      <c r="L517" s="31" t="s">
        <v>144</v>
      </c>
      <c r="M517" s="31" t="s">
        <v>144</v>
      </c>
      <c r="N517" s="33">
        <v>0.2</v>
      </c>
      <c r="O517" s="33">
        <v>0.2</v>
      </c>
      <c r="P517" s="31"/>
      <c r="Q517" s="52"/>
      <c r="R517" s="33" t="str">
        <f t="shared" si="12"/>
        <v/>
      </c>
      <c r="S517" s="48">
        <v>30560</v>
      </c>
      <c r="T517" s="35">
        <v>30560</v>
      </c>
      <c r="U517" s="26">
        <v>2012</v>
      </c>
      <c r="V517" s="36" t="str">
        <f>IF((ISBLANK(T517)),"",VLOOKUP(T517,'[1](speaker no. source)'!$A$2:$C$8,3,TRUE))</f>
        <v>F</v>
      </c>
      <c r="W517" s="35"/>
      <c r="X517" s="26"/>
      <c r="Y517" s="37"/>
      <c r="Z517" s="27" t="str">
        <f>IF((ISBLANK(W517)),"",VLOOKUP(W517,'[1](speaker no. source)'!$A$2:$C$8,3,TRUE))</f>
        <v/>
      </c>
      <c r="AA517" s="28" t="s">
        <v>824</v>
      </c>
      <c r="AB517" s="28" t="s">
        <v>824</v>
      </c>
      <c r="AC517" s="28" t="s">
        <v>4430</v>
      </c>
      <c r="AD517" s="30"/>
      <c r="AE517" s="38" t="s">
        <v>4431</v>
      </c>
      <c r="AF517" s="28" t="s">
        <v>632</v>
      </c>
      <c r="AG517" s="39" t="s">
        <v>2677</v>
      </c>
      <c r="AH517" s="28" t="s">
        <v>123</v>
      </c>
      <c r="AI517" s="39" t="s">
        <v>123</v>
      </c>
      <c r="AJ517" s="49" t="s">
        <v>4432</v>
      </c>
      <c r="AK517" s="39" t="s">
        <v>68</v>
      </c>
      <c r="AL517" s="40"/>
      <c r="AM517" s="41"/>
      <c r="AN517" s="41"/>
      <c r="AO517" s="50" t="s">
        <v>4433</v>
      </c>
      <c r="AP517" s="42" t="s">
        <v>49</v>
      </c>
      <c r="AQ517" s="43" t="s">
        <v>50</v>
      </c>
      <c r="AR517" s="39" t="s">
        <v>94</v>
      </c>
      <c r="AS517" s="44"/>
      <c r="AT517" s="45" t="s">
        <v>51</v>
      </c>
      <c r="AU517" s="46"/>
      <c r="AV517" s="46" t="s">
        <v>4434</v>
      </c>
      <c r="AW517" s="46" t="s">
        <v>4435</v>
      </c>
    </row>
    <row r="518" spans="1:50" ht="15" customHeight="1">
      <c r="A518" s="23">
        <v>4857</v>
      </c>
      <c r="B518" s="24">
        <v>3706</v>
      </c>
      <c r="C518" s="25" t="s">
        <v>4436</v>
      </c>
      <c r="D518" s="25" t="s">
        <v>4436</v>
      </c>
      <c r="E518" s="26"/>
      <c r="F518" s="25" t="s">
        <v>35</v>
      </c>
      <c r="G518" s="25" t="s">
        <v>4436</v>
      </c>
      <c r="H518" s="28" t="s">
        <v>4437</v>
      </c>
      <c r="I518" s="29" t="s">
        <v>4437</v>
      </c>
      <c r="J518" s="30" t="s">
        <v>4438</v>
      </c>
      <c r="K518" s="31" t="s">
        <v>58</v>
      </c>
      <c r="L518" s="31" t="s">
        <v>59</v>
      </c>
      <c r="M518" s="31" t="s">
        <v>59</v>
      </c>
      <c r="N518" s="33">
        <v>0.2</v>
      </c>
      <c r="O518" s="33">
        <v>0.2</v>
      </c>
      <c r="P518" s="31"/>
      <c r="Q518" s="31"/>
      <c r="R518" s="33" t="str">
        <f t="shared" si="12"/>
        <v/>
      </c>
      <c r="S518" s="56">
        <v>1060</v>
      </c>
      <c r="T518" s="35">
        <v>1060</v>
      </c>
      <c r="U518" s="26" t="s">
        <v>4439</v>
      </c>
      <c r="V518" s="36" t="str">
        <f>IF((ISBLANK(T518)),"",VLOOKUP(T518,'[1](speaker no. source)'!$A$2:$C$8,3,TRUE))</f>
        <v>E</v>
      </c>
      <c r="W518" s="35">
        <v>450</v>
      </c>
      <c r="X518" s="26">
        <v>2016</v>
      </c>
      <c r="Y518" s="37" t="s">
        <v>1085</v>
      </c>
      <c r="Z518" s="27" t="str">
        <f>IF((ISBLANK(W518)),"",VLOOKUP(W518,'[1](speaker no. source)'!$A$2:$C$8,3,TRUE))</f>
        <v>D</v>
      </c>
      <c r="AA518" s="28" t="s">
        <v>42</v>
      </c>
      <c r="AB518" s="28" t="s">
        <v>43</v>
      </c>
      <c r="AD518" s="30"/>
      <c r="AE518" s="38"/>
      <c r="AF518" s="28" t="s">
        <v>45</v>
      </c>
      <c r="AG518" s="39" t="s">
        <v>46</v>
      </c>
      <c r="AH518" s="28" t="s">
        <v>46</v>
      </c>
      <c r="AI518" s="39" t="s">
        <v>46</v>
      </c>
      <c r="AJ518" s="28" t="s">
        <v>4440</v>
      </c>
      <c r="AK518" s="39" t="s">
        <v>4441</v>
      </c>
      <c r="AL518" s="40">
        <v>2011</v>
      </c>
      <c r="AM518" s="41"/>
      <c r="AN518" s="41"/>
      <c r="AO518" s="50" t="s">
        <v>4442</v>
      </c>
      <c r="AP518" s="42" t="s">
        <v>49</v>
      </c>
      <c r="AQ518" s="43" t="s">
        <v>50</v>
      </c>
      <c r="AR518" s="39"/>
      <c r="AS518" s="44"/>
      <c r="AT518" s="45" t="s">
        <v>51</v>
      </c>
      <c r="AU518" s="46" t="s">
        <v>52</v>
      </c>
      <c r="AV518" s="28" t="s">
        <v>4443</v>
      </c>
      <c r="AW518" s="28" t="s">
        <v>4444</v>
      </c>
      <c r="AX518" s="28" t="s">
        <v>4445</v>
      </c>
    </row>
    <row r="519" spans="1:50" ht="15" customHeight="1">
      <c r="A519" s="23">
        <v>4872</v>
      </c>
      <c r="B519" s="24">
        <v>3716</v>
      </c>
      <c r="C519" s="25" t="s">
        <v>4446</v>
      </c>
      <c r="D519" s="25" t="s">
        <v>4446</v>
      </c>
      <c r="E519" s="26"/>
      <c r="F519" s="27" t="s">
        <v>35</v>
      </c>
      <c r="G519" s="25" t="s">
        <v>4446</v>
      </c>
      <c r="H519" s="28" t="s">
        <v>4447</v>
      </c>
      <c r="I519" s="29" t="s">
        <v>4447</v>
      </c>
      <c r="J519" s="30" t="s">
        <v>4448</v>
      </c>
      <c r="K519" s="31" t="s">
        <v>2953</v>
      </c>
      <c r="L519" s="31" t="s">
        <v>2954</v>
      </c>
      <c r="M519" s="31" t="s">
        <v>2954</v>
      </c>
      <c r="N519" s="31" t="s">
        <v>40</v>
      </c>
      <c r="O519" s="33">
        <v>0</v>
      </c>
      <c r="P519" s="31"/>
      <c r="Q519" s="31"/>
      <c r="R519" s="33" t="str">
        <f t="shared" si="12"/>
        <v/>
      </c>
      <c r="S519" s="34"/>
      <c r="T519" s="35" t="s">
        <v>68</v>
      </c>
      <c r="U519" s="26" t="s">
        <v>3021</v>
      </c>
      <c r="V519" s="36" t="e">
        <f>IF((ISBLANK(T519)),"",VLOOKUP(T519,'[1](speaker no. source)'!$A$2:$C$8,3,TRUE))</f>
        <v>#N/A</v>
      </c>
      <c r="W519" s="35"/>
      <c r="X519" s="26"/>
      <c r="Y519" s="37"/>
      <c r="Z519" s="27" t="str">
        <f>IF((ISBLANK(W519)),"",VLOOKUP(W519,'[1](speaker no. source)'!$A$2:$C$8,3,TRUE))</f>
        <v/>
      </c>
      <c r="AA519" s="28" t="s">
        <v>4449</v>
      </c>
      <c r="AB519" s="28" t="s">
        <v>2118</v>
      </c>
      <c r="AD519" s="30"/>
      <c r="AE519" s="38"/>
      <c r="AF519" s="28" t="s">
        <v>1198</v>
      </c>
      <c r="AG519" s="39" t="s">
        <v>696</v>
      </c>
      <c r="AH519" s="28" t="s">
        <v>864</v>
      </c>
      <c r="AI519" s="39" t="s">
        <v>864</v>
      </c>
      <c r="AJ519" s="28" t="s">
        <v>4450</v>
      </c>
      <c r="AK519" s="39" t="s">
        <v>4451</v>
      </c>
      <c r="AL519" s="40">
        <v>2005</v>
      </c>
      <c r="AM519" s="41"/>
      <c r="AN519" s="41"/>
      <c r="AO519" s="50" t="s">
        <v>4452</v>
      </c>
      <c r="AP519" s="42" t="s">
        <v>49</v>
      </c>
      <c r="AQ519" s="43" t="s">
        <v>50</v>
      </c>
      <c r="AR519" s="39"/>
      <c r="AS519" s="44"/>
      <c r="AT519" s="45" t="s">
        <v>51</v>
      </c>
      <c r="AU519" s="55" t="s">
        <v>3405</v>
      </c>
      <c r="AV519" s="28" t="s">
        <v>4453</v>
      </c>
      <c r="AW519" s="28" t="s">
        <v>4454</v>
      </c>
    </row>
    <row r="520" spans="1:50" ht="15" customHeight="1">
      <c r="A520" s="23">
        <v>4878</v>
      </c>
      <c r="B520" s="24">
        <v>3721</v>
      </c>
      <c r="C520" s="25" t="s">
        <v>4455</v>
      </c>
      <c r="D520" s="25" t="s">
        <v>4455</v>
      </c>
      <c r="E520" s="26"/>
      <c r="F520" s="27" t="s">
        <v>35</v>
      </c>
      <c r="G520" s="25" t="s">
        <v>4455</v>
      </c>
      <c r="H520" s="28" t="s">
        <v>4456</v>
      </c>
      <c r="I520" s="29" t="s">
        <v>4456</v>
      </c>
      <c r="J520" s="30"/>
      <c r="K520" s="31" t="s">
        <v>58</v>
      </c>
      <c r="L520" s="31" t="s">
        <v>59</v>
      </c>
      <c r="M520" s="31" t="s">
        <v>59</v>
      </c>
      <c r="N520" s="33">
        <v>0.2</v>
      </c>
      <c r="O520" s="33">
        <v>0.2</v>
      </c>
      <c r="P520" s="31"/>
      <c r="Q520" s="52"/>
      <c r="R520" s="33" t="str">
        <f t="shared" si="12"/>
        <v/>
      </c>
      <c r="S520" s="48">
        <v>1630</v>
      </c>
      <c r="T520" s="35">
        <v>1630</v>
      </c>
      <c r="U520" s="26" t="s">
        <v>657</v>
      </c>
      <c r="V520" s="36" t="str">
        <f>IF((ISBLANK(T520)),"",VLOOKUP(T520,'[1](speaker no. source)'!$A$2:$C$8,3,TRUE))</f>
        <v>E</v>
      </c>
      <c r="W520" s="35"/>
      <c r="X520" s="26"/>
      <c r="Y520" s="37"/>
      <c r="Z520" s="27" t="str">
        <f>IF((ISBLANK(W520)),"",VLOOKUP(W520,'[1](speaker no. source)'!$A$2:$C$8,3,TRUE))</f>
        <v/>
      </c>
      <c r="AA520" s="28" t="s">
        <v>2816</v>
      </c>
      <c r="AB520" s="28" t="s">
        <v>160</v>
      </c>
      <c r="AC520" s="28" t="s">
        <v>4457</v>
      </c>
      <c r="AD520" s="30"/>
      <c r="AE520" s="38"/>
      <c r="AF520" s="28" t="s">
        <v>2817</v>
      </c>
      <c r="AG520" s="39" t="s">
        <v>2818</v>
      </c>
      <c r="AH520" s="28" t="s">
        <v>136</v>
      </c>
      <c r="AI520" s="39" t="s">
        <v>136</v>
      </c>
      <c r="AJ520" s="49" t="s">
        <v>4458</v>
      </c>
      <c r="AK520" s="39" t="s">
        <v>4459</v>
      </c>
      <c r="AL520" s="40">
        <v>2010</v>
      </c>
      <c r="AM520" s="41"/>
      <c r="AN520" s="41"/>
      <c r="AO520" s="50" t="s">
        <v>4460</v>
      </c>
      <c r="AP520" s="42" t="s">
        <v>2939</v>
      </c>
      <c r="AQ520" s="43" t="s">
        <v>313</v>
      </c>
      <c r="AR520" s="39"/>
      <c r="AS520" s="44"/>
      <c r="AT520" s="45" t="s">
        <v>51</v>
      </c>
      <c r="AU520" s="46" t="s">
        <v>4120</v>
      </c>
      <c r="AV520" s="46" t="s">
        <v>4461</v>
      </c>
      <c r="AW520" s="46"/>
    </row>
    <row r="521" spans="1:50" ht="15" customHeight="1">
      <c r="A521" s="23">
        <v>4939</v>
      </c>
      <c r="B521" s="24">
        <v>3768</v>
      </c>
      <c r="C521" s="25" t="s">
        <v>4462</v>
      </c>
      <c r="D521" s="25" t="s">
        <v>4462</v>
      </c>
      <c r="E521" s="26"/>
      <c r="F521" s="25" t="s">
        <v>35</v>
      </c>
      <c r="G521" s="25" t="s">
        <v>4462</v>
      </c>
      <c r="H521" s="28" t="s">
        <v>4463</v>
      </c>
      <c r="I521" s="29" t="s">
        <v>4463</v>
      </c>
      <c r="J521" s="30" t="s">
        <v>4464</v>
      </c>
      <c r="K521" s="31" t="s">
        <v>38</v>
      </c>
      <c r="L521" s="31" t="s">
        <v>39</v>
      </c>
      <c r="M521" s="31" t="s">
        <v>59</v>
      </c>
      <c r="N521" s="31" t="s">
        <v>40</v>
      </c>
      <c r="O521" s="33">
        <v>0.2</v>
      </c>
      <c r="P521" s="31"/>
      <c r="Q521" s="52"/>
      <c r="R521" s="33" t="str">
        <f t="shared" si="12"/>
        <v/>
      </c>
      <c r="S521" s="48"/>
      <c r="T521" s="35">
        <v>1390</v>
      </c>
      <c r="U521" s="26" t="s">
        <v>3765</v>
      </c>
      <c r="V521" s="36" t="str">
        <f>IF((ISBLANK(T521)),"",VLOOKUP(T521,'[1](speaker no. source)'!$A$2:$C$8,3,TRUE))</f>
        <v>E</v>
      </c>
      <c r="W521" s="35"/>
      <c r="X521" s="26"/>
      <c r="Y521" s="37"/>
      <c r="Z521" s="27" t="str">
        <f>IF((ISBLANK(W521)),"",VLOOKUP(W521,'[1](speaker no. source)'!$A$2:$C$8,3,TRUE))</f>
        <v/>
      </c>
      <c r="AA521" s="28" t="s">
        <v>117</v>
      </c>
      <c r="AB521" s="28" t="s">
        <v>118</v>
      </c>
      <c r="AC521" s="46" t="s">
        <v>4465</v>
      </c>
      <c r="AD521" s="30"/>
      <c r="AE521" s="54" t="s">
        <v>4466</v>
      </c>
      <c r="AF521" s="28" t="s">
        <v>4467</v>
      </c>
      <c r="AG521" s="39" t="s">
        <v>2677</v>
      </c>
      <c r="AH521" s="28" t="s">
        <v>123</v>
      </c>
      <c r="AI521" s="39" t="s">
        <v>123</v>
      </c>
      <c r="AJ521" s="49" t="s">
        <v>4468</v>
      </c>
      <c r="AK521" s="39" t="s">
        <v>68</v>
      </c>
      <c r="AL521" s="40"/>
      <c r="AM521" s="41"/>
      <c r="AN521" s="41"/>
      <c r="AO521" s="50" t="s">
        <v>4469</v>
      </c>
      <c r="AP521" s="42" t="s">
        <v>4470</v>
      </c>
      <c r="AQ521" s="43" t="s">
        <v>313</v>
      </c>
      <c r="AR521" s="39" t="s">
        <v>94</v>
      </c>
      <c r="AS521" s="44"/>
      <c r="AT521" s="45" t="s">
        <v>51</v>
      </c>
      <c r="AU521" s="46"/>
      <c r="AV521" s="46" t="s">
        <v>4471</v>
      </c>
      <c r="AW521" s="46"/>
    </row>
    <row r="522" spans="1:50" ht="15" customHeight="1">
      <c r="A522" s="23">
        <v>4940</v>
      </c>
      <c r="B522" s="24">
        <v>3769</v>
      </c>
      <c r="C522" s="25" t="s">
        <v>4462</v>
      </c>
      <c r="D522" s="25" t="s">
        <v>4462</v>
      </c>
      <c r="E522" s="26"/>
      <c r="F522" s="25" t="s">
        <v>35</v>
      </c>
      <c r="G522" s="25" t="s">
        <v>4462</v>
      </c>
      <c r="H522" s="28" t="s">
        <v>4463</v>
      </c>
      <c r="I522" s="29" t="s">
        <v>4463</v>
      </c>
      <c r="J522" s="30" t="s">
        <v>4464</v>
      </c>
      <c r="K522" s="31" t="s">
        <v>38</v>
      </c>
      <c r="L522" s="31" t="s">
        <v>39</v>
      </c>
      <c r="M522" s="31" t="s">
        <v>59</v>
      </c>
      <c r="N522" s="31" t="s">
        <v>40</v>
      </c>
      <c r="O522" s="33">
        <v>0.2</v>
      </c>
      <c r="P522" s="31"/>
      <c r="Q522" s="52"/>
      <c r="R522" s="33" t="str">
        <f t="shared" si="12"/>
        <v/>
      </c>
      <c r="S522" s="48"/>
      <c r="T522" s="35">
        <v>1390</v>
      </c>
      <c r="U522" s="26" t="s">
        <v>3765</v>
      </c>
      <c r="V522" s="36" t="str">
        <f>IF((ISBLANK(T522)),"",VLOOKUP(T522,'[1](speaker no. source)'!$A$2:$C$8,3,TRUE))</f>
        <v>E</v>
      </c>
      <c r="W522" s="35"/>
      <c r="X522" s="26"/>
      <c r="Y522" s="37"/>
      <c r="Z522" s="27" t="str">
        <f>IF((ISBLANK(W522)),"",VLOOKUP(W522,'[1](speaker no. source)'!$A$2:$C$8,3,TRUE))</f>
        <v/>
      </c>
      <c r="AA522" s="28" t="s">
        <v>117</v>
      </c>
      <c r="AB522" s="28" t="s">
        <v>118</v>
      </c>
      <c r="AC522" s="46" t="s">
        <v>4465</v>
      </c>
      <c r="AD522" s="30"/>
      <c r="AE522" s="54" t="s">
        <v>4466</v>
      </c>
      <c r="AF522" s="28" t="s">
        <v>4467</v>
      </c>
      <c r="AG522" s="39" t="s">
        <v>278</v>
      </c>
      <c r="AH522" s="28" t="s">
        <v>123</v>
      </c>
      <c r="AI522" s="39" t="s">
        <v>123</v>
      </c>
      <c r="AJ522" s="49" t="s">
        <v>4468</v>
      </c>
      <c r="AK522" s="39" t="s">
        <v>68</v>
      </c>
      <c r="AL522" s="40"/>
      <c r="AM522" s="41"/>
      <c r="AN522" s="41"/>
      <c r="AO522" s="50" t="s">
        <v>4472</v>
      </c>
      <c r="AP522" s="42" t="s">
        <v>4473</v>
      </c>
      <c r="AQ522" s="43" t="s">
        <v>50</v>
      </c>
      <c r="AR522" s="39" t="s">
        <v>78</v>
      </c>
      <c r="AS522" s="44"/>
      <c r="AT522" s="45" t="s">
        <v>51</v>
      </c>
      <c r="AU522" s="46"/>
      <c r="AV522" s="46" t="s">
        <v>4471</v>
      </c>
      <c r="AW522" s="46"/>
    </row>
    <row r="523" spans="1:50" ht="15" customHeight="1">
      <c r="A523" s="23">
        <v>4950</v>
      </c>
      <c r="B523" s="24">
        <v>3778</v>
      </c>
      <c r="C523" s="25" t="s">
        <v>4474</v>
      </c>
      <c r="D523" s="25" t="s">
        <v>4474</v>
      </c>
      <c r="E523" s="26"/>
      <c r="F523" s="27" t="s">
        <v>35</v>
      </c>
      <c r="G523" s="25" t="s">
        <v>4474</v>
      </c>
      <c r="H523" s="28" t="s">
        <v>4475</v>
      </c>
      <c r="I523" s="29" t="s">
        <v>4475</v>
      </c>
      <c r="J523" s="30" t="s">
        <v>4476</v>
      </c>
      <c r="K523" s="31" t="s">
        <v>58</v>
      </c>
      <c r="L523" s="31" t="s">
        <v>59</v>
      </c>
      <c r="M523" s="31" t="s">
        <v>59</v>
      </c>
      <c r="N523" s="33">
        <v>0.2</v>
      </c>
      <c r="O523" s="33">
        <v>0.2</v>
      </c>
      <c r="P523" s="31"/>
      <c r="Q523" s="31"/>
      <c r="R523" s="33" t="str">
        <f t="shared" si="12"/>
        <v/>
      </c>
      <c r="S523" s="56">
        <v>3000</v>
      </c>
      <c r="T523" s="35">
        <v>3000</v>
      </c>
      <c r="U523" s="26">
        <v>2003</v>
      </c>
      <c r="V523" s="36" t="str">
        <f>IF((ISBLANK(T523)),"",VLOOKUP(T523,'[1](speaker no. source)'!$A$2:$C$8,3,TRUE))</f>
        <v>E</v>
      </c>
      <c r="W523" s="35"/>
      <c r="X523" s="26"/>
      <c r="Y523" s="37"/>
      <c r="Z523" s="27" t="str">
        <f>IF((ISBLANK(W523)),"",VLOOKUP(W523,'[1](speaker no. source)'!$A$2:$C$8,3,TRUE))</f>
        <v/>
      </c>
      <c r="AA523" s="28" t="s">
        <v>375</v>
      </c>
      <c r="AB523" s="28" t="s">
        <v>102</v>
      </c>
      <c r="AD523" s="30"/>
      <c r="AE523" s="38"/>
      <c r="AF523" s="28" t="s">
        <v>640</v>
      </c>
      <c r="AG523" s="39" t="s">
        <v>608</v>
      </c>
      <c r="AH523" s="28" t="s">
        <v>105</v>
      </c>
      <c r="AI523" s="39" t="s">
        <v>105</v>
      </c>
      <c r="AK523" s="39" t="s">
        <v>68</v>
      </c>
      <c r="AL523" s="40"/>
      <c r="AM523" s="41"/>
      <c r="AN523" s="41"/>
      <c r="AO523" s="50" t="s">
        <v>4477</v>
      </c>
      <c r="AP523" s="42" t="s">
        <v>49</v>
      </c>
      <c r="AQ523" s="43" t="s">
        <v>50</v>
      </c>
      <c r="AR523" s="39"/>
      <c r="AS523" s="44"/>
      <c r="AT523" s="45" t="s">
        <v>51</v>
      </c>
      <c r="AU523" s="46"/>
      <c r="AV523" s="28" t="s">
        <v>4478</v>
      </c>
      <c r="AW523" s="28" t="s">
        <v>4479</v>
      </c>
    </row>
    <row r="524" spans="1:50" ht="15" customHeight="1">
      <c r="A524" s="23">
        <v>4958</v>
      </c>
      <c r="B524" s="24">
        <v>3783</v>
      </c>
      <c r="C524" s="25" t="s">
        <v>4480</v>
      </c>
      <c r="D524" s="25" t="s">
        <v>4480</v>
      </c>
      <c r="E524" s="26"/>
      <c r="F524" s="27" t="s">
        <v>35</v>
      </c>
      <c r="G524" s="25" t="s">
        <v>4480</v>
      </c>
      <c r="H524" s="28" t="s">
        <v>4481</v>
      </c>
      <c r="I524" s="51" t="s">
        <v>4482</v>
      </c>
      <c r="J524" s="30" t="s">
        <v>4483</v>
      </c>
      <c r="K524" s="31" t="s">
        <v>199</v>
      </c>
      <c r="L524" s="31" t="s">
        <v>144</v>
      </c>
      <c r="M524" s="32" t="s">
        <v>144</v>
      </c>
      <c r="N524" s="33">
        <v>0.2</v>
      </c>
      <c r="O524" s="33">
        <v>0.2</v>
      </c>
      <c r="P524" s="32"/>
      <c r="Q524" s="47"/>
      <c r="R524" s="33" t="str">
        <f t="shared" si="12"/>
        <v/>
      </c>
      <c r="S524" s="48">
        <v>18234</v>
      </c>
      <c r="T524" s="35">
        <v>18234</v>
      </c>
      <c r="U524" s="26" t="s">
        <v>3658</v>
      </c>
      <c r="V524" s="36" t="str">
        <f>IF((ISBLANK(T524)),"",VLOOKUP(T524,'[1](speaker no. source)'!$A$2:$C$8,3,TRUE))</f>
        <v>F</v>
      </c>
      <c r="W524" s="35"/>
      <c r="X524" s="26"/>
      <c r="Y524" s="37"/>
      <c r="Z524" s="27" t="str">
        <f>IF((ISBLANK(W524)),"",VLOOKUP(W524,'[1](speaker no. source)'!$A$2:$C$8,3,TRUE))</f>
        <v/>
      </c>
      <c r="AA524" s="28" t="s">
        <v>3659</v>
      </c>
      <c r="AB524" s="28" t="s">
        <v>3659</v>
      </c>
      <c r="AC524" s="28" t="s">
        <v>4484</v>
      </c>
      <c r="AD524" s="30"/>
      <c r="AE524" s="38"/>
      <c r="AF524" s="28" t="s">
        <v>423</v>
      </c>
      <c r="AG524" s="39" t="s">
        <v>122</v>
      </c>
      <c r="AH524" s="28" t="s">
        <v>123</v>
      </c>
      <c r="AI524" s="39" t="s">
        <v>123</v>
      </c>
      <c r="AJ524" s="49" t="s">
        <v>4485</v>
      </c>
      <c r="AK524" s="44" t="s">
        <v>68</v>
      </c>
      <c r="AL524" s="40"/>
      <c r="AM524" s="41"/>
      <c r="AN524" s="41"/>
      <c r="AO524" s="44" t="s">
        <v>4486</v>
      </c>
      <c r="AP524" s="42" t="s">
        <v>851</v>
      </c>
      <c r="AQ524" s="43" t="s">
        <v>313</v>
      </c>
      <c r="AR524" s="39" t="s">
        <v>94</v>
      </c>
      <c r="AS524" s="44"/>
      <c r="AT524" s="45" t="s">
        <v>51</v>
      </c>
      <c r="AU524" s="46"/>
      <c r="AV524" s="46" t="s">
        <v>4487</v>
      </c>
      <c r="AW524" s="46" t="s">
        <v>601</v>
      </c>
    </row>
    <row r="525" spans="1:50" ht="15" customHeight="1">
      <c r="A525" s="23">
        <v>4980</v>
      </c>
      <c r="B525" s="24">
        <v>3800</v>
      </c>
      <c r="C525" s="25" t="s">
        <v>4488</v>
      </c>
      <c r="D525" s="25" t="s">
        <v>4488</v>
      </c>
      <c r="E525" s="26"/>
      <c r="F525" s="27" t="s">
        <v>35</v>
      </c>
      <c r="G525" s="25" t="s">
        <v>4488</v>
      </c>
      <c r="H525" s="28" t="s">
        <v>4489</v>
      </c>
      <c r="I525" s="29" t="s">
        <v>4489</v>
      </c>
      <c r="J525" s="30" t="s">
        <v>4490</v>
      </c>
      <c r="K525" s="31" t="s">
        <v>38</v>
      </c>
      <c r="L525" s="31" t="s">
        <v>39</v>
      </c>
      <c r="M525" s="31" t="s">
        <v>39</v>
      </c>
      <c r="N525" s="31" t="s">
        <v>40</v>
      </c>
      <c r="O525" s="33">
        <v>0</v>
      </c>
      <c r="P525" s="31"/>
      <c r="Q525" s="52"/>
      <c r="R525" s="33" t="str">
        <f t="shared" si="12"/>
        <v/>
      </c>
      <c r="S525" s="48">
        <v>0</v>
      </c>
      <c r="T525" s="35">
        <v>0</v>
      </c>
      <c r="U525" s="26">
        <v>2005</v>
      </c>
      <c r="V525" s="36" t="str">
        <f>IF((ISBLANK(T525)),"",VLOOKUP(T525,'[1](speaker no. source)'!$A$2:$C$8,3,TRUE))</f>
        <v>A</v>
      </c>
      <c r="W525" s="35"/>
      <c r="X525" s="26"/>
      <c r="Y525" s="37"/>
      <c r="Z525" s="27" t="str">
        <f>IF((ISBLANK(W525)),"",VLOOKUP(W525,'[1](speaker no. source)'!$A$2:$C$8,3,TRUE))</f>
        <v/>
      </c>
      <c r="AA525" s="28" t="s">
        <v>386</v>
      </c>
      <c r="AB525" s="28" t="s">
        <v>202</v>
      </c>
      <c r="AD525" s="30"/>
      <c r="AE525" s="38"/>
      <c r="AF525" s="28" t="s">
        <v>4491</v>
      </c>
      <c r="AG525" s="39" t="s">
        <v>390</v>
      </c>
      <c r="AH525" s="28" t="s">
        <v>123</v>
      </c>
      <c r="AI525" s="39" t="s">
        <v>123</v>
      </c>
      <c r="AJ525" s="49" t="s">
        <v>4492</v>
      </c>
      <c r="AK525" s="39" t="s">
        <v>4493</v>
      </c>
      <c r="AL525" s="40">
        <v>2012</v>
      </c>
      <c r="AM525" s="41"/>
      <c r="AN525" s="41"/>
      <c r="AO525" s="50"/>
      <c r="AP525" s="42"/>
      <c r="AQ525" s="43"/>
      <c r="AR525" s="39" t="s">
        <v>70</v>
      </c>
      <c r="AS525" s="44"/>
      <c r="AT525" s="45" t="s">
        <v>1792</v>
      </c>
      <c r="AU525" s="46" t="s">
        <v>4494</v>
      </c>
      <c r="AV525" s="46" t="s">
        <v>4495</v>
      </c>
      <c r="AW525" s="46"/>
    </row>
    <row r="526" spans="1:50" ht="15" customHeight="1">
      <c r="A526" s="23">
        <v>4981</v>
      </c>
      <c r="B526" s="24">
        <v>3801</v>
      </c>
      <c r="C526" s="25" t="s">
        <v>4488</v>
      </c>
      <c r="D526" s="25" t="s">
        <v>4488</v>
      </c>
      <c r="E526" s="26"/>
      <c r="F526" s="27" t="s">
        <v>35</v>
      </c>
      <c r="G526" s="25" t="s">
        <v>4488</v>
      </c>
      <c r="H526" s="28" t="s">
        <v>4489</v>
      </c>
      <c r="I526" s="29" t="s">
        <v>4489</v>
      </c>
      <c r="J526" s="30" t="s">
        <v>4490</v>
      </c>
      <c r="K526" s="31" t="s">
        <v>38</v>
      </c>
      <c r="L526" s="31" t="s">
        <v>39</v>
      </c>
      <c r="M526" s="31" t="s">
        <v>39</v>
      </c>
      <c r="N526" s="31" t="s">
        <v>40</v>
      </c>
      <c r="O526" s="33">
        <v>0</v>
      </c>
      <c r="P526" s="31"/>
      <c r="Q526" s="52"/>
      <c r="R526" s="33" t="str">
        <f t="shared" si="12"/>
        <v/>
      </c>
      <c r="S526" s="48">
        <v>0</v>
      </c>
      <c r="T526" s="35">
        <v>0</v>
      </c>
      <c r="U526" s="26">
        <v>2005</v>
      </c>
      <c r="V526" s="36" t="str">
        <f>IF((ISBLANK(T526)),"",VLOOKUP(T526,'[1](speaker no. source)'!$A$2:$C$8,3,TRUE))</f>
        <v>A</v>
      </c>
      <c r="W526" s="35"/>
      <c r="X526" s="26"/>
      <c r="Y526" s="37"/>
      <c r="Z526" s="27" t="str">
        <f>IF((ISBLANK(W526)),"",VLOOKUP(W526,'[1](speaker no. source)'!$A$2:$C$8,3,TRUE))</f>
        <v/>
      </c>
      <c r="AA526" s="28" t="s">
        <v>386</v>
      </c>
      <c r="AB526" s="28" t="s">
        <v>202</v>
      </c>
      <c r="AD526" s="30"/>
      <c r="AE526" s="38"/>
      <c r="AF526" s="28" t="s">
        <v>4491</v>
      </c>
      <c r="AG526" s="39" t="s">
        <v>429</v>
      </c>
      <c r="AH526" s="28" t="s">
        <v>123</v>
      </c>
      <c r="AI526" s="39" t="s">
        <v>123</v>
      </c>
      <c r="AJ526" s="49" t="s">
        <v>4492</v>
      </c>
      <c r="AK526" s="39" t="s">
        <v>68</v>
      </c>
      <c r="AL526" s="40"/>
      <c r="AM526" s="41"/>
      <c r="AN526" s="41"/>
      <c r="AO526" s="50" t="s">
        <v>4496</v>
      </c>
      <c r="AP526" s="42" t="s">
        <v>49</v>
      </c>
      <c r="AQ526" s="43" t="s">
        <v>50</v>
      </c>
      <c r="AR526" s="39" t="s">
        <v>94</v>
      </c>
      <c r="AS526" s="44"/>
      <c r="AT526" s="45" t="s">
        <v>51</v>
      </c>
      <c r="AU526" s="46"/>
      <c r="AV526" s="46" t="s">
        <v>4495</v>
      </c>
      <c r="AW526" s="46" t="s">
        <v>4497</v>
      </c>
    </row>
    <row r="527" spans="1:50" ht="45" customHeight="1">
      <c r="A527" s="23">
        <v>4986</v>
      </c>
      <c r="B527" s="24">
        <v>3806</v>
      </c>
      <c r="C527" s="25" t="s">
        <v>4498</v>
      </c>
      <c r="D527" s="25" t="s">
        <v>4498</v>
      </c>
      <c r="E527" s="26"/>
      <c r="F527" s="27" t="s">
        <v>35</v>
      </c>
      <c r="G527" s="25" t="s">
        <v>4498</v>
      </c>
      <c r="H527" s="28" t="s">
        <v>4499</v>
      </c>
      <c r="I527" s="29" t="s">
        <v>4499</v>
      </c>
      <c r="J527" s="30" t="s">
        <v>4500</v>
      </c>
      <c r="K527" s="31" t="s">
        <v>38</v>
      </c>
      <c r="L527" s="31" t="s">
        <v>39</v>
      </c>
      <c r="M527" s="31" t="s">
        <v>39</v>
      </c>
      <c r="N527" s="31" t="s">
        <v>40</v>
      </c>
      <c r="O527" s="33">
        <v>0</v>
      </c>
      <c r="P527" s="31"/>
      <c r="Q527" s="31"/>
      <c r="R527" s="33" t="str">
        <f t="shared" si="12"/>
        <v/>
      </c>
      <c r="S527" s="34" t="s">
        <v>41</v>
      </c>
      <c r="T527" s="35">
        <v>0</v>
      </c>
      <c r="U527" s="26">
        <v>2015</v>
      </c>
      <c r="V527" s="36" t="str">
        <f>IF((ISBLANK(T527)),"",VLOOKUP(T527,'[1](speaker no. source)'!$A$2:$C$8,3,TRUE))</f>
        <v>A</v>
      </c>
      <c r="W527" s="35"/>
      <c r="X527" s="26"/>
      <c r="Y527" s="37"/>
      <c r="Z527" s="27" t="str">
        <f>IF((ISBLANK(W527)),"",VLOOKUP(W527,'[1](speaker no. source)'!$A$2:$C$8,3,TRUE))</f>
        <v/>
      </c>
      <c r="AA527" s="28" t="s">
        <v>4501</v>
      </c>
      <c r="AB527" s="28" t="s">
        <v>4502</v>
      </c>
      <c r="AD527" s="30" t="s">
        <v>44</v>
      </c>
      <c r="AE527" s="38"/>
      <c r="AF527" s="28" t="s">
        <v>45</v>
      </c>
      <c r="AG527" s="39" t="s">
        <v>46</v>
      </c>
      <c r="AH527" s="28" t="s">
        <v>46</v>
      </c>
      <c r="AI527" s="39" t="s">
        <v>46</v>
      </c>
      <c r="AJ527" s="28" t="s">
        <v>4503</v>
      </c>
      <c r="AK527" s="39" t="s">
        <v>4503</v>
      </c>
      <c r="AL527" s="40">
        <v>2011</v>
      </c>
      <c r="AM527" s="41"/>
      <c r="AN527" s="41"/>
      <c r="AO527" s="50" t="s">
        <v>4504</v>
      </c>
      <c r="AP527" s="42" t="s">
        <v>49</v>
      </c>
      <c r="AQ527" s="43" t="s">
        <v>50</v>
      </c>
      <c r="AR527" s="39"/>
      <c r="AS527" s="44"/>
      <c r="AT527" s="45" t="s">
        <v>51</v>
      </c>
      <c r="AU527" s="46" t="s">
        <v>52</v>
      </c>
      <c r="AV527" s="28" t="s">
        <v>4505</v>
      </c>
      <c r="AW527" s="28" t="s">
        <v>4506</v>
      </c>
    </row>
    <row r="528" spans="1:50" ht="15" customHeight="1">
      <c r="A528" s="23">
        <v>4996</v>
      </c>
      <c r="B528" s="24">
        <v>3813</v>
      </c>
      <c r="C528" s="25" t="s">
        <v>4507</v>
      </c>
      <c r="D528" s="25" t="s">
        <v>4507</v>
      </c>
      <c r="E528" s="26"/>
      <c r="F528" s="27" t="s">
        <v>35</v>
      </c>
      <c r="G528" s="25" t="s">
        <v>4507</v>
      </c>
      <c r="H528" s="28" t="s">
        <v>4508</v>
      </c>
      <c r="I528" s="29" t="s">
        <v>4508</v>
      </c>
      <c r="J528" s="57" t="s">
        <v>4509</v>
      </c>
      <c r="K528" s="31" t="s">
        <v>58</v>
      </c>
      <c r="L528" s="31" t="s">
        <v>59</v>
      </c>
      <c r="M528" s="31" t="s">
        <v>59</v>
      </c>
      <c r="N528" s="33">
        <v>0.2</v>
      </c>
      <c r="O528" s="33">
        <v>0.2</v>
      </c>
      <c r="P528" s="31"/>
      <c r="Q528" s="52"/>
      <c r="R528" s="33" t="str">
        <f t="shared" si="12"/>
        <v/>
      </c>
      <c r="S528" s="48">
        <v>6630</v>
      </c>
      <c r="T528" s="35">
        <v>5950</v>
      </c>
      <c r="U528" s="26" t="s">
        <v>4510</v>
      </c>
      <c r="V528" s="36" t="str">
        <f>IF((ISBLANK(T528)),"",VLOOKUP(T528,'[1](speaker no. source)'!$A$2:$C$8,3,TRUE))</f>
        <v>E</v>
      </c>
      <c r="W528" s="35"/>
      <c r="X528" s="26"/>
      <c r="Y528" s="37"/>
      <c r="Z528" s="27" t="str">
        <f>IF((ISBLANK(W528)),"",VLOOKUP(W528,'[1](speaker no. source)'!$A$2:$C$8,3,TRUE))</f>
        <v/>
      </c>
      <c r="AA528" s="28" t="s">
        <v>1984</v>
      </c>
      <c r="AB528" s="28" t="s">
        <v>1940</v>
      </c>
      <c r="AD528" s="30"/>
      <c r="AE528" s="38"/>
      <c r="AF528" s="28" t="s">
        <v>423</v>
      </c>
      <c r="AG528" s="39" t="s">
        <v>122</v>
      </c>
      <c r="AH528" s="28" t="s">
        <v>123</v>
      </c>
      <c r="AI528" s="39" t="s">
        <v>123</v>
      </c>
      <c r="AJ528" s="49" t="s">
        <v>4511</v>
      </c>
      <c r="AK528" s="39" t="s">
        <v>68</v>
      </c>
      <c r="AL528" s="40"/>
      <c r="AM528" s="41"/>
      <c r="AN528" s="41"/>
      <c r="AO528" s="50" t="s">
        <v>4512</v>
      </c>
      <c r="AP528" s="42" t="s">
        <v>4513</v>
      </c>
      <c r="AQ528" s="43" t="s">
        <v>50</v>
      </c>
      <c r="AR528" s="39" t="s">
        <v>94</v>
      </c>
      <c r="AS528" s="44"/>
      <c r="AT528" s="45" t="s">
        <v>51</v>
      </c>
      <c r="AU528" s="46"/>
      <c r="AV528" s="46" t="s">
        <v>4514</v>
      </c>
      <c r="AW528" s="46"/>
    </row>
    <row r="529" spans="1:49" ht="15" customHeight="1">
      <c r="A529" s="23">
        <v>4997</v>
      </c>
      <c r="B529" s="24">
        <v>3814</v>
      </c>
      <c r="C529" s="25" t="s">
        <v>4515</v>
      </c>
      <c r="D529" s="25" t="s">
        <v>4515</v>
      </c>
      <c r="E529" s="26"/>
      <c r="F529" s="25" t="s">
        <v>35</v>
      </c>
      <c r="G529" s="25" t="s">
        <v>4515</v>
      </c>
      <c r="H529" s="28" t="s">
        <v>4516</v>
      </c>
      <c r="I529" s="29" t="s">
        <v>4516</v>
      </c>
      <c r="J529" s="30" t="s">
        <v>4517</v>
      </c>
      <c r="K529" s="31" t="s">
        <v>58</v>
      </c>
      <c r="L529" s="31" t="s">
        <v>59</v>
      </c>
      <c r="M529" s="31" t="s">
        <v>59</v>
      </c>
      <c r="N529" s="33">
        <v>0.2</v>
      </c>
      <c r="O529" s="33">
        <v>0.2</v>
      </c>
      <c r="P529" s="31"/>
      <c r="Q529" s="31"/>
      <c r="R529" s="33" t="str">
        <f t="shared" si="12"/>
        <v/>
      </c>
      <c r="S529" s="56">
        <v>6000</v>
      </c>
      <c r="T529" s="35">
        <v>6000</v>
      </c>
      <c r="U529" s="26">
        <v>2017</v>
      </c>
      <c r="V529" s="36" t="str">
        <f>IF((ISBLANK(T529)),"",VLOOKUP(T529,'[1](speaker no. source)'!$A$2:$C$8,3,TRUE))</f>
        <v>E</v>
      </c>
      <c r="W529" s="35"/>
      <c r="X529" s="26"/>
      <c r="Y529" s="37"/>
      <c r="Z529" s="27" t="str">
        <f>IF((ISBLANK(W529)),"",VLOOKUP(W529,'[1](speaker no. source)'!$A$2:$C$8,3,TRUE))</f>
        <v/>
      </c>
      <c r="AA529" s="28" t="s">
        <v>131</v>
      </c>
      <c r="AB529" s="28" t="s">
        <v>132</v>
      </c>
      <c r="AD529" s="30"/>
      <c r="AE529" s="38" t="s">
        <v>4518</v>
      </c>
      <c r="AF529" s="28" t="s">
        <v>134</v>
      </c>
      <c r="AG529" s="39" t="s">
        <v>135</v>
      </c>
      <c r="AH529" s="28" t="s">
        <v>136</v>
      </c>
      <c r="AI529" s="39" t="s">
        <v>136</v>
      </c>
      <c r="AK529" s="39" t="s">
        <v>68</v>
      </c>
      <c r="AL529" s="40"/>
      <c r="AM529" s="41"/>
      <c r="AN529" s="41"/>
      <c r="AO529" s="50" t="s">
        <v>4519</v>
      </c>
      <c r="AP529" s="42" t="s">
        <v>49</v>
      </c>
      <c r="AQ529" s="43" t="s">
        <v>50</v>
      </c>
      <c r="AR529" s="39"/>
      <c r="AS529" s="44"/>
      <c r="AT529" s="45" t="s">
        <v>51</v>
      </c>
      <c r="AU529" s="46"/>
      <c r="AV529" s="28" t="s">
        <v>4520</v>
      </c>
      <c r="AW529" s="28" t="s">
        <v>4521</v>
      </c>
    </row>
    <row r="530" spans="1:49" ht="60" customHeight="1">
      <c r="A530" s="23">
        <v>5013</v>
      </c>
      <c r="B530" s="24">
        <v>3825</v>
      </c>
      <c r="C530" s="25" t="s">
        <v>4522</v>
      </c>
      <c r="D530" s="25" t="s">
        <v>4522</v>
      </c>
      <c r="E530" s="26"/>
      <c r="F530" s="27" t="s">
        <v>35</v>
      </c>
      <c r="G530" s="25" t="s">
        <v>4522</v>
      </c>
      <c r="H530" s="28" t="s">
        <v>4523</v>
      </c>
      <c r="I530" s="29" t="s">
        <v>4523</v>
      </c>
      <c r="J530" s="30" t="s">
        <v>4524</v>
      </c>
      <c r="K530" s="31" t="s">
        <v>812</v>
      </c>
      <c r="L530" s="31" t="s">
        <v>114</v>
      </c>
      <c r="M530" s="31" t="s">
        <v>144</v>
      </c>
      <c r="N530" s="33">
        <v>0.8</v>
      </c>
      <c r="O530" s="33">
        <v>0.2</v>
      </c>
      <c r="P530" s="31" t="s">
        <v>114</v>
      </c>
      <c r="Q530" s="52"/>
      <c r="R530" s="33">
        <v>0.8</v>
      </c>
      <c r="S530" s="48">
        <v>20000</v>
      </c>
      <c r="T530" s="35">
        <v>24000</v>
      </c>
      <c r="U530" s="26">
        <v>2009</v>
      </c>
      <c r="V530" s="36" t="str">
        <f>IF((ISBLANK(T530)),"",VLOOKUP(T530,'[1](speaker no. source)'!$A$2:$C$8,3,TRUE))</f>
        <v>F</v>
      </c>
      <c r="W530" s="35">
        <v>20000</v>
      </c>
      <c r="X530" s="26" t="s">
        <v>4525</v>
      </c>
      <c r="Y530" s="37" t="s">
        <v>4526</v>
      </c>
      <c r="Z530" s="27" t="str">
        <f>IF((ISBLANK(W530)),"",VLOOKUP(W530,'[1](speaker no. source)'!$A$2:$C$8,3,TRUE))</f>
        <v>F</v>
      </c>
      <c r="AA530" s="28" t="s">
        <v>450</v>
      </c>
      <c r="AB530" s="28" t="s">
        <v>102</v>
      </c>
      <c r="AC530" s="28" t="s">
        <v>4527</v>
      </c>
      <c r="AD530" s="30"/>
      <c r="AE530" s="38"/>
      <c r="AF530" s="28" t="s">
        <v>4528</v>
      </c>
      <c r="AG530" s="39" t="s">
        <v>4529</v>
      </c>
      <c r="AH530" s="28" t="s">
        <v>105</v>
      </c>
      <c r="AI530" s="39" t="s">
        <v>105</v>
      </c>
      <c r="AJ530" s="49" t="s">
        <v>4530</v>
      </c>
      <c r="AK530" s="39" t="s">
        <v>68</v>
      </c>
      <c r="AL530" s="40"/>
      <c r="AM530" s="41"/>
      <c r="AN530" s="41"/>
      <c r="AO530" s="50" t="s">
        <v>4531</v>
      </c>
      <c r="AP530" s="42" t="s">
        <v>4532</v>
      </c>
      <c r="AQ530" s="43" t="s">
        <v>313</v>
      </c>
      <c r="AR530" s="39" t="s">
        <v>94</v>
      </c>
      <c r="AS530" s="44"/>
      <c r="AT530" s="45" t="s">
        <v>51</v>
      </c>
      <c r="AU530" s="46"/>
      <c r="AV530" s="46" t="s">
        <v>4533</v>
      </c>
      <c r="AW530" s="46"/>
    </row>
    <row r="531" spans="1:49" ht="60" customHeight="1">
      <c r="A531" s="23">
        <v>5016</v>
      </c>
      <c r="B531" s="24">
        <v>3828</v>
      </c>
      <c r="C531" s="25">
        <v>81</v>
      </c>
      <c r="D531" s="25" t="s">
        <v>68</v>
      </c>
      <c r="E531" s="69" t="s">
        <v>4534</v>
      </c>
      <c r="F531" s="70" t="s">
        <v>4535</v>
      </c>
      <c r="G531" s="71" t="s">
        <v>4535</v>
      </c>
      <c r="H531" s="28" t="s">
        <v>4536</v>
      </c>
      <c r="I531" s="29" t="s">
        <v>4536</v>
      </c>
      <c r="J531" s="30" t="s">
        <v>4537</v>
      </c>
      <c r="K531" s="31" t="s">
        <v>113</v>
      </c>
      <c r="L531" s="31" t="s">
        <v>114</v>
      </c>
      <c r="M531" s="32" t="s">
        <v>114</v>
      </c>
      <c r="N531" s="33">
        <v>0.2</v>
      </c>
      <c r="O531" s="33">
        <v>0.2</v>
      </c>
      <c r="P531" s="32"/>
      <c r="Q531" s="32"/>
      <c r="R531" s="33" t="str">
        <f t="shared" ref="R531:R536" si="13">IF((ISBLANK(Q531)),"",((Q531*5)/25))</f>
        <v/>
      </c>
      <c r="S531" s="34" t="s">
        <v>1333</v>
      </c>
      <c r="T531" s="35">
        <v>10</v>
      </c>
      <c r="U531" s="26">
        <v>2005</v>
      </c>
      <c r="V531" s="36" t="str">
        <f>IF((ISBLANK(T531)),"",VLOOKUP(T531,'[1](speaker no. source)'!$A$2:$C$8,3,TRUE))</f>
        <v>C</v>
      </c>
      <c r="W531" s="35"/>
      <c r="X531" s="26"/>
      <c r="Y531" s="37"/>
      <c r="Z531" s="27" t="str">
        <f>IF((ISBLANK(W531)),"",VLOOKUP(W531,'[1](speaker no. source)'!$A$2:$C$8,3,TRUE))</f>
        <v/>
      </c>
      <c r="AA531" s="28" t="s">
        <v>4538</v>
      </c>
      <c r="AB531" s="28" t="s">
        <v>4502</v>
      </c>
      <c r="AD531" s="30"/>
      <c r="AE531" s="38"/>
      <c r="AF531" s="28" t="s">
        <v>45</v>
      </c>
      <c r="AG531" s="39" t="s">
        <v>46</v>
      </c>
      <c r="AH531" s="28" t="s">
        <v>46</v>
      </c>
      <c r="AI531" s="39" t="s">
        <v>46</v>
      </c>
      <c r="AK531" s="39" t="s">
        <v>68</v>
      </c>
      <c r="AL531" s="40"/>
      <c r="AM531" s="41"/>
      <c r="AN531" s="41"/>
      <c r="AO531" s="39" t="s">
        <v>4539</v>
      </c>
      <c r="AP531" s="42" t="s">
        <v>1085</v>
      </c>
      <c r="AQ531" s="43" t="s">
        <v>313</v>
      </c>
      <c r="AR531" s="39"/>
      <c r="AS531" s="44"/>
      <c r="AT531" s="45" t="s">
        <v>51</v>
      </c>
      <c r="AU531" s="44"/>
      <c r="AV531" s="2" t="s">
        <v>4540</v>
      </c>
      <c r="AW531" s="3" t="s">
        <v>4541</v>
      </c>
    </row>
    <row r="532" spans="1:49" ht="15" customHeight="1">
      <c r="A532" s="23">
        <v>5034</v>
      </c>
      <c r="B532" s="24">
        <v>3841</v>
      </c>
      <c r="C532" s="25" t="s">
        <v>4542</v>
      </c>
      <c r="D532" s="25" t="s">
        <v>4542</v>
      </c>
      <c r="E532" s="26"/>
      <c r="F532" s="25" t="s">
        <v>35</v>
      </c>
      <c r="G532" s="25" t="s">
        <v>4542</v>
      </c>
      <c r="H532" s="28" t="s">
        <v>4543</v>
      </c>
      <c r="I532" s="29" t="s">
        <v>4543</v>
      </c>
      <c r="J532" s="30" t="s">
        <v>4544</v>
      </c>
      <c r="K532" s="31" t="s">
        <v>1281</v>
      </c>
      <c r="L532" s="31" t="s">
        <v>100</v>
      </c>
      <c r="M532" s="31" t="s">
        <v>100</v>
      </c>
      <c r="N532" s="33">
        <v>0.6</v>
      </c>
      <c r="O532" s="33">
        <v>0.6</v>
      </c>
      <c r="P532" s="31"/>
      <c r="Q532" s="31"/>
      <c r="R532" s="33" t="str">
        <f t="shared" si="13"/>
        <v/>
      </c>
      <c r="S532" s="34" t="s">
        <v>2555</v>
      </c>
      <c r="T532" s="35">
        <v>200</v>
      </c>
      <c r="U532" s="26">
        <v>2002</v>
      </c>
      <c r="V532" s="36" t="str">
        <f>IF((ISBLANK(T532)),"",VLOOKUP(T532,'[1](speaker no. source)'!$A$2:$C$8,3,TRUE))</f>
        <v>D</v>
      </c>
      <c r="W532" s="35"/>
      <c r="X532" s="26"/>
      <c r="Y532" s="37"/>
      <c r="Z532" s="27" t="str">
        <f>IF((ISBLANK(W532)),"",VLOOKUP(W532,'[1](speaker no. source)'!$A$2:$C$8,3,TRUE))</f>
        <v/>
      </c>
      <c r="AA532" s="28" t="s">
        <v>4545</v>
      </c>
      <c r="AB532" s="28" t="s">
        <v>4545</v>
      </c>
      <c r="AD532" s="30"/>
      <c r="AE532" s="38"/>
      <c r="AF532" s="28" t="s">
        <v>588</v>
      </c>
      <c r="AG532" s="39" t="s">
        <v>589</v>
      </c>
      <c r="AH532" s="28" t="s">
        <v>74</v>
      </c>
      <c r="AI532" s="39" t="s">
        <v>74</v>
      </c>
      <c r="AJ532" s="28" t="s">
        <v>4546</v>
      </c>
      <c r="AK532" s="39" t="s">
        <v>4547</v>
      </c>
      <c r="AL532" s="40">
        <v>2002</v>
      </c>
      <c r="AM532" s="41"/>
      <c r="AN532" s="41"/>
      <c r="AO532" s="50" t="s">
        <v>4548</v>
      </c>
      <c r="AP532" s="42" t="s">
        <v>49</v>
      </c>
      <c r="AQ532" s="43" t="s">
        <v>50</v>
      </c>
      <c r="AR532" s="39"/>
      <c r="AS532" s="44"/>
      <c r="AT532" s="45" t="s">
        <v>51</v>
      </c>
      <c r="AU532" s="46" t="s">
        <v>52</v>
      </c>
      <c r="AV532" s="28" t="s">
        <v>4549</v>
      </c>
      <c r="AW532" s="28" t="s">
        <v>4550</v>
      </c>
    </row>
    <row r="533" spans="1:49" ht="15" customHeight="1">
      <c r="A533" s="23">
        <v>5043</v>
      </c>
      <c r="B533" s="24">
        <v>3849</v>
      </c>
      <c r="C533" s="25" t="s">
        <v>4551</v>
      </c>
      <c r="D533" s="25" t="s">
        <v>4551</v>
      </c>
      <c r="E533" s="26"/>
      <c r="F533" s="25" t="s">
        <v>35</v>
      </c>
      <c r="G533" s="25" t="s">
        <v>4551</v>
      </c>
      <c r="H533" s="28" t="s">
        <v>4552</v>
      </c>
      <c r="I533" s="29" t="s">
        <v>4552</v>
      </c>
      <c r="J533" s="30" t="s">
        <v>4553</v>
      </c>
      <c r="K533" s="31" t="s">
        <v>271</v>
      </c>
      <c r="L533" s="31" t="s">
        <v>272</v>
      </c>
      <c r="M533" s="31" t="s">
        <v>272</v>
      </c>
      <c r="N533" s="33">
        <v>0.2</v>
      </c>
      <c r="O533" s="33">
        <v>0.2</v>
      </c>
      <c r="P533" s="31"/>
      <c r="Q533" s="52"/>
      <c r="R533" s="33" t="str">
        <f t="shared" si="13"/>
        <v/>
      </c>
      <c r="S533" s="48">
        <v>706000</v>
      </c>
      <c r="T533" s="35">
        <v>706000</v>
      </c>
      <c r="U533" s="26" t="s">
        <v>4144</v>
      </c>
      <c r="V533" s="36" t="str">
        <f>IF((ISBLANK(T533)),"",VLOOKUP(T533,'[1](speaker no. source)'!$A$2:$C$8,3,TRUE))</f>
        <v>G</v>
      </c>
      <c r="W533" s="35"/>
      <c r="X533" s="26"/>
      <c r="Y533" s="37"/>
      <c r="Z533" s="27" t="str">
        <f>IF((ISBLANK(W533)),"",VLOOKUP(W533,'[1](speaker no. source)'!$A$2:$C$8,3,TRUE))</f>
        <v/>
      </c>
      <c r="AA533" s="28" t="s">
        <v>4554</v>
      </c>
      <c r="AB533" s="28" t="s">
        <v>1785</v>
      </c>
      <c r="AD533" s="30"/>
      <c r="AE533" s="38"/>
      <c r="AF533" s="28" t="s">
        <v>4555</v>
      </c>
      <c r="AG533" s="39" t="s">
        <v>3529</v>
      </c>
      <c r="AH533" s="28" t="s">
        <v>1453</v>
      </c>
      <c r="AI533" s="39" t="s">
        <v>1220</v>
      </c>
      <c r="AJ533" s="49" t="s">
        <v>4556</v>
      </c>
      <c r="AK533" s="39" t="s">
        <v>68</v>
      </c>
      <c r="AL533" s="40"/>
      <c r="AM533" s="41"/>
      <c r="AN533" s="41"/>
      <c r="AO533" s="50" t="s">
        <v>4557</v>
      </c>
      <c r="AP533" s="42" t="s">
        <v>4558</v>
      </c>
      <c r="AQ533" s="43" t="s">
        <v>50</v>
      </c>
      <c r="AR533" s="39" t="s">
        <v>94</v>
      </c>
      <c r="AS533" s="44"/>
      <c r="AT533" s="45" t="s">
        <v>51</v>
      </c>
      <c r="AU533" s="46"/>
      <c r="AV533" s="46" t="s">
        <v>4559</v>
      </c>
      <c r="AW533" s="46"/>
    </row>
    <row r="534" spans="1:49" ht="15" customHeight="1">
      <c r="A534" s="23">
        <v>5051</v>
      </c>
      <c r="B534" s="24">
        <v>3856</v>
      </c>
      <c r="C534" s="25" t="s">
        <v>4560</v>
      </c>
      <c r="D534" s="25" t="s">
        <v>4560</v>
      </c>
      <c r="E534" s="26"/>
      <c r="F534" s="25" t="s">
        <v>35</v>
      </c>
      <c r="G534" s="25" t="s">
        <v>4560</v>
      </c>
      <c r="H534" s="28" t="s">
        <v>4561</v>
      </c>
      <c r="I534" s="29" t="s">
        <v>4561</v>
      </c>
      <c r="J534" s="30" t="s">
        <v>4562</v>
      </c>
      <c r="K534" s="31" t="s">
        <v>436</v>
      </c>
      <c r="L534" s="31" t="s">
        <v>144</v>
      </c>
      <c r="M534" s="31" t="s">
        <v>100</v>
      </c>
      <c r="N534" s="33">
        <v>0.8</v>
      </c>
      <c r="O534" s="33">
        <v>0.2</v>
      </c>
      <c r="P534" s="31"/>
      <c r="Q534" s="52"/>
      <c r="R534" s="33" t="str">
        <f t="shared" si="13"/>
        <v/>
      </c>
      <c r="S534" s="48" t="s">
        <v>4563</v>
      </c>
      <c r="T534" s="35">
        <v>817</v>
      </c>
      <c r="U534" s="26">
        <v>2012</v>
      </c>
      <c r="V534" s="36" t="str">
        <f>IF((ISBLANK(T534)),"",VLOOKUP(T534,'[1](speaker no. source)'!$A$2:$C$8,3,TRUE))</f>
        <v>D</v>
      </c>
      <c r="W534" s="35"/>
      <c r="X534" s="26"/>
      <c r="Y534" s="37"/>
      <c r="Z534" s="27" t="str">
        <f>IF((ISBLANK(W534)),"",VLOOKUP(W534,'[1](speaker no. source)'!$A$2:$C$8,3,TRUE))</f>
        <v/>
      </c>
      <c r="AA534" s="28" t="s">
        <v>4564</v>
      </c>
      <c r="AB534" s="28" t="s">
        <v>4565</v>
      </c>
      <c r="AD534" s="30"/>
      <c r="AE534" s="38" t="s">
        <v>4566</v>
      </c>
      <c r="AF534" s="28" t="s">
        <v>404</v>
      </c>
      <c r="AG534" s="39" t="s">
        <v>122</v>
      </c>
      <c r="AH534" s="28" t="s">
        <v>123</v>
      </c>
      <c r="AI534" s="39" t="s">
        <v>123</v>
      </c>
      <c r="AJ534" s="49" t="s">
        <v>4567</v>
      </c>
      <c r="AK534" s="39" t="s">
        <v>68</v>
      </c>
      <c r="AL534" s="40"/>
      <c r="AM534" s="41"/>
      <c r="AN534" s="41"/>
      <c r="AO534" s="50" t="s">
        <v>4568</v>
      </c>
      <c r="AP534" s="42" t="s">
        <v>49</v>
      </c>
      <c r="AQ534" s="43" t="s">
        <v>50</v>
      </c>
      <c r="AR534" s="39" t="s">
        <v>94</v>
      </c>
      <c r="AS534" s="44"/>
      <c r="AT534" s="45" t="s">
        <v>51</v>
      </c>
      <c r="AU534" s="46"/>
      <c r="AV534" s="46" t="s">
        <v>4569</v>
      </c>
      <c r="AW534" s="46" t="s">
        <v>4570</v>
      </c>
    </row>
    <row r="535" spans="1:49" ht="15" customHeight="1">
      <c r="A535" s="23">
        <v>5055</v>
      </c>
      <c r="B535" s="24">
        <v>3859</v>
      </c>
      <c r="C535" s="25" t="s">
        <v>4571</v>
      </c>
      <c r="D535" s="25" t="s">
        <v>4571</v>
      </c>
      <c r="E535" s="26"/>
      <c r="F535" s="27" t="s">
        <v>35</v>
      </c>
      <c r="G535" s="25" t="s">
        <v>4571</v>
      </c>
      <c r="H535" s="28" t="s">
        <v>4572</v>
      </c>
      <c r="I535" s="29" t="s">
        <v>4572</v>
      </c>
      <c r="J535" s="30" t="s">
        <v>4573</v>
      </c>
      <c r="K535" s="31" t="s">
        <v>199</v>
      </c>
      <c r="L535" s="31" t="s">
        <v>144</v>
      </c>
      <c r="M535" s="31" t="s">
        <v>59</v>
      </c>
      <c r="N535" s="33">
        <v>0.2</v>
      </c>
      <c r="O535" s="33">
        <v>0.2</v>
      </c>
      <c r="P535" s="31"/>
      <c r="Q535" s="52"/>
      <c r="R535" s="33" t="str">
        <f t="shared" si="13"/>
        <v/>
      </c>
      <c r="S535" s="48" t="s">
        <v>4574</v>
      </c>
      <c r="T535" s="35">
        <v>6020</v>
      </c>
      <c r="U535" s="26" t="s">
        <v>4575</v>
      </c>
      <c r="V535" s="36" t="str">
        <f>IF((ISBLANK(T535)),"",VLOOKUP(T535,'[1](speaker no. source)'!$A$2:$C$8,3,TRUE))</f>
        <v>E</v>
      </c>
      <c r="W535" s="35"/>
      <c r="X535" s="26"/>
      <c r="Y535" s="37"/>
      <c r="Z535" s="27" t="str">
        <f>IF((ISBLANK(W535)),"",VLOOKUP(W535,'[1](speaker no. source)'!$A$2:$C$8,3,TRUE))</f>
        <v/>
      </c>
      <c r="AA535" s="28" t="s">
        <v>1940</v>
      </c>
      <c r="AB535" s="28" t="s">
        <v>1940</v>
      </c>
      <c r="AC535" s="46" t="s">
        <v>4576</v>
      </c>
      <c r="AD535" s="30"/>
      <c r="AE535" s="38"/>
      <c r="AF535" s="28" t="s">
        <v>440</v>
      </c>
      <c r="AG535" s="39" t="s">
        <v>390</v>
      </c>
      <c r="AH535" s="28" t="s">
        <v>123</v>
      </c>
      <c r="AI535" s="39" t="s">
        <v>123</v>
      </c>
      <c r="AJ535" s="49" t="s">
        <v>4577</v>
      </c>
      <c r="AK535" s="39" t="s">
        <v>68</v>
      </c>
      <c r="AL535" s="40"/>
      <c r="AM535" s="41"/>
      <c r="AN535" s="41"/>
      <c r="AO535" s="50" t="s">
        <v>4578</v>
      </c>
      <c r="AP535" s="42" t="s">
        <v>49</v>
      </c>
      <c r="AQ535" s="43" t="s">
        <v>50</v>
      </c>
      <c r="AR535" s="39" t="s">
        <v>94</v>
      </c>
      <c r="AS535" s="44"/>
      <c r="AT535" s="45" t="s">
        <v>51</v>
      </c>
      <c r="AU535" s="46"/>
      <c r="AV535" s="46" t="s">
        <v>4579</v>
      </c>
      <c r="AW535" s="46" t="s">
        <v>4580</v>
      </c>
    </row>
    <row r="536" spans="1:49" ht="15" customHeight="1">
      <c r="A536" s="23">
        <v>5061</v>
      </c>
      <c r="B536" s="24">
        <v>3863</v>
      </c>
      <c r="C536" s="25" t="s">
        <v>4581</v>
      </c>
      <c r="D536" s="25" t="s">
        <v>4581</v>
      </c>
      <c r="E536" s="26"/>
      <c r="F536" s="27" t="s">
        <v>35</v>
      </c>
      <c r="G536" s="25" t="s">
        <v>4581</v>
      </c>
      <c r="H536" s="28" t="s">
        <v>4582</v>
      </c>
      <c r="I536" s="29" t="s">
        <v>4582</v>
      </c>
      <c r="J536" s="30" t="s">
        <v>4583</v>
      </c>
      <c r="K536" s="31" t="s">
        <v>58</v>
      </c>
      <c r="L536" s="31" t="s">
        <v>59</v>
      </c>
      <c r="M536" s="31" t="s">
        <v>59</v>
      </c>
      <c r="N536" s="33">
        <v>0.2</v>
      </c>
      <c r="O536" s="33">
        <v>0.2</v>
      </c>
      <c r="P536" s="31"/>
      <c r="Q536" s="52"/>
      <c r="R536" s="33" t="str">
        <f t="shared" si="13"/>
        <v/>
      </c>
      <c r="S536" s="48" t="s">
        <v>4584</v>
      </c>
      <c r="T536" s="35">
        <v>10000</v>
      </c>
      <c r="U536" s="26">
        <v>2008</v>
      </c>
      <c r="V536" s="36" t="str">
        <f>IF((ISBLANK(T536)),"",VLOOKUP(T536,'[1](speaker no. source)'!$A$2:$C$8,3,TRUE))</f>
        <v>F</v>
      </c>
      <c r="W536" s="35"/>
      <c r="X536" s="26"/>
      <c r="Y536" s="37"/>
      <c r="Z536" s="27" t="str">
        <f>IF((ISBLANK(W536)),"",VLOOKUP(W536,'[1](speaker no. source)'!$A$2:$C$8,3,TRUE))</f>
        <v/>
      </c>
      <c r="AA536" s="28" t="s">
        <v>1966</v>
      </c>
      <c r="AB536" s="28" t="s">
        <v>1967</v>
      </c>
      <c r="AC536" s="28" t="s">
        <v>4585</v>
      </c>
      <c r="AD536" s="30"/>
      <c r="AE536" s="38"/>
      <c r="AF536" s="28" t="s">
        <v>4586</v>
      </c>
      <c r="AG536" s="39" t="s">
        <v>597</v>
      </c>
      <c r="AH536" s="28" t="s">
        <v>105</v>
      </c>
      <c r="AI536" s="39" t="s">
        <v>105</v>
      </c>
      <c r="AJ536" s="49"/>
      <c r="AK536" s="39" t="s">
        <v>68</v>
      </c>
      <c r="AL536" s="40"/>
      <c r="AM536" s="41"/>
      <c r="AN536" s="41"/>
      <c r="AO536" s="50" t="s">
        <v>4587</v>
      </c>
      <c r="AP536" s="42" t="s">
        <v>49</v>
      </c>
      <c r="AQ536" s="43" t="s">
        <v>50</v>
      </c>
      <c r="AR536" s="39" t="s">
        <v>94</v>
      </c>
      <c r="AS536" s="44"/>
      <c r="AT536" s="45" t="s">
        <v>51</v>
      </c>
      <c r="AU536" s="46"/>
      <c r="AV536" s="46" t="s">
        <v>4588</v>
      </c>
      <c r="AW536" s="46" t="s">
        <v>4589</v>
      </c>
    </row>
    <row r="537" spans="1:49" ht="15" customHeight="1">
      <c r="A537" s="23">
        <v>5066</v>
      </c>
      <c r="B537" s="24">
        <v>3867</v>
      </c>
      <c r="C537" s="25" t="s">
        <v>4590</v>
      </c>
      <c r="D537" s="25" t="s">
        <v>4590</v>
      </c>
      <c r="E537" s="26"/>
      <c r="F537" s="27" t="s">
        <v>35</v>
      </c>
      <c r="G537" s="25" t="s">
        <v>4590</v>
      </c>
      <c r="H537" s="28" t="s">
        <v>4591</v>
      </c>
      <c r="I537" s="51" t="s">
        <v>4592</v>
      </c>
      <c r="J537" s="30" t="s">
        <v>4593</v>
      </c>
      <c r="K537" s="31" t="s">
        <v>99</v>
      </c>
      <c r="L537" s="31" t="s">
        <v>100</v>
      </c>
      <c r="M537" s="31" t="s">
        <v>100</v>
      </c>
      <c r="N537" s="33">
        <v>0.2</v>
      </c>
      <c r="O537" s="33">
        <v>0.2</v>
      </c>
      <c r="P537" s="31" t="s">
        <v>59</v>
      </c>
      <c r="Q537" s="52"/>
      <c r="R537" s="33">
        <v>0.2</v>
      </c>
      <c r="S537" s="48">
        <v>687</v>
      </c>
      <c r="T537" s="35">
        <v>687</v>
      </c>
      <c r="U537" s="26" t="s">
        <v>4106</v>
      </c>
      <c r="V537" s="36" t="str">
        <f>IF((ISBLANK(T537)),"",VLOOKUP(T537,'[1](speaker no. source)'!$A$2:$C$8,3,TRUE))</f>
        <v>D</v>
      </c>
      <c r="W537" s="35">
        <v>1150</v>
      </c>
      <c r="X537" s="26" t="s">
        <v>4594</v>
      </c>
      <c r="Y537" s="37" t="s">
        <v>4595</v>
      </c>
      <c r="Z537" s="27" t="str">
        <f>IF((ISBLANK(W537)),"",VLOOKUP(W537,'[1](speaker no. source)'!$A$2:$C$8,3,TRUE))</f>
        <v>E</v>
      </c>
      <c r="AA537" s="28" t="s">
        <v>400</v>
      </c>
      <c r="AB537" s="28" t="s">
        <v>401</v>
      </c>
      <c r="AD537" s="30"/>
      <c r="AE537" s="38"/>
      <c r="AF537" s="28" t="s">
        <v>404</v>
      </c>
      <c r="AG537" s="39" t="s">
        <v>122</v>
      </c>
      <c r="AH537" s="28" t="s">
        <v>123</v>
      </c>
      <c r="AI537" s="39" t="s">
        <v>123</v>
      </c>
      <c r="AJ537" s="49" t="s">
        <v>4596</v>
      </c>
      <c r="AK537" s="39" t="s">
        <v>68</v>
      </c>
      <c r="AL537" s="40"/>
      <c r="AM537" s="41"/>
      <c r="AN537" s="41"/>
      <c r="AO537" s="50" t="s">
        <v>4597</v>
      </c>
      <c r="AP537" s="42" t="s">
        <v>4598</v>
      </c>
      <c r="AQ537" s="43" t="s">
        <v>50</v>
      </c>
      <c r="AR537" s="39" t="s">
        <v>94</v>
      </c>
      <c r="AS537" s="44"/>
      <c r="AT537" s="45" t="s">
        <v>51</v>
      </c>
      <c r="AU537" s="46"/>
      <c r="AV537" s="46" t="s">
        <v>4599</v>
      </c>
      <c r="AW537" s="46"/>
    </row>
    <row r="538" spans="1:49" ht="15" customHeight="1">
      <c r="A538" s="23">
        <v>5103</v>
      </c>
      <c r="B538" s="24">
        <v>3896</v>
      </c>
      <c r="C538" s="25" t="s">
        <v>4600</v>
      </c>
      <c r="D538" s="25" t="s">
        <v>4600</v>
      </c>
      <c r="E538" s="26"/>
      <c r="F538" s="25" t="s">
        <v>35</v>
      </c>
      <c r="G538" s="25" t="s">
        <v>4600</v>
      </c>
      <c r="H538" s="28" t="s">
        <v>4601</v>
      </c>
      <c r="I538" s="29" t="s">
        <v>4601</v>
      </c>
      <c r="J538" s="30" t="s">
        <v>4602</v>
      </c>
      <c r="K538" s="31" t="s">
        <v>99</v>
      </c>
      <c r="L538" s="31" t="s">
        <v>100</v>
      </c>
      <c r="M538" s="31" t="s">
        <v>59</v>
      </c>
      <c r="N538" s="33">
        <v>0.2</v>
      </c>
      <c r="O538" s="33">
        <v>0.2</v>
      </c>
      <c r="P538" s="31"/>
      <c r="Q538" s="52"/>
      <c r="R538" s="33" t="str">
        <f>IF((ISBLANK(Q538)),"",((Q538*5)/25))</f>
        <v/>
      </c>
      <c r="S538" s="48"/>
      <c r="T538" s="35">
        <v>2800</v>
      </c>
      <c r="U538" s="26" t="s">
        <v>760</v>
      </c>
      <c r="V538" s="36" t="str">
        <f>IF((ISBLANK(T538)),"",VLOOKUP(T538,'[1](speaker no. source)'!$A$2:$C$8,3,TRUE))</f>
        <v>E</v>
      </c>
      <c r="W538" s="35"/>
      <c r="X538" s="26"/>
      <c r="Y538" s="37"/>
      <c r="Z538" s="27" t="str">
        <f>IF((ISBLANK(W538)),"",VLOOKUP(W538,'[1](speaker no. source)'!$A$2:$C$8,3,TRUE))</f>
        <v/>
      </c>
      <c r="AA538" s="28" t="s">
        <v>679</v>
      </c>
      <c r="AB538" s="28" t="s">
        <v>215</v>
      </c>
      <c r="AD538" s="30"/>
      <c r="AE538" s="38"/>
      <c r="AF538" s="28" t="s">
        <v>103</v>
      </c>
      <c r="AG538" s="39" t="s">
        <v>104</v>
      </c>
      <c r="AH538" s="28" t="s">
        <v>105</v>
      </c>
      <c r="AI538" s="39" t="s">
        <v>105</v>
      </c>
      <c r="AJ538" s="49" t="s">
        <v>4603</v>
      </c>
      <c r="AK538" s="39" t="s">
        <v>68</v>
      </c>
      <c r="AL538" s="40"/>
      <c r="AM538" s="41"/>
      <c r="AN538" s="41"/>
      <c r="AO538" s="50" t="s">
        <v>4604</v>
      </c>
      <c r="AP538" s="42" t="s">
        <v>49</v>
      </c>
      <c r="AQ538" s="43" t="s">
        <v>50</v>
      </c>
      <c r="AR538" s="39" t="s">
        <v>94</v>
      </c>
      <c r="AS538" s="44"/>
      <c r="AT538" s="45" t="s">
        <v>51</v>
      </c>
      <c r="AU538" s="46"/>
      <c r="AV538" s="46" t="s">
        <v>4605</v>
      </c>
      <c r="AW538" s="46" t="s">
        <v>4606</v>
      </c>
    </row>
    <row r="539" spans="1:49" ht="15" customHeight="1">
      <c r="A539" s="23">
        <v>5106</v>
      </c>
      <c r="B539" s="24">
        <v>3899</v>
      </c>
      <c r="C539" s="25" t="s">
        <v>4607</v>
      </c>
      <c r="D539" s="25" t="s">
        <v>4607</v>
      </c>
      <c r="E539" s="26"/>
      <c r="F539" s="27" t="s">
        <v>35</v>
      </c>
      <c r="G539" s="25" t="s">
        <v>4607</v>
      </c>
      <c r="H539" s="28" t="s">
        <v>4608</v>
      </c>
      <c r="I539" s="29" t="s">
        <v>4608</v>
      </c>
      <c r="J539" s="30" t="s">
        <v>4609</v>
      </c>
      <c r="K539" s="31" t="s">
        <v>199</v>
      </c>
      <c r="L539" s="31" t="s">
        <v>144</v>
      </c>
      <c r="M539" s="31" t="s">
        <v>144</v>
      </c>
      <c r="N539" s="33">
        <v>0.2</v>
      </c>
      <c r="O539" s="33">
        <v>0.2</v>
      </c>
      <c r="P539" s="31"/>
      <c r="Q539" s="52"/>
      <c r="R539" s="33" t="str">
        <f>IF((ISBLANK(Q539)),"",((Q539*5)/25))</f>
        <v/>
      </c>
      <c r="S539" s="48">
        <v>17000</v>
      </c>
      <c r="T539" s="35">
        <v>50600</v>
      </c>
      <c r="U539" s="26" t="s">
        <v>4610</v>
      </c>
      <c r="V539" s="36" t="str">
        <f>IF((ISBLANK(T539)),"",VLOOKUP(T539,'[1](speaker no. source)'!$A$2:$C$8,3,TRUE))</f>
        <v>F</v>
      </c>
      <c r="W539" s="35"/>
      <c r="X539" s="26"/>
      <c r="Y539" s="37"/>
      <c r="Z539" s="27" t="str">
        <f>IF((ISBLANK(W539)),"",VLOOKUP(W539,'[1](speaker no. source)'!$A$2:$C$8,3,TRUE))</f>
        <v/>
      </c>
      <c r="AA539" s="28" t="s">
        <v>486</v>
      </c>
      <c r="AB539" s="28" t="s">
        <v>62</v>
      </c>
      <c r="AD539" s="30"/>
      <c r="AE539" s="38"/>
      <c r="AF539" s="28" t="s">
        <v>1272</v>
      </c>
      <c r="AG539" s="39" t="s">
        <v>489</v>
      </c>
      <c r="AH539" s="28" t="s">
        <v>490</v>
      </c>
      <c r="AI539" s="39" t="s">
        <v>74</v>
      </c>
      <c r="AJ539" s="49" t="s">
        <v>4611</v>
      </c>
      <c r="AK539" s="39" t="s">
        <v>68</v>
      </c>
      <c r="AL539" s="40"/>
      <c r="AM539" s="41"/>
      <c r="AN539" s="41"/>
      <c r="AO539" s="50" t="s">
        <v>4612</v>
      </c>
      <c r="AP539" s="42" t="s">
        <v>2876</v>
      </c>
      <c r="AQ539" s="43" t="s">
        <v>313</v>
      </c>
      <c r="AR539" s="39" t="s">
        <v>94</v>
      </c>
      <c r="AS539" s="44"/>
      <c r="AT539" s="45" t="s">
        <v>51</v>
      </c>
      <c r="AU539" s="46"/>
      <c r="AV539" s="46" t="s">
        <v>4613</v>
      </c>
      <c r="AW539" s="46"/>
    </row>
  </sheetData>
  <hyperlinks>
    <hyperlink ref="AW531" r:id="rId1" xr:uid="{C0F51208-4DFB-4D8E-8648-7BA654DCAAF1}"/>
    <hyperlink ref="AV531" r:id="rId2" xr:uid="{CF3A5926-E4D0-4EAA-82B6-F42431DC9ED8}"/>
    <hyperlink ref="AW476" r:id="rId3" xr:uid="{009EABD9-3B12-4D9A-844A-04F4328570AC}"/>
    <hyperlink ref="AX476" r:id="rId4" xr:uid="{9268149D-A160-4A51-B5D5-E9DBA70B3CF2}"/>
    <hyperlink ref="AV476" r:id="rId5" xr:uid="{205654C4-36C4-48B5-B0A5-EFA0047B6A31}"/>
    <hyperlink ref="AX185" r:id="rId6" xr:uid="{DC9F9080-8E93-4C98-8342-5911EFE2BEF5}"/>
    <hyperlink ref="AV160" r:id="rId7" xr:uid="{6C24EF20-32C4-44C3-9143-DFB1807CFF90}"/>
    <hyperlink ref="AW160" r:id="rId8" xr:uid="{27880E4B-819E-4557-8DF4-9DC3532F8D1D}"/>
    <hyperlink ref="AV104" r:id="rId9" xr:uid="{71492054-D6E4-43CF-A628-2FCB7A506E12}"/>
    <hyperlink ref="AV9" r:id="rId10" xr:uid="{F9F4DB0E-0BB2-42C0-BBF4-ACDE26AA71C8}"/>
    <hyperlink ref="AW379" r:id="rId11" xr:uid="{4A042D95-7361-4BC0-B2FF-C4E305811179}"/>
    <hyperlink ref="AV379" r:id="rId12" xr:uid="{49E6DFE7-A808-410F-A79B-9B8088FE46A0}"/>
    <hyperlink ref="AV11" r:id="rId13" xr:uid="{8163EE6B-8EBD-4287-B221-CCEB50462523}"/>
    <hyperlink ref="AW233" r:id="rId14" xr:uid="{FA6BE7ED-4063-4957-924D-B4881C095E4C}"/>
    <hyperlink ref="AW493" r:id="rId15" xr:uid="{E36BA008-13CD-4FEB-BF93-4397E8FE106F}"/>
    <hyperlink ref="AV500" r:id="rId16" xr:uid="{7A4CCCF9-E196-4CB9-A078-72434B51C917}"/>
    <hyperlink ref="AW497" r:id="rId17" xr:uid="{B263778D-7326-49FC-B673-699392A22DEB}"/>
    <hyperlink ref="AV497" r:id="rId18" xr:uid="{15F0CB42-4F49-4A2B-A30F-28880E076C4A}"/>
    <hyperlink ref="AV492" r:id="rId19" xr:uid="{E75712D5-603E-4446-A44C-14018A6C3D42}"/>
    <hyperlink ref="AV428" r:id="rId20" xr:uid="{9E98E647-64E6-4C09-8A8C-990E06AECF05}"/>
    <hyperlink ref="AV387" r:id="rId21" xr:uid="{18DDC126-688B-4F6A-BBFF-DF6B79559326}"/>
    <hyperlink ref="AW380" r:id="rId22" xr:uid="{9C030349-2BC7-4A95-867F-DB965D3D408D}"/>
    <hyperlink ref="AV380" r:id="rId23" xr:uid="{72768AA8-A6F8-47E3-B38B-146E47BE41B2}"/>
    <hyperlink ref="AV354" r:id="rId24" xr:uid="{D32A337A-E801-427E-8980-298560510D21}"/>
    <hyperlink ref="AV349" r:id="rId25" xr:uid="{02D65534-B5A6-45DC-9E5E-9F33C8705349}"/>
    <hyperlink ref="AX348" r:id="rId26" xr:uid="{1EB7383F-7E8B-464A-9573-B07B99132216}"/>
    <hyperlink ref="AV348" r:id="rId27" xr:uid="{B7CD0E7D-1D62-4848-B135-76867BFC2E11}"/>
    <hyperlink ref="AX347" r:id="rId28" xr:uid="{3166B91D-BC54-41CD-9CC6-B6BBE843B871}"/>
    <hyperlink ref="AV347" r:id="rId29" xr:uid="{E0165F25-3A7B-421A-81B6-483A80400BC2}"/>
    <hyperlink ref="AV336" r:id="rId30" xr:uid="{2E0115DD-7981-4EDD-9A6A-8190C16F2851}"/>
    <hyperlink ref="AV320" r:id="rId31" xr:uid="{8EB8946D-ADC7-463F-A1D0-5603AE2717E7}"/>
    <hyperlink ref="AW289" r:id="rId32" xr:uid="{E90FA812-4E08-4F71-A4FB-FE7FEAFCC157}"/>
    <hyperlink ref="AV289" r:id="rId33" xr:uid="{766B40E6-9EDA-4EF4-B479-7A2E29D8D135}"/>
    <hyperlink ref="AW222" r:id="rId34" xr:uid="{EBB8B7D6-8C95-464A-BD83-5F180B64ADE5}"/>
    <hyperlink ref="AW207" r:id="rId35" xr:uid="{1C3B85D1-CB83-4644-AEA2-E45D39353551}"/>
    <hyperlink ref="AW208" r:id="rId36" xr:uid="{7824F6FF-FCEB-43EE-98E7-518C7308EBB7}"/>
    <hyperlink ref="AV207" r:id="rId37" xr:uid="{FC132907-2288-4F43-92DB-79F276138D1E}"/>
    <hyperlink ref="AV208" r:id="rId38" xr:uid="{1953C7BD-0C7B-4FF9-9BE6-AF83A522678E}"/>
    <hyperlink ref="AW200" r:id="rId39" xr:uid="{960B8B9D-51FC-4C13-B58F-C926F88A7D1D}"/>
    <hyperlink ref="AV200" r:id="rId40" xr:uid="{B7FDB721-535A-4488-9421-5C08FB4E9685}"/>
    <hyperlink ref="AV199" r:id="rId41" xr:uid="{B9AF3C6C-EB1A-44CB-983A-A294B44BC999}"/>
    <hyperlink ref="AV198" r:id="rId42" xr:uid="{726D3B22-BF0D-41FE-A3F7-14A4563C6CFF}"/>
    <hyperlink ref="AV196" r:id="rId43" xr:uid="{1D7837CB-5B91-4771-BA9D-5EC2D7F8EA2C}"/>
    <hyperlink ref="AV195" r:id="rId44" xr:uid="{9F900137-D617-4D46-9D6A-31113A182AE1}"/>
    <hyperlink ref="AV174" r:id="rId45" xr:uid="{CADD1816-DC8C-4530-8FA0-3A510FDF8954}"/>
    <hyperlink ref="AW174" r:id="rId46" xr:uid="{EBC6A5F2-652D-49A0-BD3B-6B4400D47C6F}"/>
    <hyperlink ref="AV173" r:id="rId47" xr:uid="{A5755D46-29CE-4042-B4D5-D2C91A2AD6C1}"/>
    <hyperlink ref="AW173" r:id="rId48" xr:uid="{60A764C5-2B3C-45D7-B2BE-0B2BA31AA5E2}"/>
    <hyperlink ref="AX71" r:id="rId49" xr:uid="{526C80DA-064F-4D14-8385-4024815E9BB4}"/>
    <hyperlink ref="AV58" r:id="rId50" xr:uid="{F9FB8567-B27A-48DC-BA64-D894E5E9F51B}"/>
    <hyperlink ref="AV44" r:id="rId51" xr:uid="{E8CA84EB-2CB0-4CB7-9009-E9FF8236851A}"/>
    <hyperlink ref="AV38" r:id="rId52" xr:uid="{7BA8F2EB-D213-4D73-B0F7-E0265F409833}"/>
    <hyperlink ref="AV34" r:id="rId53" xr:uid="{F2C4565B-AB28-408E-95F2-C656CE2A629C}"/>
    <hyperlink ref="AW36" r:id="rId54" xr:uid="{A1CD754E-DA83-49E6-99DF-D1B7BDB00703}"/>
    <hyperlink ref="AV36" r:id="rId55" xr:uid="{8E8BE38F-50D5-4531-840E-319BC96820B3}"/>
    <hyperlink ref="AV35" r:id="rId56" xr:uid="{70C8B77B-0303-4315-A27F-8776C6F22FEC}"/>
    <hyperlink ref="AV32" r:id="rId57" xr:uid="{135A7233-0540-47DF-B77E-59EB732D2109}"/>
    <hyperlink ref="AV26" r:id="rId58" xr:uid="{1301CBD8-6177-4179-99F2-184FC8888551}"/>
    <hyperlink ref="AW19" r:id="rId59" xr:uid="{2A18850D-CC85-4BBC-8C25-2574CD17706F}"/>
    <hyperlink ref="AV21" r:id="rId60" xr:uid="{8B26411F-BA8E-4AF3-8F14-1632A7D019E0}"/>
    <hyperlink ref="AV20" r:id="rId61" xr:uid="{DF0B42DB-558F-41C9-B266-71C67A78DE80}"/>
    <hyperlink ref="AV19" r:id="rId62" xr:uid="{A1BE9A7E-68BB-429C-A7F8-1CEA18CDB2F2}"/>
    <hyperlink ref="AV17" r:id="rId63" xr:uid="{104EB9FB-BEDC-417D-A951-510579FB50F3}"/>
    <hyperlink ref="AW15" r:id="rId64" xr:uid="{DCA9847C-7F59-433E-A51D-663D552E6CA1}"/>
    <hyperlink ref="AV15" r:id="rId65" xr:uid="{4C861A65-3DB1-4F84-BE0B-1ED04AE2A139}"/>
    <hyperlink ref="AW13" r:id="rId66" xr:uid="{6D105B1F-0084-43C8-B189-B7E1127A7185}"/>
    <hyperlink ref="AV13" r:id="rId67" xr:uid="{5195E43F-12CD-409F-A35D-4C27467B951B}"/>
    <hyperlink ref="AV12" r:id="rId68" xr:uid="{06F27664-C38F-47A9-9B50-FBE70E0F62BE}"/>
    <hyperlink ref="AV8" r:id="rId69" xr:uid="{76365A37-8B38-47F1-A692-3CC60B08E8F9}"/>
    <hyperlink ref="AV6" r:id="rId70" xr:uid="{EB7FDA10-254C-4236-9E8A-784436103156}"/>
    <hyperlink ref="AW7" r:id="rId71" xr:uid="{31831ECE-6712-4E4C-8AF9-9FD2F1A67739}"/>
    <hyperlink ref="AV7" r:id="rId72" xr:uid="{AA1E946E-FA91-47FF-92B0-993132BD50E3}"/>
    <hyperlink ref="AW4" r:id="rId73" xr:uid="{7223B854-1944-4EDF-B5B4-9921FCEE9BC5}"/>
    <hyperlink ref="AV5" r:id="rId74" xr:uid="{A50340F5-31FD-4F67-8E69-8BF002BF926D}"/>
    <hyperlink ref="AV4" r:id="rId75" xr:uid="{7B6F6FB1-102B-4372-BAF1-11FB500B2ADE}"/>
    <hyperlink ref="AV266" r:id="rId76" xr:uid="{BCE56D15-6A7D-461B-B639-56E63B75F4EF}"/>
  </hyperlinks>
  <pageMargins left="0.7" right="0.7" top="0.75" bottom="0.75" header="0.3" footer="0.3"/>
  <pageSetup orientation="portrait" r:id="rId77"/>
  <legacyDrawing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Nala Lee</dc:creator>
  <cp:lastModifiedBy>Nala Lee</cp:lastModifiedBy>
  <dcterms:created xsi:type="dcterms:W3CDTF">2022-04-30T01:21:53Z</dcterms:created>
  <dcterms:modified xsi:type="dcterms:W3CDTF">2022-04-30T01:37:18Z</dcterms:modified>
</cp:coreProperties>
</file>