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7935"/>
  </bookViews>
  <sheets>
    <sheet name="Calmar Ratio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8" i="1"/>
  <c r="C9" i="1"/>
  <c r="C10" i="1"/>
  <c r="C11" i="1"/>
  <c r="C12" i="1"/>
  <c r="C7" i="1"/>
  <c r="J6" i="1"/>
  <c r="J5" i="1" l="1"/>
  <c r="F6" i="1"/>
  <c r="F7" i="1" s="1"/>
  <c r="D6" i="1"/>
  <c r="D7" i="1" l="1"/>
  <c r="E7" i="1" s="1"/>
  <c r="J7" i="1"/>
  <c r="J8" i="1" s="1"/>
  <c r="F8" i="1"/>
  <c r="G7" i="1"/>
  <c r="D8" i="1"/>
  <c r="D9" i="1" l="1"/>
  <c r="E8" i="1"/>
  <c r="F9" i="1"/>
  <c r="G8" i="1"/>
  <c r="F10" i="1" l="1"/>
  <c r="G9" i="1"/>
  <c r="D10" i="1"/>
  <c r="E9" i="1"/>
  <c r="D11" i="1" l="1"/>
  <c r="E10" i="1"/>
  <c r="F11" i="1"/>
  <c r="G10" i="1"/>
  <c r="F12" i="1" l="1"/>
  <c r="G11" i="1"/>
  <c r="D12" i="1"/>
  <c r="E11" i="1"/>
  <c r="D13" i="1" l="1"/>
  <c r="E12" i="1"/>
  <c r="F13" i="1"/>
  <c r="G12" i="1"/>
  <c r="F14" i="1" l="1"/>
  <c r="G13" i="1"/>
  <c r="D14" i="1"/>
  <c r="E13" i="1"/>
  <c r="D15" i="1" l="1"/>
  <c r="E14" i="1"/>
  <c r="F15" i="1"/>
  <c r="G14" i="1"/>
  <c r="F16" i="1" l="1"/>
  <c r="G15" i="1"/>
  <c r="D16" i="1"/>
  <c r="E15" i="1"/>
  <c r="D17" i="1" l="1"/>
  <c r="E16" i="1"/>
  <c r="F17" i="1"/>
  <c r="G16" i="1"/>
  <c r="F18" i="1" l="1"/>
  <c r="G17" i="1"/>
  <c r="D18" i="1"/>
  <c r="E17" i="1"/>
  <c r="D19" i="1" l="1"/>
  <c r="E18" i="1"/>
  <c r="F19" i="1"/>
  <c r="G18" i="1"/>
  <c r="F20" i="1" l="1"/>
  <c r="G19" i="1"/>
  <c r="D20" i="1"/>
  <c r="E19" i="1"/>
  <c r="D21" i="1" l="1"/>
  <c r="E20" i="1"/>
  <c r="F21" i="1"/>
  <c r="G20" i="1"/>
  <c r="F22" i="1" l="1"/>
  <c r="G21" i="1"/>
  <c r="D22" i="1"/>
  <c r="E21" i="1"/>
  <c r="D23" i="1" l="1"/>
  <c r="E22" i="1"/>
  <c r="F23" i="1"/>
  <c r="G22" i="1"/>
  <c r="F24" i="1" l="1"/>
  <c r="G23" i="1"/>
  <c r="D24" i="1"/>
  <c r="E23" i="1"/>
  <c r="D25" i="1" l="1"/>
  <c r="E24" i="1"/>
  <c r="F25" i="1"/>
  <c r="G24" i="1"/>
  <c r="G25" i="1" l="1"/>
  <c r="F26" i="1"/>
  <c r="E25" i="1"/>
  <c r="D26" i="1"/>
  <c r="E26" i="1" l="1"/>
  <c r="D27" i="1"/>
  <c r="G26" i="1"/>
  <c r="F27" i="1"/>
  <c r="G27" i="1" l="1"/>
  <c r="F28" i="1"/>
  <c r="E27" i="1"/>
  <c r="D28" i="1"/>
  <c r="E28" i="1" l="1"/>
  <c r="D29" i="1"/>
  <c r="G28" i="1"/>
  <c r="F29" i="1"/>
  <c r="G29" i="1" l="1"/>
  <c r="F30" i="1"/>
  <c r="E29" i="1"/>
  <c r="D30" i="1"/>
  <c r="E30" i="1" l="1"/>
  <c r="D31" i="1"/>
  <c r="G30" i="1"/>
  <c r="F31" i="1"/>
  <c r="G31" i="1" l="1"/>
  <c r="F32" i="1"/>
  <c r="E31" i="1"/>
  <c r="D32" i="1"/>
  <c r="E32" i="1" l="1"/>
  <c r="D33" i="1"/>
  <c r="G32" i="1"/>
  <c r="F33" i="1"/>
  <c r="G33" i="1" l="1"/>
  <c r="F34" i="1"/>
  <c r="E33" i="1"/>
  <c r="D34" i="1"/>
  <c r="E34" i="1" l="1"/>
  <c r="D35" i="1"/>
  <c r="G34" i="1"/>
  <c r="F35" i="1"/>
  <c r="G35" i="1" l="1"/>
  <c r="F36" i="1"/>
  <c r="E35" i="1"/>
  <c r="D36" i="1"/>
  <c r="E36" i="1" l="1"/>
  <c r="D37" i="1"/>
  <c r="G36" i="1"/>
  <c r="F37" i="1"/>
  <c r="G37" i="1" l="1"/>
  <c r="F38" i="1"/>
  <c r="E37" i="1"/>
  <c r="D38" i="1"/>
  <c r="E38" i="1" l="1"/>
  <c r="D39" i="1"/>
  <c r="G38" i="1"/>
  <c r="F39" i="1"/>
  <c r="G39" i="1" l="1"/>
  <c r="F40" i="1"/>
  <c r="E39" i="1"/>
  <c r="D40" i="1"/>
  <c r="E40" i="1" l="1"/>
  <c r="D41" i="1"/>
  <c r="G40" i="1"/>
  <c r="F41" i="1"/>
  <c r="G41" i="1" l="1"/>
  <c r="F42" i="1"/>
  <c r="E41" i="1"/>
  <c r="D42" i="1"/>
  <c r="E42" i="1" l="1"/>
  <c r="D43" i="1"/>
  <c r="G42" i="1"/>
  <c r="F43" i="1"/>
  <c r="G43" i="1" l="1"/>
  <c r="F44" i="1"/>
  <c r="E43" i="1"/>
  <c r="D44" i="1"/>
  <c r="E44" i="1" l="1"/>
  <c r="D45" i="1"/>
  <c r="G44" i="1"/>
  <c r="F45" i="1"/>
  <c r="G45" i="1" l="1"/>
  <c r="F46" i="1"/>
  <c r="E45" i="1"/>
  <c r="D46" i="1"/>
  <c r="E46" i="1" l="1"/>
  <c r="D47" i="1"/>
  <c r="G46" i="1"/>
  <c r="F47" i="1"/>
  <c r="G47" i="1" l="1"/>
  <c r="F48" i="1"/>
  <c r="E47" i="1"/>
  <c r="D48" i="1"/>
  <c r="E48" i="1" l="1"/>
  <c r="D49" i="1"/>
  <c r="G48" i="1"/>
  <c r="F49" i="1"/>
  <c r="G49" i="1" l="1"/>
  <c r="F50" i="1"/>
  <c r="E49" i="1"/>
  <c r="D50" i="1"/>
  <c r="E50" i="1" l="1"/>
  <c r="D51" i="1"/>
  <c r="G50" i="1"/>
  <c r="F51" i="1"/>
  <c r="G51" i="1" l="1"/>
  <c r="F52" i="1"/>
  <c r="E51" i="1"/>
  <c r="D52" i="1"/>
  <c r="E52" i="1" l="1"/>
  <c r="D53" i="1"/>
  <c r="G52" i="1"/>
  <c r="F53" i="1"/>
  <c r="G53" i="1" l="1"/>
  <c r="F54" i="1"/>
  <c r="E53" i="1"/>
  <c r="D54" i="1"/>
  <c r="E54" i="1" l="1"/>
  <c r="D55" i="1"/>
  <c r="G54" i="1"/>
  <c r="F55" i="1"/>
  <c r="G55" i="1" l="1"/>
  <c r="F56" i="1"/>
  <c r="E55" i="1"/>
  <c r="D56" i="1"/>
  <c r="E56" i="1" l="1"/>
  <c r="D57" i="1"/>
  <c r="G56" i="1"/>
  <c r="F57" i="1"/>
  <c r="G57" i="1" l="1"/>
  <c r="F58" i="1"/>
  <c r="E57" i="1"/>
  <c r="D58" i="1"/>
  <c r="E58" i="1" l="1"/>
  <c r="D59" i="1"/>
  <c r="G58" i="1"/>
  <c r="F59" i="1"/>
  <c r="G59" i="1" l="1"/>
  <c r="F60" i="1"/>
  <c r="E59" i="1"/>
  <c r="D60" i="1"/>
  <c r="E60" i="1" l="1"/>
  <c r="D61" i="1"/>
  <c r="G60" i="1"/>
  <c r="F61" i="1"/>
  <c r="J9" i="1"/>
  <c r="J11" i="1" s="1"/>
  <c r="J10" i="1"/>
  <c r="G61" i="1" l="1"/>
  <c r="F62" i="1"/>
  <c r="E61" i="1"/>
  <c r="D62" i="1"/>
  <c r="E62" i="1" l="1"/>
  <c r="D63" i="1"/>
  <c r="G62" i="1"/>
  <c r="F63" i="1"/>
  <c r="F64" i="1" l="1"/>
  <c r="G63" i="1"/>
  <c r="E63" i="1"/>
  <c r="D64" i="1"/>
  <c r="D65" i="1" l="1"/>
  <c r="E64" i="1"/>
  <c r="G64" i="1"/>
  <c r="F65" i="1"/>
  <c r="G65" i="1" l="1"/>
  <c r="F66" i="1"/>
  <c r="D66" i="1"/>
  <c r="E65" i="1"/>
  <c r="G66" i="1" l="1"/>
  <c r="F67" i="1"/>
  <c r="D67" i="1"/>
  <c r="E66" i="1"/>
  <c r="G67" i="1" l="1"/>
  <c r="F68" i="1"/>
  <c r="E67" i="1"/>
  <c r="D68" i="1"/>
  <c r="E68" i="1" l="1"/>
  <c r="D69" i="1"/>
  <c r="G68" i="1"/>
  <c r="F69" i="1"/>
  <c r="G69" i="1" l="1"/>
  <c r="F70" i="1"/>
  <c r="E69" i="1"/>
  <c r="D70" i="1"/>
  <c r="D71" i="1" l="1"/>
  <c r="E70" i="1"/>
  <c r="G70" i="1"/>
  <c r="F71" i="1"/>
  <c r="G71" i="1" l="1"/>
  <c r="F72" i="1"/>
  <c r="D72" i="1"/>
  <c r="E71" i="1"/>
  <c r="G72" i="1" l="1"/>
  <c r="F73" i="1"/>
  <c r="D73" i="1"/>
  <c r="E72" i="1"/>
  <c r="G73" i="1" l="1"/>
  <c r="F74" i="1"/>
  <c r="E73" i="1"/>
  <c r="D74" i="1"/>
  <c r="E74" i="1" l="1"/>
  <c r="D75" i="1"/>
  <c r="G74" i="1"/>
  <c r="F75" i="1"/>
  <c r="G75" i="1" l="1"/>
  <c r="F76" i="1"/>
  <c r="E75" i="1"/>
  <c r="D76" i="1"/>
  <c r="E76" i="1" l="1"/>
  <c r="D77" i="1"/>
  <c r="G76" i="1"/>
  <c r="F77" i="1"/>
  <c r="F78" i="1" l="1"/>
  <c r="G77" i="1"/>
  <c r="E77" i="1"/>
  <c r="D78" i="1"/>
  <c r="E78" i="1" l="1"/>
  <c r="D79" i="1"/>
  <c r="F79" i="1"/>
  <c r="G78" i="1"/>
  <c r="E79" i="1" l="1"/>
  <c r="D80" i="1"/>
  <c r="F80" i="1"/>
  <c r="G79" i="1"/>
  <c r="E80" i="1" l="1"/>
  <c r="D81" i="1"/>
  <c r="G80" i="1"/>
  <c r="F81" i="1"/>
  <c r="G81" i="1" l="1"/>
  <c r="F82" i="1"/>
  <c r="E81" i="1"/>
  <c r="D82" i="1"/>
  <c r="E82" i="1" l="1"/>
  <c r="D83" i="1"/>
  <c r="G82" i="1"/>
  <c r="F83" i="1"/>
  <c r="G83" i="1" l="1"/>
  <c r="F84" i="1"/>
  <c r="E83" i="1"/>
  <c r="D84" i="1"/>
  <c r="E84" i="1" l="1"/>
  <c r="D85" i="1"/>
  <c r="G84" i="1"/>
  <c r="F85" i="1"/>
  <c r="G85" i="1" l="1"/>
  <c r="F86" i="1"/>
  <c r="E85" i="1"/>
  <c r="D86" i="1"/>
  <c r="E86" i="1" l="1"/>
  <c r="D87" i="1"/>
  <c r="G86" i="1"/>
  <c r="F87" i="1"/>
  <c r="G87" i="1" l="1"/>
  <c r="F88" i="1"/>
  <c r="E87" i="1"/>
  <c r="D88" i="1"/>
  <c r="E88" i="1" l="1"/>
  <c r="D89" i="1"/>
  <c r="G88" i="1"/>
  <c r="F89" i="1"/>
  <c r="G89" i="1" l="1"/>
  <c r="F90" i="1"/>
  <c r="E89" i="1"/>
  <c r="D90" i="1"/>
  <c r="E90" i="1" l="1"/>
  <c r="D91" i="1"/>
  <c r="G90" i="1"/>
  <c r="F91" i="1"/>
  <c r="G91" i="1" l="1"/>
  <c r="F92" i="1"/>
  <c r="E91" i="1"/>
  <c r="D92" i="1"/>
  <c r="E92" i="1" l="1"/>
  <c r="D93" i="1"/>
  <c r="G92" i="1"/>
  <c r="F93" i="1"/>
  <c r="G93" i="1" l="1"/>
  <c r="F94" i="1"/>
  <c r="E93" i="1"/>
  <c r="D94" i="1"/>
  <c r="E94" i="1" l="1"/>
  <c r="D95" i="1"/>
  <c r="G94" i="1"/>
  <c r="F95" i="1"/>
  <c r="G95" i="1" l="1"/>
  <c r="F96" i="1"/>
  <c r="E95" i="1"/>
  <c r="D96" i="1"/>
  <c r="E96" i="1" l="1"/>
  <c r="D97" i="1"/>
  <c r="G96" i="1"/>
  <c r="F97" i="1"/>
  <c r="G97" i="1" l="1"/>
  <c r="F98" i="1"/>
  <c r="E97" i="1"/>
  <c r="D98" i="1"/>
  <c r="E98" i="1" l="1"/>
  <c r="D99" i="1"/>
  <c r="G98" i="1"/>
  <c r="F99" i="1"/>
  <c r="G99" i="1" l="1"/>
  <c r="F100" i="1"/>
  <c r="D100" i="1"/>
  <c r="E99" i="1"/>
  <c r="G100" i="1" l="1"/>
  <c r="F101" i="1"/>
  <c r="E100" i="1"/>
  <c r="D101" i="1"/>
  <c r="D102" i="1" l="1"/>
  <c r="E101" i="1"/>
  <c r="G101" i="1"/>
  <c r="F102" i="1"/>
  <c r="G102" i="1" l="1"/>
  <c r="F103" i="1"/>
  <c r="E102" i="1"/>
  <c r="D103" i="1"/>
  <c r="D104" i="1" l="1"/>
  <c r="E103" i="1"/>
  <c r="G103" i="1"/>
  <c r="F104" i="1"/>
  <c r="G104" i="1" l="1"/>
  <c r="F105" i="1"/>
  <c r="E104" i="1"/>
  <c r="D105" i="1"/>
  <c r="E105" i="1" l="1"/>
  <c r="D106" i="1"/>
  <c r="G105" i="1"/>
  <c r="F106" i="1"/>
  <c r="G106" i="1" l="1"/>
  <c r="F107" i="1"/>
  <c r="E106" i="1"/>
  <c r="D107" i="1"/>
  <c r="E107" i="1" l="1"/>
  <c r="D108" i="1"/>
  <c r="G107" i="1"/>
  <c r="F108" i="1"/>
  <c r="G108" i="1" l="1"/>
  <c r="F109" i="1"/>
  <c r="E108" i="1"/>
  <c r="D109" i="1"/>
  <c r="E109" i="1" l="1"/>
  <c r="D110" i="1"/>
  <c r="G109" i="1"/>
  <c r="F110" i="1"/>
  <c r="G110" i="1" l="1"/>
  <c r="F111" i="1"/>
  <c r="E110" i="1"/>
  <c r="D111" i="1"/>
  <c r="E111" i="1" l="1"/>
  <c r="D112" i="1"/>
  <c r="G111" i="1"/>
  <c r="F112" i="1"/>
  <c r="G112" i="1" l="1"/>
  <c r="F113" i="1"/>
  <c r="E112" i="1"/>
  <c r="D113" i="1"/>
  <c r="E113" i="1" l="1"/>
  <c r="D114" i="1"/>
  <c r="G113" i="1"/>
  <c r="F114" i="1"/>
  <c r="G114" i="1" l="1"/>
  <c r="F115" i="1"/>
  <c r="E114" i="1"/>
  <c r="D115" i="1"/>
  <c r="E115" i="1" l="1"/>
  <c r="D116" i="1"/>
  <c r="G115" i="1"/>
  <c r="F116" i="1"/>
  <c r="G116" i="1" l="1"/>
  <c r="F117" i="1"/>
  <c r="E116" i="1"/>
  <c r="D117" i="1"/>
  <c r="D118" i="1" l="1"/>
  <c r="E117" i="1"/>
  <c r="G117" i="1"/>
  <c r="F118" i="1"/>
  <c r="G118" i="1" l="1"/>
  <c r="F119" i="1"/>
  <c r="D119" i="1"/>
  <c r="E118" i="1"/>
  <c r="F120" i="1" l="1"/>
  <c r="G119" i="1"/>
  <c r="D120" i="1"/>
  <c r="E119" i="1"/>
  <c r="D121" i="1" l="1"/>
  <c r="E120" i="1"/>
  <c r="F121" i="1"/>
  <c r="G120" i="1"/>
  <c r="F122" i="1" l="1"/>
  <c r="G121" i="1"/>
  <c r="D122" i="1"/>
  <c r="E121" i="1"/>
  <c r="D123" i="1" l="1"/>
  <c r="E122" i="1"/>
  <c r="F123" i="1"/>
  <c r="G122" i="1"/>
  <c r="G123" i="1" l="1"/>
  <c r="F124" i="1"/>
  <c r="E123" i="1"/>
  <c r="D124" i="1"/>
  <c r="E124" i="1" l="1"/>
  <c r="D125" i="1"/>
  <c r="G124" i="1"/>
  <c r="F125" i="1"/>
  <c r="G125" i="1" l="1"/>
  <c r="F126" i="1"/>
  <c r="D126" i="1"/>
  <c r="E125" i="1"/>
  <c r="G126" i="1" l="1"/>
  <c r="F127" i="1"/>
  <c r="D127" i="1"/>
  <c r="E126" i="1"/>
  <c r="F128" i="1" l="1"/>
  <c r="G127" i="1"/>
  <c r="D128" i="1"/>
  <c r="E127" i="1"/>
  <c r="E128" i="1" l="1"/>
  <c r="D129" i="1"/>
  <c r="F129" i="1"/>
  <c r="G128" i="1"/>
  <c r="E129" i="1" l="1"/>
  <c r="D130" i="1"/>
  <c r="G129" i="1"/>
  <c r="F130" i="1"/>
  <c r="F131" i="1" l="1"/>
  <c r="G130" i="1"/>
  <c r="D131" i="1"/>
  <c r="E130" i="1"/>
  <c r="E131" i="1" l="1"/>
  <c r="D132" i="1"/>
  <c r="F132" i="1"/>
  <c r="G131" i="1"/>
  <c r="E132" i="1" l="1"/>
  <c r="D133" i="1"/>
  <c r="G132" i="1"/>
  <c r="F133" i="1"/>
  <c r="F134" i="1" l="1"/>
  <c r="G133" i="1"/>
  <c r="E133" i="1"/>
  <c r="D134" i="1"/>
  <c r="D135" i="1" l="1"/>
  <c r="E134" i="1"/>
  <c r="F135" i="1"/>
  <c r="G134" i="1"/>
  <c r="F136" i="1" l="1"/>
  <c r="G135" i="1"/>
  <c r="D136" i="1"/>
  <c r="E135" i="1"/>
  <c r="E136" i="1" l="1"/>
  <c r="D137" i="1"/>
  <c r="F137" i="1"/>
  <c r="G136" i="1"/>
  <c r="E137" i="1" l="1"/>
  <c r="D138" i="1"/>
  <c r="F138" i="1"/>
  <c r="G137" i="1"/>
  <c r="E138" i="1" l="1"/>
  <c r="D139" i="1"/>
  <c r="F139" i="1"/>
  <c r="G138" i="1"/>
  <c r="E139" i="1" l="1"/>
  <c r="D140" i="1"/>
  <c r="F140" i="1"/>
  <c r="G139" i="1"/>
  <c r="E140" i="1" l="1"/>
  <c r="D141" i="1"/>
  <c r="G140" i="1"/>
  <c r="F141" i="1"/>
  <c r="G141" i="1" l="1"/>
  <c r="F142" i="1"/>
  <c r="D142" i="1"/>
  <c r="E141" i="1"/>
  <c r="G142" i="1" l="1"/>
  <c r="F143" i="1"/>
  <c r="E142" i="1"/>
  <c r="D143" i="1"/>
  <c r="E143" i="1" l="1"/>
  <c r="D144" i="1"/>
  <c r="G143" i="1"/>
  <c r="F144" i="1"/>
  <c r="F145" i="1" l="1"/>
  <c r="G144" i="1"/>
  <c r="E144" i="1"/>
  <c r="D145" i="1"/>
  <c r="E145" i="1" l="1"/>
  <c r="D146" i="1"/>
  <c r="G145" i="1"/>
  <c r="F146" i="1"/>
  <c r="F147" i="1" l="1"/>
  <c r="G146" i="1"/>
  <c r="E146" i="1"/>
  <c r="D147" i="1"/>
  <c r="E147" i="1" l="1"/>
  <c r="D148" i="1"/>
  <c r="G147" i="1"/>
  <c r="F148" i="1"/>
  <c r="G148" i="1" l="1"/>
  <c r="F149" i="1"/>
  <c r="E148" i="1"/>
  <c r="D149" i="1"/>
  <c r="E149" i="1" l="1"/>
  <c r="D150" i="1"/>
  <c r="G149" i="1"/>
  <c r="F150" i="1"/>
  <c r="F151" i="1" l="1"/>
  <c r="G150" i="1"/>
  <c r="E150" i="1"/>
  <c r="D151" i="1"/>
  <c r="E151" i="1" l="1"/>
  <c r="D152" i="1"/>
  <c r="G151" i="1"/>
  <c r="F152" i="1"/>
  <c r="G152" i="1" l="1"/>
  <c r="F153" i="1"/>
  <c r="E152" i="1"/>
  <c r="D153" i="1"/>
  <c r="E153" i="1" l="1"/>
  <c r="D154" i="1"/>
  <c r="G153" i="1"/>
  <c r="F154" i="1"/>
  <c r="G154" i="1" l="1"/>
  <c r="F155" i="1"/>
  <c r="E154" i="1"/>
  <c r="D155" i="1"/>
  <c r="D156" i="1" l="1"/>
  <c r="E155" i="1"/>
  <c r="F156" i="1"/>
  <c r="G155" i="1"/>
  <c r="G156" i="1" l="1"/>
  <c r="F157" i="1"/>
  <c r="E156" i="1"/>
  <c r="D157" i="1"/>
  <c r="D158" i="1" l="1"/>
  <c r="E157" i="1"/>
  <c r="G157" i="1"/>
  <c r="F158" i="1"/>
  <c r="F159" i="1" l="1"/>
  <c r="G158" i="1"/>
  <c r="E158" i="1"/>
  <c r="D159" i="1"/>
  <c r="E159" i="1" l="1"/>
  <c r="D160" i="1"/>
  <c r="F160" i="1"/>
  <c r="G159" i="1"/>
  <c r="D161" i="1" l="1"/>
  <c r="E160" i="1"/>
  <c r="G160" i="1"/>
  <c r="F161" i="1"/>
  <c r="G161" i="1" l="1"/>
  <c r="F162" i="1"/>
  <c r="E161" i="1"/>
  <c r="D162" i="1"/>
  <c r="D163" i="1" l="1"/>
  <c r="E162" i="1"/>
  <c r="G162" i="1"/>
  <c r="F163" i="1"/>
  <c r="G163" i="1" l="1"/>
  <c r="F164" i="1"/>
  <c r="D164" i="1"/>
  <c r="E163" i="1"/>
  <c r="G164" i="1" l="1"/>
  <c r="F165" i="1"/>
  <c r="E164" i="1"/>
  <c r="D165" i="1"/>
  <c r="E165" i="1" l="1"/>
  <c r="D166" i="1"/>
  <c r="F166" i="1"/>
  <c r="G165" i="1"/>
  <c r="E166" i="1" l="1"/>
  <c r="D167" i="1"/>
  <c r="F167" i="1"/>
  <c r="G166" i="1"/>
  <c r="E167" i="1" l="1"/>
  <c r="D168" i="1"/>
  <c r="F168" i="1"/>
  <c r="G167" i="1"/>
  <c r="E168" i="1" l="1"/>
  <c r="D169" i="1"/>
  <c r="F169" i="1"/>
  <c r="G168" i="1"/>
  <c r="E169" i="1" l="1"/>
  <c r="D170" i="1"/>
  <c r="G169" i="1"/>
  <c r="F170" i="1"/>
  <c r="G170" i="1" l="1"/>
  <c r="F171" i="1"/>
  <c r="D171" i="1"/>
  <c r="E170" i="1"/>
  <c r="G171" i="1" l="1"/>
  <c r="F172" i="1"/>
  <c r="D172" i="1"/>
  <c r="E171" i="1"/>
  <c r="G172" i="1" l="1"/>
  <c r="F173" i="1"/>
  <c r="D173" i="1"/>
  <c r="E172" i="1"/>
  <c r="G173" i="1" l="1"/>
  <c r="F174" i="1"/>
  <c r="D174" i="1"/>
  <c r="E173" i="1"/>
  <c r="F175" i="1" l="1"/>
  <c r="G174" i="1"/>
  <c r="E174" i="1"/>
  <c r="D175" i="1"/>
  <c r="E175" i="1" l="1"/>
  <c r="D176" i="1"/>
  <c r="F176" i="1"/>
  <c r="G175" i="1"/>
  <c r="D177" i="1" l="1"/>
  <c r="E176" i="1"/>
  <c r="F177" i="1"/>
  <c r="G176" i="1"/>
  <c r="F178" i="1" l="1"/>
  <c r="G177" i="1"/>
  <c r="E177" i="1"/>
  <c r="D178" i="1"/>
  <c r="D179" i="1" l="1"/>
  <c r="E178" i="1"/>
  <c r="F179" i="1"/>
  <c r="G178" i="1"/>
  <c r="G179" i="1" l="1"/>
  <c r="F180" i="1"/>
  <c r="D180" i="1"/>
  <c r="E179" i="1"/>
  <c r="F181" i="1" l="1"/>
  <c r="G180" i="1"/>
  <c r="E180" i="1"/>
  <c r="D181" i="1"/>
  <c r="E181" i="1" l="1"/>
  <c r="D182" i="1"/>
  <c r="F182" i="1"/>
  <c r="G181" i="1"/>
  <c r="G182" i="1" l="1"/>
  <c r="F183" i="1"/>
  <c r="D183" i="1"/>
  <c r="E182" i="1"/>
  <c r="E183" i="1" l="1"/>
  <c r="D184" i="1"/>
  <c r="F184" i="1"/>
  <c r="G183" i="1"/>
  <c r="G184" i="1" l="1"/>
  <c r="F185" i="1"/>
  <c r="E184" i="1"/>
  <c r="D185" i="1"/>
  <c r="E185" i="1" l="1"/>
  <c r="D186" i="1"/>
  <c r="G185" i="1"/>
  <c r="F186" i="1"/>
  <c r="G186" i="1" l="1"/>
  <c r="F187" i="1"/>
  <c r="E186" i="1"/>
  <c r="D187" i="1"/>
  <c r="D188" i="1" l="1"/>
  <c r="E187" i="1"/>
  <c r="F188" i="1"/>
  <c r="G187" i="1"/>
  <c r="G188" i="1" l="1"/>
  <c r="F189" i="1"/>
  <c r="E188" i="1"/>
  <c r="D189" i="1"/>
  <c r="E189" i="1" l="1"/>
  <c r="D190" i="1"/>
  <c r="F190" i="1"/>
  <c r="G189" i="1"/>
  <c r="E190" i="1" l="1"/>
  <c r="D191" i="1"/>
  <c r="G190" i="1"/>
  <c r="F191" i="1"/>
  <c r="G191" i="1" l="1"/>
  <c r="F192" i="1"/>
  <c r="D192" i="1"/>
  <c r="E191" i="1"/>
  <c r="F193" i="1" l="1"/>
  <c r="G192" i="1"/>
  <c r="D193" i="1"/>
  <c r="E192" i="1"/>
  <c r="D194" i="1" l="1"/>
  <c r="E193" i="1"/>
  <c r="G193" i="1"/>
  <c r="F194" i="1"/>
  <c r="F195" i="1" l="1"/>
  <c r="G194" i="1"/>
  <c r="E194" i="1"/>
  <c r="D195" i="1"/>
  <c r="E195" i="1" l="1"/>
  <c r="D196" i="1"/>
  <c r="F196" i="1"/>
  <c r="G195" i="1"/>
  <c r="D197" i="1" l="1"/>
  <c r="E196" i="1"/>
  <c r="G196" i="1"/>
  <c r="F197" i="1"/>
  <c r="G197" i="1" l="1"/>
  <c r="F198" i="1"/>
  <c r="E197" i="1"/>
  <c r="D198" i="1"/>
  <c r="D199" i="1" l="1"/>
  <c r="E198" i="1"/>
  <c r="G198" i="1"/>
  <c r="F199" i="1"/>
  <c r="F200" i="1" l="1"/>
  <c r="G199" i="1"/>
  <c r="E199" i="1"/>
  <c r="D200" i="1"/>
  <c r="E200" i="1" l="1"/>
  <c r="D201" i="1"/>
  <c r="G200" i="1"/>
  <c r="F201" i="1"/>
  <c r="G201" i="1" l="1"/>
  <c r="F202" i="1"/>
  <c r="E201" i="1"/>
  <c r="D202" i="1"/>
  <c r="E202" i="1" l="1"/>
  <c r="D203" i="1"/>
  <c r="G202" i="1"/>
  <c r="F203" i="1"/>
  <c r="G203" i="1" l="1"/>
  <c r="F204" i="1"/>
  <c r="D204" i="1"/>
  <c r="E203" i="1"/>
  <c r="E204" i="1" l="1"/>
  <c r="D205" i="1"/>
  <c r="F205" i="1"/>
  <c r="G204" i="1"/>
  <c r="E205" i="1" l="1"/>
  <c r="D206" i="1"/>
  <c r="F206" i="1"/>
  <c r="G205" i="1"/>
  <c r="E206" i="1" l="1"/>
  <c r="D207" i="1"/>
  <c r="F207" i="1"/>
  <c r="G206" i="1"/>
  <c r="G207" i="1" l="1"/>
  <c r="F208" i="1"/>
  <c r="D208" i="1"/>
  <c r="E207" i="1"/>
  <c r="G208" i="1" l="1"/>
  <c r="F209" i="1"/>
  <c r="E208" i="1"/>
  <c r="D209" i="1"/>
  <c r="F210" i="1" l="1"/>
  <c r="G209" i="1"/>
  <c r="E209" i="1"/>
  <c r="D210" i="1"/>
  <c r="D211" i="1" l="1"/>
  <c r="E210" i="1"/>
  <c r="G210" i="1"/>
  <c r="F211" i="1"/>
  <c r="G211" i="1" l="1"/>
  <c r="F212" i="1"/>
  <c r="D212" i="1"/>
  <c r="E211" i="1"/>
  <c r="G212" i="1" l="1"/>
  <c r="F213" i="1"/>
  <c r="E212" i="1"/>
  <c r="D213" i="1"/>
  <c r="D214" i="1" l="1"/>
  <c r="E213" i="1"/>
  <c r="G213" i="1"/>
  <c r="F214" i="1"/>
  <c r="F215" i="1" l="1"/>
  <c r="G214" i="1"/>
  <c r="E214" i="1"/>
  <c r="D215" i="1"/>
  <c r="E215" i="1" l="1"/>
  <c r="D216" i="1"/>
  <c r="F216" i="1"/>
  <c r="G215" i="1"/>
  <c r="G216" i="1" l="1"/>
  <c r="F217" i="1"/>
  <c r="D217" i="1"/>
  <c r="E216" i="1"/>
  <c r="E217" i="1" l="1"/>
  <c r="D218" i="1"/>
  <c r="F218" i="1"/>
  <c r="G217" i="1"/>
  <c r="D219" i="1" l="1"/>
  <c r="E218" i="1"/>
  <c r="G218" i="1"/>
  <c r="F219" i="1"/>
  <c r="F220" i="1" l="1"/>
  <c r="G219" i="1"/>
  <c r="E219" i="1"/>
  <c r="D220" i="1"/>
  <c r="D221" i="1" l="1"/>
  <c r="E220" i="1"/>
  <c r="G220" i="1"/>
  <c r="F221" i="1"/>
  <c r="D222" i="1" l="1"/>
  <c r="E221" i="1"/>
  <c r="F222" i="1"/>
  <c r="G221" i="1"/>
  <c r="D223" i="1" l="1"/>
  <c r="E222" i="1"/>
  <c r="F223" i="1"/>
  <c r="G222" i="1"/>
  <c r="F224" i="1" l="1"/>
  <c r="G223" i="1"/>
  <c r="E223" i="1"/>
  <c r="D224" i="1"/>
  <c r="F225" i="1" l="1"/>
  <c r="G224" i="1"/>
  <c r="D225" i="1"/>
  <c r="E224" i="1"/>
  <c r="D226" i="1" l="1"/>
  <c r="E225" i="1"/>
  <c r="F226" i="1"/>
  <c r="G225" i="1"/>
  <c r="E226" i="1" l="1"/>
  <c r="D227" i="1"/>
  <c r="G226" i="1"/>
  <c r="F227" i="1"/>
  <c r="F228" i="1" l="1"/>
  <c r="G227" i="1"/>
  <c r="E227" i="1"/>
  <c r="D228" i="1"/>
  <c r="D229" i="1" l="1"/>
  <c r="E228" i="1"/>
  <c r="F229" i="1"/>
  <c r="G228" i="1"/>
  <c r="F230" i="1" l="1"/>
  <c r="G229" i="1"/>
  <c r="E229" i="1"/>
  <c r="D230" i="1"/>
  <c r="D231" i="1" l="1"/>
  <c r="E230" i="1"/>
  <c r="G230" i="1"/>
  <c r="F231" i="1"/>
  <c r="F232" i="1" l="1"/>
  <c r="G231" i="1"/>
  <c r="E231" i="1"/>
  <c r="D232" i="1"/>
  <c r="D233" i="1" l="1"/>
  <c r="E232" i="1"/>
  <c r="G232" i="1"/>
  <c r="F233" i="1"/>
  <c r="E233" i="1" l="1"/>
  <c r="D234" i="1"/>
  <c r="F234" i="1"/>
  <c r="G233" i="1"/>
  <c r="D235" i="1" l="1"/>
  <c r="E234" i="1"/>
  <c r="G234" i="1"/>
  <c r="F235" i="1"/>
  <c r="F236" i="1" l="1"/>
  <c r="G235" i="1"/>
  <c r="D236" i="1"/>
  <c r="E235" i="1"/>
  <c r="G236" i="1" l="1"/>
  <c r="F237" i="1"/>
  <c r="D237" i="1"/>
  <c r="E236" i="1"/>
  <c r="D238" i="1" l="1"/>
  <c r="E237" i="1"/>
  <c r="F238" i="1"/>
  <c r="G237" i="1"/>
  <c r="F239" i="1" l="1"/>
  <c r="G238" i="1"/>
  <c r="D239" i="1"/>
  <c r="E238" i="1"/>
  <c r="D240" i="1" l="1"/>
  <c r="E239" i="1"/>
  <c r="F240" i="1"/>
  <c r="G239" i="1"/>
  <c r="G240" i="1" l="1"/>
  <c r="F241" i="1"/>
  <c r="E240" i="1"/>
  <c r="D241" i="1"/>
  <c r="E241" i="1" l="1"/>
  <c r="D242" i="1"/>
  <c r="G241" i="1"/>
  <c r="F242" i="1"/>
  <c r="G242" i="1" l="1"/>
  <c r="F243" i="1"/>
  <c r="E242" i="1"/>
  <c r="D243" i="1"/>
  <c r="E243" i="1" l="1"/>
  <c r="D244" i="1"/>
  <c r="G243" i="1"/>
  <c r="F244" i="1"/>
  <c r="G244" i="1" l="1"/>
  <c r="F245" i="1"/>
  <c r="D245" i="1"/>
  <c r="E244" i="1"/>
  <c r="F246" i="1" l="1"/>
  <c r="G245" i="1"/>
  <c r="E245" i="1"/>
  <c r="D246" i="1"/>
  <c r="E246" i="1" l="1"/>
  <c r="D247" i="1"/>
  <c r="F247" i="1"/>
  <c r="G246" i="1"/>
  <c r="D248" i="1" l="1"/>
  <c r="E247" i="1"/>
  <c r="G247" i="1"/>
  <c r="F248" i="1"/>
  <c r="F249" i="1" l="1"/>
  <c r="G248" i="1"/>
  <c r="E248" i="1"/>
  <c r="D249" i="1"/>
  <c r="D250" i="1" l="1"/>
  <c r="E249" i="1"/>
  <c r="F250" i="1"/>
  <c r="G249" i="1"/>
  <c r="F251" i="1" l="1"/>
  <c r="G250" i="1"/>
  <c r="D251" i="1"/>
  <c r="E250" i="1"/>
  <c r="G251" i="1" l="1"/>
  <c r="F252" i="1"/>
  <c r="E251" i="1"/>
  <c r="D252" i="1"/>
  <c r="E252" i="1" l="1"/>
  <c r="D253" i="1"/>
  <c r="G252" i="1"/>
  <c r="F253" i="1"/>
  <c r="G253" i="1" l="1"/>
  <c r="F254" i="1"/>
  <c r="E253" i="1"/>
  <c r="D254" i="1"/>
  <c r="D255" i="1" l="1"/>
  <c r="E254" i="1"/>
  <c r="F255" i="1"/>
  <c r="G254" i="1"/>
  <c r="F256" i="1" l="1"/>
  <c r="G255" i="1"/>
  <c r="D256" i="1"/>
  <c r="E255" i="1"/>
  <c r="D257" i="1" l="1"/>
  <c r="E256" i="1"/>
  <c r="G256" i="1"/>
  <c r="F257" i="1"/>
  <c r="G257" i="1" l="1"/>
  <c r="F258" i="1"/>
  <c r="E257" i="1"/>
  <c r="D258" i="1"/>
  <c r="G258" i="1" l="1"/>
  <c r="F259" i="1"/>
  <c r="E258" i="1"/>
  <c r="D259" i="1"/>
  <c r="G259" i="1" l="1"/>
  <c r="F260" i="1"/>
  <c r="E259" i="1"/>
  <c r="D260" i="1"/>
  <c r="E260" i="1" l="1"/>
  <c r="D261" i="1"/>
  <c r="G260" i="1"/>
  <c r="F261" i="1"/>
  <c r="G261" i="1" l="1"/>
  <c r="F262" i="1"/>
  <c r="E261" i="1"/>
  <c r="D262" i="1"/>
  <c r="D263" i="1" l="1"/>
  <c r="E262" i="1"/>
  <c r="G262" i="1"/>
  <c r="F263" i="1"/>
  <c r="G263" i="1" l="1"/>
  <c r="F264" i="1"/>
  <c r="E263" i="1"/>
  <c r="D264" i="1"/>
  <c r="D265" i="1" l="1"/>
  <c r="E264" i="1"/>
  <c r="G264" i="1"/>
  <c r="F265" i="1"/>
  <c r="F266" i="1" l="1"/>
  <c r="G265" i="1"/>
  <c r="E265" i="1"/>
  <c r="D266" i="1"/>
  <c r="D267" i="1" l="1"/>
  <c r="E266" i="1"/>
  <c r="G266" i="1"/>
  <c r="F267" i="1"/>
  <c r="G267" i="1" l="1"/>
  <c r="F268" i="1"/>
  <c r="E267" i="1"/>
  <c r="D268" i="1"/>
  <c r="F269" i="1" l="1"/>
  <c r="G268" i="1"/>
  <c r="D269" i="1"/>
  <c r="E268" i="1"/>
  <c r="E269" i="1" l="1"/>
  <c r="D270" i="1"/>
  <c r="F270" i="1"/>
  <c r="G269" i="1"/>
  <c r="E270" i="1" l="1"/>
  <c r="D271" i="1"/>
  <c r="F271" i="1"/>
  <c r="G270" i="1"/>
  <c r="D272" i="1" l="1"/>
  <c r="E271" i="1"/>
  <c r="G271" i="1"/>
  <c r="F272" i="1"/>
  <c r="F273" i="1" l="1"/>
  <c r="G272" i="1"/>
  <c r="E272" i="1"/>
  <c r="D273" i="1"/>
  <c r="D274" i="1" l="1"/>
  <c r="E273" i="1"/>
  <c r="G273" i="1"/>
  <c r="F274" i="1"/>
  <c r="F275" i="1" l="1"/>
  <c r="G274" i="1"/>
  <c r="E274" i="1"/>
  <c r="D275" i="1"/>
  <c r="D276" i="1" l="1"/>
  <c r="E275" i="1"/>
  <c r="G275" i="1"/>
  <c r="F276" i="1"/>
  <c r="F277" i="1" l="1"/>
  <c r="G276" i="1"/>
  <c r="D277" i="1"/>
  <c r="E276" i="1"/>
  <c r="D278" i="1" l="1"/>
  <c r="E277" i="1"/>
  <c r="G277" i="1"/>
  <c r="F278" i="1"/>
  <c r="G278" i="1" l="1"/>
  <c r="F279" i="1"/>
  <c r="E278" i="1"/>
  <c r="D279" i="1"/>
  <c r="D280" i="1" l="1"/>
  <c r="E279" i="1"/>
  <c r="G279" i="1"/>
  <c r="F280" i="1"/>
  <c r="F281" i="1" l="1"/>
  <c r="G280" i="1"/>
  <c r="E280" i="1"/>
  <c r="D281" i="1"/>
  <c r="E281" i="1" l="1"/>
  <c r="D282" i="1"/>
  <c r="G281" i="1"/>
  <c r="F282" i="1"/>
  <c r="G282" i="1" l="1"/>
  <c r="F283" i="1"/>
  <c r="E282" i="1"/>
  <c r="D283" i="1"/>
  <c r="E283" i="1" l="1"/>
  <c r="D284" i="1"/>
  <c r="G283" i="1"/>
  <c r="F284" i="1"/>
  <c r="G284" i="1" l="1"/>
  <c r="F285" i="1"/>
  <c r="E284" i="1"/>
  <c r="D285" i="1"/>
  <c r="E285" i="1" l="1"/>
  <c r="D286" i="1"/>
  <c r="G285" i="1"/>
  <c r="F286" i="1"/>
  <c r="G286" i="1" l="1"/>
  <c r="F287" i="1"/>
  <c r="E286" i="1"/>
  <c r="D287" i="1"/>
  <c r="E287" i="1" l="1"/>
  <c r="D288" i="1"/>
  <c r="G287" i="1"/>
  <c r="F288" i="1"/>
  <c r="E288" i="1" l="1"/>
  <c r="D289" i="1"/>
  <c r="G288" i="1"/>
  <c r="F289" i="1"/>
  <c r="G289" i="1" l="1"/>
  <c r="F290" i="1"/>
  <c r="E289" i="1"/>
  <c r="D290" i="1"/>
  <c r="E290" i="1" l="1"/>
  <c r="D291" i="1"/>
  <c r="G290" i="1"/>
  <c r="F291" i="1"/>
  <c r="F292" i="1" l="1"/>
  <c r="G291" i="1"/>
  <c r="E291" i="1"/>
  <c r="D292" i="1"/>
  <c r="E292" i="1" l="1"/>
  <c r="D293" i="1"/>
  <c r="G292" i="1"/>
  <c r="F293" i="1"/>
  <c r="G293" i="1" l="1"/>
  <c r="F294" i="1"/>
  <c r="D294" i="1"/>
  <c r="E293" i="1"/>
  <c r="G294" i="1" l="1"/>
  <c r="F295" i="1"/>
  <c r="E294" i="1"/>
  <c r="D295" i="1"/>
  <c r="E295" i="1" l="1"/>
  <c r="D296" i="1"/>
  <c r="F296" i="1"/>
  <c r="G295" i="1"/>
  <c r="E296" i="1" l="1"/>
  <c r="D297" i="1"/>
  <c r="G296" i="1"/>
  <c r="F297" i="1"/>
  <c r="F298" i="1" l="1"/>
  <c r="G297" i="1"/>
  <c r="E297" i="1"/>
  <c r="D298" i="1"/>
  <c r="E298" i="1" l="1"/>
  <c r="D299" i="1"/>
  <c r="G298" i="1"/>
  <c r="F299" i="1"/>
  <c r="F300" i="1" l="1"/>
  <c r="G299" i="1"/>
  <c r="E299" i="1"/>
  <c r="D300" i="1"/>
  <c r="E300" i="1" l="1"/>
  <c r="D301" i="1"/>
  <c r="G300" i="1"/>
  <c r="F301" i="1"/>
  <c r="E301" i="1" l="1"/>
  <c r="D302" i="1"/>
  <c r="F302" i="1"/>
  <c r="G301" i="1"/>
  <c r="E302" i="1" l="1"/>
  <c r="D303" i="1"/>
  <c r="G302" i="1"/>
  <c r="F303" i="1"/>
  <c r="G303" i="1" l="1"/>
  <c r="F304" i="1"/>
  <c r="E303" i="1"/>
  <c r="D304" i="1"/>
  <c r="E304" i="1" l="1"/>
  <c r="D305" i="1"/>
  <c r="G304" i="1"/>
  <c r="F305" i="1"/>
  <c r="E305" i="1" l="1"/>
  <c r="D306" i="1"/>
  <c r="G305" i="1"/>
  <c r="F306" i="1"/>
  <c r="G306" i="1" l="1"/>
  <c r="F307" i="1"/>
  <c r="E306" i="1"/>
  <c r="D307" i="1"/>
  <c r="E307" i="1" l="1"/>
  <c r="D308" i="1"/>
  <c r="G307" i="1"/>
  <c r="F308" i="1"/>
  <c r="G308" i="1" l="1"/>
  <c r="F309" i="1"/>
  <c r="E308" i="1"/>
  <c r="D309" i="1"/>
  <c r="G309" i="1" l="1"/>
  <c r="F310" i="1"/>
  <c r="E309" i="1"/>
  <c r="D310" i="1"/>
  <c r="E310" i="1" l="1"/>
  <c r="D311" i="1"/>
  <c r="G310" i="1"/>
  <c r="F311" i="1"/>
  <c r="G311" i="1" l="1"/>
  <c r="F312" i="1"/>
  <c r="E311" i="1"/>
  <c r="D312" i="1"/>
  <c r="E312" i="1" l="1"/>
  <c r="D313" i="1"/>
  <c r="G312" i="1"/>
  <c r="F313" i="1"/>
  <c r="G313" i="1" l="1"/>
  <c r="F314" i="1"/>
  <c r="E313" i="1"/>
  <c r="D314" i="1"/>
  <c r="E314" i="1" l="1"/>
  <c r="D315" i="1"/>
  <c r="G314" i="1"/>
  <c r="F315" i="1"/>
  <c r="G315" i="1" l="1"/>
  <c r="F316" i="1"/>
  <c r="D316" i="1"/>
  <c r="E315" i="1"/>
  <c r="G316" i="1" l="1"/>
  <c r="F317" i="1"/>
  <c r="E316" i="1"/>
  <c r="D317" i="1"/>
  <c r="E317" i="1" l="1"/>
  <c r="D318" i="1"/>
  <c r="G317" i="1"/>
  <c r="F318" i="1"/>
  <c r="G318" i="1" l="1"/>
  <c r="F319" i="1"/>
  <c r="E318" i="1"/>
  <c r="D319" i="1"/>
  <c r="E319" i="1" l="1"/>
  <c r="D320" i="1"/>
  <c r="G319" i="1"/>
  <c r="F320" i="1"/>
  <c r="G320" i="1" l="1"/>
  <c r="F321" i="1"/>
  <c r="E320" i="1"/>
  <c r="D321" i="1"/>
  <c r="E321" i="1" l="1"/>
  <c r="D322" i="1"/>
  <c r="G321" i="1"/>
  <c r="F322" i="1"/>
  <c r="E322" i="1" l="1"/>
  <c r="D323" i="1"/>
  <c r="G322" i="1"/>
  <c r="F323" i="1"/>
  <c r="G323" i="1" l="1"/>
  <c r="F324" i="1"/>
  <c r="E323" i="1"/>
  <c r="D324" i="1"/>
  <c r="E324" i="1" l="1"/>
  <c r="D325" i="1"/>
  <c r="G324" i="1"/>
  <c r="F325" i="1"/>
  <c r="E325" i="1" l="1"/>
  <c r="D326" i="1"/>
  <c r="G325" i="1"/>
  <c r="F326" i="1"/>
  <c r="G326" i="1" l="1"/>
  <c r="F327" i="1"/>
  <c r="E326" i="1"/>
  <c r="D327" i="1"/>
  <c r="E327" i="1" l="1"/>
  <c r="D328" i="1"/>
  <c r="G327" i="1"/>
  <c r="F328" i="1"/>
  <c r="G328" i="1" l="1"/>
  <c r="F329" i="1"/>
  <c r="E328" i="1"/>
  <c r="D329" i="1"/>
  <c r="E329" i="1" l="1"/>
  <c r="D330" i="1"/>
  <c r="G329" i="1"/>
  <c r="F330" i="1"/>
  <c r="G330" i="1" l="1"/>
  <c r="F331" i="1"/>
  <c r="E330" i="1"/>
  <c r="D331" i="1"/>
  <c r="E331" i="1" l="1"/>
  <c r="D332" i="1"/>
  <c r="G331" i="1"/>
  <c r="F332" i="1"/>
  <c r="E332" i="1" l="1"/>
  <c r="D333" i="1"/>
  <c r="G332" i="1"/>
  <c r="F333" i="1"/>
  <c r="G333" i="1" l="1"/>
  <c r="F334" i="1"/>
  <c r="E333" i="1"/>
  <c r="D334" i="1"/>
  <c r="E334" i="1" l="1"/>
  <c r="D335" i="1"/>
  <c r="G334" i="1"/>
  <c r="F335" i="1"/>
  <c r="G335" i="1" l="1"/>
  <c r="F336" i="1"/>
  <c r="E335" i="1"/>
  <c r="D336" i="1"/>
  <c r="E336" i="1" l="1"/>
  <c r="D337" i="1"/>
  <c r="G336" i="1"/>
  <c r="F337" i="1"/>
  <c r="G337" i="1" l="1"/>
  <c r="F338" i="1"/>
  <c r="E337" i="1"/>
  <c r="D338" i="1"/>
  <c r="E338" i="1" l="1"/>
  <c r="D339" i="1"/>
  <c r="G338" i="1"/>
  <c r="F339" i="1"/>
  <c r="G339" i="1" l="1"/>
  <c r="F340" i="1"/>
  <c r="D340" i="1"/>
  <c r="E339" i="1"/>
  <c r="G340" i="1" l="1"/>
  <c r="F341" i="1"/>
  <c r="E340" i="1"/>
  <c r="D341" i="1"/>
  <c r="D342" i="1" l="1"/>
  <c r="E341" i="1"/>
  <c r="G341" i="1"/>
  <c r="F342" i="1"/>
  <c r="G342" i="1" l="1"/>
  <c r="F343" i="1"/>
  <c r="E342" i="1"/>
  <c r="D343" i="1"/>
  <c r="D344" i="1" l="1"/>
  <c r="E343" i="1"/>
  <c r="G343" i="1"/>
  <c r="F344" i="1"/>
  <c r="G344" i="1" l="1"/>
  <c r="F345" i="1"/>
  <c r="E344" i="1"/>
  <c r="D345" i="1"/>
  <c r="G345" i="1" l="1"/>
  <c r="F346" i="1"/>
  <c r="D346" i="1"/>
  <c r="E345" i="1"/>
  <c r="G346" i="1" l="1"/>
  <c r="F347" i="1"/>
  <c r="E346" i="1"/>
  <c r="D347" i="1"/>
  <c r="D348" i="1" l="1"/>
  <c r="E347" i="1"/>
  <c r="G347" i="1"/>
  <c r="F348" i="1"/>
  <c r="G348" i="1" l="1"/>
  <c r="F349" i="1"/>
  <c r="E348" i="1"/>
  <c r="D349" i="1"/>
  <c r="D350" i="1" l="1"/>
  <c r="E349" i="1"/>
  <c r="G349" i="1"/>
  <c r="F350" i="1"/>
  <c r="G350" i="1" l="1"/>
  <c r="F351" i="1"/>
  <c r="E350" i="1"/>
  <c r="D351" i="1"/>
  <c r="G351" i="1" l="1"/>
  <c r="F352" i="1"/>
  <c r="D352" i="1"/>
  <c r="E351" i="1"/>
  <c r="G352" i="1" l="1"/>
  <c r="F353" i="1"/>
  <c r="E352" i="1"/>
  <c r="D353" i="1"/>
  <c r="D354" i="1" l="1"/>
  <c r="E353" i="1"/>
  <c r="G353" i="1"/>
  <c r="F354" i="1"/>
  <c r="G354" i="1" l="1"/>
  <c r="F355" i="1"/>
  <c r="E354" i="1"/>
  <c r="D355" i="1"/>
  <c r="D356" i="1" l="1"/>
  <c r="E355" i="1"/>
  <c r="G355" i="1"/>
  <c r="F356" i="1"/>
  <c r="G356" i="1" l="1"/>
  <c r="F357" i="1"/>
  <c r="E356" i="1"/>
  <c r="D357" i="1"/>
  <c r="D358" i="1" l="1"/>
  <c r="E357" i="1"/>
  <c r="G357" i="1"/>
  <c r="F358" i="1"/>
  <c r="G358" i="1" l="1"/>
  <c r="F359" i="1"/>
  <c r="E358" i="1"/>
  <c r="D359" i="1"/>
  <c r="D360" i="1" l="1"/>
  <c r="E359" i="1"/>
  <c r="G359" i="1"/>
  <c r="F360" i="1"/>
  <c r="G360" i="1" l="1"/>
  <c r="F361" i="1"/>
  <c r="E360" i="1"/>
  <c r="D361" i="1"/>
  <c r="G361" i="1" l="1"/>
  <c r="F362" i="1"/>
  <c r="D362" i="1"/>
  <c r="E361" i="1"/>
  <c r="G362" i="1" l="1"/>
  <c r="F363" i="1"/>
  <c r="E362" i="1"/>
  <c r="D363" i="1"/>
  <c r="G363" i="1" l="1"/>
  <c r="F364" i="1"/>
  <c r="D364" i="1"/>
  <c r="E363" i="1"/>
  <c r="G364" i="1" l="1"/>
  <c r="F365" i="1"/>
  <c r="E364" i="1"/>
  <c r="D365" i="1"/>
  <c r="D366" i="1" l="1"/>
  <c r="E365" i="1"/>
  <c r="G365" i="1"/>
  <c r="F366" i="1"/>
  <c r="G366" i="1" l="1"/>
  <c r="F367" i="1"/>
  <c r="E366" i="1"/>
  <c r="D367" i="1"/>
  <c r="G367" i="1" l="1"/>
  <c r="F368" i="1"/>
  <c r="D368" i="1"/>
  <c r="E367" i="1"/>
  <c r="G368" i="1" l="1"/>
  <c r="F369" i="1"/>
  <c r="E368" i="1"/>
  <c r="D369" i="1"/>
  <c r="D370" i="1" l="1"/>
  <c r="E369" i="1"/>
  <c r="G369" i="1"/>
  <c r="F370" i="1"/>
  <c r="G370" i="1" l="1"/>
  <c r="F371" i="1"/>
  <c r="E370" i="1"/>
  <c r="D371" i="1"/>
  <c r="D372" i="1" l="1"/>
  <c r="E371" i="1"/>
  <c r="G371" i="1"/>
  <c r="F372" i="1"/>
  <c r="G372" i="1" l="1"/>
  <c r="F373" i="1"/>
  <c r="E372" i="1"/>
  <c r="D373" i="1"/>
  <c r="D374" i="1" l="1"/>
  <c r="E373" i="1"/>
  <c r="G373" i="1"/>
  <c r="F374" i="1"/>
  <c r="G374" i="1" l="1"/>
  <c r="F375" i="1"/>
  <c r="E374" i="1"/>
  <c r="D375" i="1"/>
  <c r="E375" i="1" l="1"/>
  <c r="D376" i="1"/>
  <c r="G375" i="1"/>
  <c r="F376" i="1"/>
  <c r="G376" i="1" l="1"/>
  <c r="F377" i="1"/>
  <c r="E376" i="1"/>
  <c r="D377" i="1"/>
  <c r="E377" i="1" l="1"/>
  <c r="D378" i="1"/>
  <c r="G377" i="1"/>
  <c r="F378" i="1"/>
  <c r="G378" i="1" l="1"/>
  <c r="F379" i="1"/>
  <c r="E378" i="1"/>
  <c r="D379" i="1"/>
  <c r="E379" i="1" l="1"/>
  <c r="D380" i="1"/>
  <c r="G379" i="1"/>
  <c r="F380" i="1"/>
  <c r="G380" i="1" l="1"/>
  <c r="F381" i="1"/>
  <c r="E380" i="1"/>
  <c r="D381" i="1"/>
  <c r="G381" i="1" l="1"/>
  <c r="F382" i="1"/>
  <c r="E381" i="1"/>
  <c r="D382" i="1"/>
  <c r="E382" i="1" l="1"/>
  <c r="D383" i="1"/>
  <c r="G382" i="1"/>
  <c r="F383" i="1"/>
  <c r="G383" i="1" l="1"/>
  <c r="F384" i="1"/>
  <c r="E383" i="1"/>
  <c r="D384" i="1"/>
  <c r="E384" i="1" l="1"/>
  <c r="D385" i="1"/>
  <c r="G384" i="1"/>
  <c r="F385" i="1"/>
  <c r="G385" i="1" l="1"/>
  <c r="F386" i="1"/>
  <c r="E385" i="1"/>
  <c r="D386" i="1"/>
  <c r="G386" i="1" l="1"/>
  <c r="F387" i="1"/>
  <c r="E386" i="1"/>
  <c r="D387" i="1"/>
  <c r="E387" i="1" l="1"/>
  <c r="D388" i="1"/>
  <c r="G387" i="1"/>
  <c r="F388" i="1"/>
  <c r="G388" i="1" l="1"/>
  <c r="F389" i="1"/>
  <c r="E388" i="1"/>
  <c r="D389" i="1"/>
  <c r="E389" i="1" l="1"/>
  <c r="D390" i="1"/>
  <c r="G389" i="1"/>
  <c r="F390" i="1"/>
  <c r="G390" i="1" l="1"/>
  <c r="F391" i="1"/>
  <c r="E390" i="1"/>
  <c r="D391" i="1"/>
  <c r="G391" i="1" l="1"/>
  <c r="F392" i="1"/>
  <c r="E391" i="1"/>
  <c r="D392" i="1"/>
  <c r="G392" i="1" l="1"/>
  <c r="F393" i="1"/>
  <c r="E392" i="1"/>
  <c r="D393" i="1"/>
  <c r="E393" i="1" l="1"/>
  <c r="D394" i="1"/>
  <c r="G393" i="1"/>
  <c r="F394" i="1"/>
  <c r="G394" i="1" l="1"/>
  <c r="F395" i="1"/>
  <c r="E394" i="1"/>
  <c r="D395" i="1"/>
  <c r="E395" i="1" l="1"/>
  <c r="D396" i="1"/>
  <c r="G395" i="1"/>
  <c r="F396" i="1"/>
  <c r="G396" i="1" l="1"/>
  <c r="F397" i="1"/>
  <c r="E396" i="1"/>
  <c r="D397" i="1"/>
  <c r="E397" i="1" l="1"/>
  <c r="D398" i="1"/>
  <c r="G397" i="1"/>
  <c r="F398" i="1"/>
  <c r="G398" i="1" l="1"/>
  <c r="F399" i="1"/>
  <c r="E398" i="1"/>
  <c r="D399" i="1"/>
  <c r="E399" i="1" l="1"/>
  <c r="D400" i="1"/>
  <c r="G399" i="1"/>
  <c r="F400" i="1"/>
  <c r="G400" i="1" l="1"/>
  <c r="F401" i="1"/>
  <c r="E400" i="1"/>
  <c r="D401" i="1"/>
  <c r="G401" i="1" l="1"/>
  <c r="F402" i="1"/>
  <c r="E401" i="1"/>
  <c r="D402" i="1"/>
  <c r="E402" i="1" l="1"/>
  <c r="D403" i="1"/>
  <c r="G402" i="1"/>
  <c r="F403" i="1"/>
  <c r="G403" i="1" l="1"/>
  <c r="F404" i="1"/>
  <c r="E403" i="1"/>
  <c r="D404" i="1"/>
  <c r="G404" i="1" l="1"/>
  <c r="F405" i="1"/>
  <c r="E404" i="1"/>
  <c r="D405" i="1"/>
  <c r="G405" i="1" l="1"/>
  <c r="F406" i="1"/>
  <c r="E405" i="1"/>
  <c r="D406" i="1"/>
  <c r="E406" i="1" l="1"/>
  <c r="D407" i="1"/>
  <c r="G406" i="1"/>
  <c r="F407" i="1"/>
  <c r="G407" i="1" l="1"/>
  <c r="F408" i="1"/>
  <c r="E407" i="1"/>
  <c r="D408" i="1"/>
  <c r="E408" i="1" l="1"/>
  <c r="D409" i="1"/>
  <c r="G408" i="1"/>
  <c r="F409" i="1"/>
  <c r="E409" i="1" l="1"/>
  <c r="D410" i="1"/>
  <c r="G409" i="1"/>
  <c r="F410" i="1"/>
  <c r="G410" i="1" l="1"/>
  <c r="F411" i="1"/>
  <c r="E410" i="1"/>
  <c r="D411" i="1"/>
  <c r="G411" i="1" l="1"/>
  <c r="F412" i="1"/>
  <c r="E411" i="1"/>
  <c r="D412" i="1"/>
  <c r="G412" i="1" l="1"/>
  <c r="F413" i="1"/>
  <c r="E412" i="1"/>
  <c r="D413" i="1"/>
  <c r="G413" i="1" l="1"/>
  <c r="F414" i="1"/>
  <c r="E413" i="1"/>
  <c r="D414" i="1"/>
  <c r="E414" i="1" l="1"/>
  <c r="D415" i="1"/>
  <c r="G414" i="1"/>
  <c r="F415" i="1"/>
  <c r="E415" i="1" l="1"/>
  <c r="D416" i="1"/>
  <c r="G415" i="1"/>
  <c r="F416" i="1"/>
  <c r="E416" i="1" l="1"/>
  <c r="D417" i="1"/>
  <c r="G416" i="1"/>
  <c r="F417" i="1"/>
  <c r="E417" i="1" l="1"/>
  <c r="D418" i="1"/>
  <c r="G417" i="1"/>
  <c r="F418" i="1"/>
  <c r="G418" i="1" l="1"/>
  <c r="F419" i="1"/>
  <c r="E418" i="1"/>
  <c r="D419" i="1"/>
  <c r="G419" i="1" l="1"/>
  <c r="F420" i="1"/>
  <c r="E419" i="1"/>
  <c r="D420" i="1"/>
  <c r="G420" i="1" l="1"/>
  <c r="F421" i="1"/>
  <c r="D421" i="1"/>
  <c r="E420" i="1"/>
  <c r="G421" i="1" l="1"/>
  <c r="F422" i="1"/>
  <c r="E421" i="1"/>
  <c r="D422" i="1"/>
  <c r="D423" i="1" l="1"/>
  <c r="E422" i="1"/>
  <c r="G422" i="1"/>
  <c r="F423" i="1"/>
  <c r="G423" i="1" l="1"/>
  <c r="F424" i="1"/>
  <c r="E423" i="1"/>
  <c r="D424" i="1"/>
  <c r="D425" i="1" l="1"/>
  <c r="E424" i="1"/>
  <c r="G424" i="1"/>
  <c r="F425" i="1"/>
  <c r="G425" i="1" l="1"/>
  <c r="F426" i="1"/>
  <c r="E425" i="1"/>
  <c r="D426" i="1"/>
  <c r="D427" i="1" l="1"/>
  <c r="E426" i="1"/>
  <c r="G426" i="1"/>
  <c r="F427" i="1"/>
  <c r="G427" i="1" l="1"/>
  <c r="F428" i="1"/>
  <c r="E427" i="1"/>
  <c r="D428" i="1"/>
  <c r="G428" i="1" l="1"/>
  <c r="F429" i="1"/>
  <c r="D429" i="1"/>
  <c r="E428" i="1"/>
  <c r="G429" i="1" l="1"/>
  <c r="F430" i="1"/>
  <c r="E429" i="1"/>
  <c r="D430" i="1"/>
  <c r="D431" i="1" l="1"/>
  <c r="E430" i="1"/>
  <c r="G430" i="1"/>
  <c r="F431" i="1"/>
  <c r="G431" i="1" l="1"/>
  <c r="F432" i="1"/>
  <c r="E431" i="1"/>
  <c r="D432" i="1"/>
  <c r="D433" i="1" l="1"/>
  <c r="E432" i="1"/>
  <c r="G432" i="1"/>
  <c r="F433" i="1"/>
  <c r="G433" i="1" l="1"/>
  <c r="F434" i="1"/>
  <c r="E433" i="1"/>
  <c r="D434" i="1"/>
  <c r="D435" i="1" l="1"/>
  <c r="E434" i="1"/>
  <c r="G434" i="1"/>
  <c r="F435" i="1"/>
  <c r="E435" i="1" l="1"/>
  <c r="D436" i="1"/>
  <c r="G435" i="1"/>
  <c r="F436" i="1"/>
  <c r="D437" i="1" l="1"/>
  <c r="E436" i="1"/>
  <c r="G436" i="1"/>
  <c r="F437" i="1"/>
  <c r="G437" i="1" l="1"/>
  <c r="F438" i="1"/>
  <c r="E437" i="1"/>
  <c r="D438" i="1"/>
  <c r="D439" i="1" l="1"/>
  <c r="E438" i="1"/>
  <c r="G438" i="1"/>
  <c r="F439" i="1"/>
  <c r="G439" i="1" l="1"/>
  <c r="F440" i="1"/>
  <c r="E439" i="1"/>
  <c r="D440" i="1"/>
  <c r="D441" i="1" l="1"/>
  <c r="E440" i="1"/>
  <c r="G440" i="1"/>
  <c r="F441" i="1"/>
  <c r="G441" i="1" l="1"/>
  <c r="F442" i="1"/>
  <c r="E441" i="1"/>
  <c r="D442" i="1"/>
  <c r="E442" i="1" l="1"/>
  <c r="D443" i="1"/>
  <c r="G442" i="1"/>
  <c r="F443" i="1"/>
  <c r="G443" i="1" l="1"/>
  <c r="F444" i="1"/>
  <c r="E443" i="1"/>
  <c r="D444" i="1"/>
  <c r="E444" i="1" l="1"/>
  <c r="D445" i="1"/>
  <c r="G444" i="1"/>
  <c r="F445" i="1"/>
  <c r="G445" i="1" l="1"/>
  <c r="F446" i="1"/>
  <c r="E445" i="1"/>
  <c r="D446" i="1"/>
  <c r="E446" i="1" l="1"/>
  <c r="D447" i="1"/>
  <c r="G446" i="1"/>
  <c r="F447" i="1"/>
  <c r="G447" i="1" l="1"/>
  <c r="F448" i="1"/>
  <c r="E447" i="1"/>
  <c r="D448" i="1"/>
  <c r="D449" i="1" l="1"/>
  <c r="E448" i="1"/>
  <c r="F449" i="1"/>
  <c r="G448" i="1"/>
  <c r="F450" i="1" l="1"/>
  <c r="G449" i="1"/>
  <c r="D450" i="1"/>
  <c r="E449" i="1"/>
  <c r="D451" i="1" l="1"/>
  <c r="E450" i="1"/>
  <c r="F451" i="1"/>
  <c r="G450" i="1"/>
  <c r="F452" i="1" l="1"/>
  <c r="G451" i="1"/>
  <c r="D452" i="1"/>
  <c r="E451" i="1"/>
  <c r="D453" i="1" l="1"/>
  <c r="E452" i="1"/>
  <c r="F453" i="1"/>
  <c r="G452" i="1"/>
  <c r="F454" i="1" l="1"/>
  <c r="G453" i="1"/>
  <c r="D454" i="1"/>
  <c r="E453" i="1"/>
  <c r="D455" i="1" l="1"/>
  <c r="E454" i="1"/>
  <c r="F455" i="1"/>
  <c r="G454" i="1"/>
  <c r="F456" i="1" l="1"/>
  <c r="G455" i="1"/>
  <c r="D456" i="1"/>
  <c r="E455" i="1"/>
  <c r="D457" i="1" l="1"/>
  <c r="E456" i="1"/>
  <c r="F457" i="1"/>
  <c r="G456" i="1"/>
  <c r="F458" i="1" l="1"/>
  <c r="G457" i="1"/>
  <c r="D458" i="1"/>
  <c r="E457" i="1"/>
  <c r="D459" i="1" l="1"/>
  <c r="E458" i="1"/>
  <c r="F459" i="1"/>
  <c r="G458" i="1"/>
  <c r="F460" i="1" l="1"/>
  <c r="G459" i="1"/>
  <c r="D460" i="1"/>
  <c r="E459" i="1"/>
  <c r="E460" i="1" l="1"/>
  <c r="D461" i="1"/>
  <c r="G460" i="1"/>
  <c r="F461" i="1"/>
  <c r="E461" i="1" l="1"/>
  <c r="D462" i="1"/>
  <c r="G461" i="1"/>
  <c r="F462" i="1"/>
  <c r="G462" i="1" l="1"/>
  <c r="F463" i="1"/>
  <c r="E462" i="1"/>
  <c r="D463" i="1"/>
  <c r="E463" i="1" l="1"/>
  <c r="D464" i="1"/>
  <c r="G463" i="1"/>
  <c r="F464" i="1"/>
  <c r="E464" i="1" l="1"/>
  <c r="D465" i="1"/>
  <c r="G464" i="1"/>
  <c r="F465" i="1"/>
  <c r="E465" i="1" l="1"/>
  <c r="D466" i="1"/>
  <c r="G465" i="1"/>
  <c r="F466" i="1"/>
  <c r="G466" i="1" l="1"/>
  <c r="F467" i="1"/>
  <c r="E466" i="1"/>
  <c r="D467" i="1"/>
  <c r="E467" i="1" l="1"/>
  <c r="D468" i="1"/>
  <c r="G467" i="1"/>
  <c r="F468" i="1"/>
  <c r="E468" i="1" l="1"/>
  <c r="D469" i="1"/>
  <c r="G468" i="1"/>
  <c r="F469" i="1"/>
  <c r="E469" i="1" l="1"/>
  <c r="D470" i="1"/>
  <c r="G469" i="1"/>
  <c r="F470" i="1"/>
  <c r="G470" i="1" l="1"/>
  <c r="F471" i="1"/>
  <c r="E470" i="1"/>
  <c r="D471" i="1"/>
  <c r="G471" i="1" l="1"/>
  <c r="F472" i="1"/>
  <c r="E471" i="1"/>
  <c r="D472" i="1"/>
  <c r="E472" i="1" l="1"/>
  <c r="D473" i="1"/>
  <c r="G472" i="1"/>
  <c r="F473" i="1"/>
  <c r="G473" i="1" l="1"/>
  <c r="F474" i="1"/>
  <c r="E473" i="1"/>
  <c r="D474" i="1"/>
  <c r="E474" i="1" l="1"/>
  <c r="D475" i="1"/>
  <c r="G474" i="1"/>
  <c r="F475" i="1"/>
  <c r="G475" i="1" l="1"/>
  <c r="F476" i="1"/>
  <c r="E475" i="1"/>
  <c r="D476" i="1"/>
  <c r="G476" i="1" l="1"/>
  <c r="F477" i="1"/>
  <c r="E476" i="1"/>
  <c r="D477" i="1"/>
  <c r="G477" i="1" l="1"/>
  <c r="F478" i="1"/>
  <c r="E477" i="1"/>
  <c r="D478" i="1"/>
  <c r="E478" i="1" l="1"/>
  <c r="D479" i="1"/>
  <c r="G478" i="1"/>
  <c r="F479" i="1"/>
  <c r="G479" i="1" l="1"/>
  <c r="F480" i="1"/>
  <c r="E479" i="1"/>
  <c r="D480" i="1"/>
  <c r="E480" i="1" l="1"/>
  <c r="D481" i="1"/>
  <c r="G480" i="1"/>
  <c r="F481" i="1"/>
  <c r="G481" i="1" l="1"/>
  <c r="F482" i="1"/>
  <c r="E481" i="1"/>
  <c r="D482" i="1"/>
  <c r="E482" i="1" l="1"/>
  <c r="D483" i="1"/>
  <c r="G482" i="1"/>
  <c r="F483" i="1"/>
  <c r="E483" i="1" l="1"/>
  <c r="D484" i="1"/>
  <c r="G483" i="1"/>
  <c r="F484" i="1"/>
  <c r="E484" i="1" l="1"/>
  <c r="D485" i="1"/>
  <c r="G484" i="1"/>
  <c r="F485" i="1"/>
  <c r="G485" i="1" l="1"/>
  <c r="F486" i="1"/>
  <c r="E485" i="1"/>
  <c r="D486" i="1"/>
  <c r="E486" i="1" l="1"/>
  <c r="D487" i="1"/>
  <c r="G486" i="1"/>
  <c r="F487" i="1"/>
  <c r="E487" i="1" l="1"/>
  <c r="D488" i="1"/>
  <c r="G487" i="1"/>
  <c r="F488" i="1"/>
  <c r="G488" i="1" l="1"/>
  <c r="F489" i="1"/>
  <c r="E488" i="1"/>
  <c r="D489" i="1"/>
  <c r="E489" i="1" l="1"/>
  <c r="D490" i="1"/>
  <c r="G489" i="1"/>
  <c r="F490" i="1"/>
  <c r="G490" i="1" l="1"/>
  <c r="F491" i="1"/>
  <c r="E490" i="1"/>
  <c r="D491" i="1"/>
  <c r="E491" i="1" l="1"/>
  <c r="D492" i="1"/>
  <c r="G491" i="1"/>
  <c r="F492" i="1"/>
  <c r="G492" i="1" l="1"/>
  <c r="F493" i="1"/>
  <c r="E492" i="1"/>
  <c r="D493" i="1"/>
  <c r="E493" i="1" l="1"/>
  <c r="D494" i="1"/>
  <c r="G493" i="1"/>
  <c r="F494" i="1"/>
  <c r="G494" i="1" l="1"/>
  <c r="F495" i="1"/>
  <c r="E494" i="1"/>
  <c r="D495" i="1"/>
  <c r="E495" i="1" l="1"/>
  <c r="D496" i="1"/>
  <c r="G495" i="1"/>
  <c r="F496" i="1"/>
  <c r="G496" i="1" l="1"/>
  <c r="F497" i="1"/>
  <c r="E496" i="1"/>
  <c r="D497" i="1"/>
  <c r="E497" i="1" l="1"/>
  <c r="D498" i="1"/>
  <c r="G497" i="1"/>
  <c r="F498" i="1"/>
  <c r="G498" i="1" l="1"/>
  <c r="F499" i="1"/>
  <c r="E498" i="1"/>
  <c r="D499" i="1"/>
  <c r="E499" i="1" l="1"/>
  <c r="D500" i="1"/>
  <c r="G499" i="1"/>
  <c r="F500" i="1"/>
  <c r="G500" i="1" l="1"/>
  <c r="F501" i="1"/>
  <c r="E500" i="1"/>
  <c r="D501" i="1"/>
  <c r="E501" i="1" l="1"/>
  <c r="D502" i="1"/>
  <c r="G501" i="1"/>
  <c r="F502" i="1"/>
  <c r="G502" i="1" l="1"/>
  <c r="F503" i="1"/>
  <c r="E502" i="1"/>
  <c r="D503" i="1"/>
  <c r="E503" i="1" l="1"/>
  <c r="D504" i="1"/>
  <c r="G503" i="1"/>
  <c r="F504" i="1"/>
  <c r="G504" i="1" l="1"/>
  <c r="F505" i="1"/>
  <c r="E504" i="1"/>
  <c r="D505" i="1"/>
  <c r="E505" i="1" l="1"/>
  <c r="D506" i="1"/>
  <c r="G505" i="1"/>
  <c r="F506" i="1"/>
  <c r="G506" i="1" l="1"/>
  <c r="F507" i="1"/>
  <c r="E506" i="1"/>
  <c r="D507" i="1"/>
  <c r="E507" i="1" l="1"/>
  <c r="D508" i="1"/>
  <c r="G507" i="1"/>
  <c r="F508" i="1"/>
  <c r="E508" i="1" l="1"/>
  <c r="D509" i="1"/>
  <c r="G508" i="1"/>
  <c r="F509" i="1"/>
  <c r="E509" i="1" l="1"/>
  <c r="D510" i="1"/>
  <c r="G509" i="1"/>
  <c r="F510" i="1"/>
  <c r="E510" i="1" l="1"/>
  <c r="D511" i="1"/>
  <c r="G510" i="1"/>
  <c r="F511" i="1"/>
  <c r="E511" i="1" l="1"/>
  <c r="D512" i="1"/>
  <c r="G511" i="1"/>
  <c r="F512" i="1"/>
  <c r="E512" i="1" l="1"/>
  <c r="D513" i="1"/>
  <c r="G512" i="1"/>
  <c r="F513" i="1"/>
  <c r="E513" i="1" l="1"/>
  <c r="D514" i="1"/>
  <c r="G513" i="1"/>
  <c r="F514" i="1"/>
  <c r="G514" i="1" l="1"/>
  <c r="F515" i="1"/>
  <c r="E514" i="1"/>
  <c r="D515" i="1"/>
  <c r="G515" i="1" l="1"/>
  <c r="F516" i="1"/>
  <c r="E515" i="1"/>
  <c r="D516" i="1"/>
  <c r="E516" i="1" l="1"/>
  <c r="D517" i="1"/>
  <c r="F517" i="1"/>
  <c r="G516" i="1"/>
  <c r="E517" i="1" l="1"/>
  <c r="D518" i="1"/>
  <c r="G517" i="1"/>
  <c r="F518" i="1"/>
  <c r="F519" i="1" l="1"/>
  <c r="G518" i="1"/>
  <c r="E518" i="1"/>
  <c r="D519" i="1"/>
  <c r="E519" i="1" l="1"/>
  <c r="D520" i="1"/>
  <c r="G519" i="1"/>
  <c r="F520" i="1"/>
  <c r="E520" i="1" l="1"/>
  <c r="D521" i="1"/>
  <c r="F521" i="1"/>
  <c r="G520" i="1"/>
  <c r="E521" i="1" l="1"/>
  <c r="D522" i="1"/>
  <c r="G521" i="1"/>
  <c r="F522" i="1"/>
  <c r="D523" i="1" l="1"/>
  <c r="E522" i="1"/>
  <c r="F523" i="1"/>
  <c r="G522" i="1"/>
  <c r="G523" i="1" l="1"/>
  <c r="F524" i="1"/>
  <c r="E523" i="1"/>
  <c r="D524" i="1"/>
  <c r="F525" i="1" l="1"/>
  <c r="G524" i="1"/>
  <c r="E524" i="1"/>
  <c r="D525" i="1"/>
  <c r="E525" i="1" l="1"/>
  <c r="D526" i="1"/>
  <c r="G525" i="1"/>
  <c r="F526" i="1"/>
  <c r="F527" i="1" l="1"/>
  <c r="G526" i="1"/>
  <c r="E526" i="1"/>
  <c r="D527" i="1"/>
  <c r="E527" i="1" l="1"/>
  <c r="D528" i="1"/>
  <c r="G527" i="1"/>
  <c r="F528" i="1"/>
  <c r="E528" i="1" l="1"/>
  <c r="D529" i="1"/>
  <c r="F529" i="1"/>
  <c r="G528" i="1"/>
  <c r="E529" i="1" l="1"/>
  <c r="D530" i="1"/>
  <c r="G529" i="1"/>
  <c r="F530" i="1"/>
  <c r="E530" i="1" l="1"/>
  <c r="D531" i="1"/>
  <c r="F531" i="1"/>
  <c r="G530" i="1"/>
  <c r="E531" i="1" l="1"/>
  <c r="D532" i="1"/>
  <c r="G531" i="1"/>
  <c r="F532" i="1"/>
  <c r="E532" i="1" l="1"/>
  <c r="D533" i="1"/>
  <c r="F533" i="1"/>
  <c r="G532" i="1"/>
  <c r="E533" i="1" l="1"/>
  <c r="D534" i="1"/>
  <c r="G533" i="1"/>
  <c r="F534" i="1"/>
  <c r="E534" i="1" l="1"/>
  <c r="D535" i="1"/>
  <c r="F535" i="1"/>
  <c r="G534" i="1"/>
  <c r="E535" i="1" l="1"/>
  <c r="D536" i="1"/>
  <c r="G535" i="1"/>
  <c r="F536" i="1"/>
  <c r="E536" i="1" l="1"/>
  <c r="D537" i="1"/>
  <c r="F537" i="1"/>
  <c r="G536" i="1"/>
  <c r="E537" i="1" l="1"/>
  <c r="D538" i="1"/>
  <c r="G537" i="1"/>
  <c r="F538" i="1"/>
  <c r="E538" i="1" l="1"/>
  <c r="D539" i="1"/>
  <c r="F539" i="1"/>
  <c r="G538" i="1"/>
  <c r="E539" i="1" l="1"/>
  <c r="D540" i="1"/>
  <c r="G539" i="1"/>
  <c r="F540" i="1"/>
  <c r="E540" i="1" l="1"/>
  <c r="D541" i="1"/>
  <c r="F541" i="1"/>
  <c r="G540" i="1"/>
  <c r="E541" i="1" l="1"/>
  <c r="D542" i="1"/>
  <c r="G541" i="1"/>
  <c r="F542" i="1"/>
  <c r="E542" i="1" l="1"/>
  <c r="D543" i="1"/>
  <c r="F543" i="1"/>
  <c r="G542" i="1"/>
  <c r="E543" i="1" l="1"/>
  <c r="D544" i="1"/>
  <c r="G543" i="1"/>
  <c r="F544" i="1"/>
  <c r="E544" i="1" l="1"/>
  <c r="D545" i="1"/>
  <c r="F545" i="1"/>
  <c r="G544" i="1"/>
  <c r="E545" i="1" l="1"/>
  <c r="D546" i="1"/>
  <c r="G545" i="1"/>
  <c r="F546" i="1"/>
  <c r="F547" i="1" l="1"/>
  <c r="G546" i="1"/>
  <c r="E546" i="1"/>
  <c r="D547" i="1"/>
  <c r="E547" i="1" l="1"/>
  <c r="D548" i="1"/>
  <c r="G547" i="1"/>
  <c r="F548" i="1"/>
  <c r="E548" i="1" l="1"/>
  <c r="D549" i="1"/>
  <c r="F549" i="1"/>
  <c r="G548" i="1"/>
  <c r="E549" i="1" l="1"/>
  <c r="D550" i="1"/>
  <c r="G549" i="1"/>
  <c r="F550" i="1"/>
  <c r="E550" i="1" l="1"/>
  <c r="D551" i="1"/>
  <c r="F551" i="1"/>
  <c r="G550" i="1"/>
  <c r="E551" i="1" l="1"/>
  <c r="D552" i="1"/>
  <c r="G551" i="1"/>
  <c r="F552" i="1"/>
  <c r="E552" i="1" l="1"/>
  <c r="D553" i="1"/>
  <c r="F553" i="1"/>
  <c r="G552" i="1"/>
  <c r="E553" i="1" l="1"/>
  <c r="D554" i="1"/>
  <c r="F554" i="1"/>
  <c r="G553" i="1"/>
  <c r="E554" i="1" l="1"/>
  <c r="D555" i="1"/>
  <c r="F555" i="1"/>
  <c r="G554" i="1"/>
  <c r="E555" i="1" l="1"/>
  <c r="D556" i="1"/>
  <c r="G555" i="1"/>
  <c r="F556" i="1"/>
  <c r="E556" i="1" l="1"/>
  <c r="D557" i="1"/>
  <c r="G556" i="1"/>
  <c r="F557" i="1"/>
  <c r="E557" i="1" l="1"/>
  <c r="D558" i="1"/>
  <c r="G557" i="1"/>
  <c r="F558" i="1"/>
  <c r="E558" i="1" l="1"/>
  <c r="D559" i="1"/>
  <c r="G558" i="1"/>
  <c r="F559" i="1"/>
  <c r="E559" i="1" l="1"/>
  <c r="D560" i="1"/>
  <c r="G559" i="1"/>
  <c r="F560" i="1"/>
  <c r="E560" i="1" l="1"/>
  <c r="D561" i="1"/>
  <c r="G560" i="1"/>
  <c r="F561" i="1"/>
  <c r="E561" i="1" l="1"/>
  <c r="D562" i="1"/>
  <c r="G561" i="1"/>
  <c r="F562" i="1"/>
  <c r="E562" i="1" l="1"/>
  <c r="D563" i="1"/>
  <c r="G562" i="1"/>
  <c r="F563" i="1"/>
  <c r="E563" i="1" l="1"/>
  <c r="D564" i="1"/>
  <c r="G563" i="1"/>
  <c r="F564" i="1"/>
  <c r="E564" i="1" l="1"/>
  <c r="D565" i="1"/>
  <c r="G564" i="1"/>
  <c r="F565" i="1"/>
  <c r="G565" i="1" l="1"/>
  <c r="F566" i="1"/>
  <c r="E565" i="1"/>
  <c r="D566" i="1"/>
  <c r="G566" i="1" l="1"/>
  <c r="F567" i="1"/>
  <c r="E566" i="1"/>
  <c r="D567" i="1"/>
  <c r="G567" i="1" l="1"/>
  <c r="F568" i="1"/>
  <c r="E567" i="1"/>
  <c r="D568" i="1"/>
  <c r="E568" i="1" l="1"/>
  <c r="D569" i="1"/>
  <c r="G568" i="1"/>
  <c r="F569" i="1"/>
  <c r="E569" i="1" l="1"/>
  <c r="D570" i="1"/>
  <c r="G569" i="1"/>
  <c r="F570" i="1"/>
  <c r="E570" i="1" l="1"/>
  <c r="D571" i="1"/>
  <c r="G570" i="1"/>
  <c r="F571" i="1"/>
  <c r="G571" i="1" l="1"/>
  <c r="F572" i="1"/>
  <c r="E571" i="1"/>
  <c r="D572" i="1"/>
  <c r="G572" i="1" l="1"/>
  <c r="F573" i="1"/>
  <c r="E572" i="1"/>
  <c r="D573" i="1"/>
  <c r="G573" i="1" l="1"/>
  <c r="F574" i="1"/>
  <c r="E573" i="1"/>
  <c r="D574" i="1"/>
  <c r="G574" i="1" l="1"/>
  <c r="F575" i="1"/>
  <c r="E574" i="1"/>
  <c r="D575" i="1"/>
  <c r="E575" i="1" l="1"/>
  <c r="D576" i="1"/>
  <c r="G575" i="1"/>
  <c r="F576" i="1"/>
  <c r="E576" i="1" l="1"/>
  <c r="D577" i="1"/>
  <c r="G576" i="1"/>
  <c r="F577" i="1"/>
  <c r="E577" i="1" l="1"/>
  <c r="D578" i="1"/>
  <c r="G577" i="1"/>
  <c r="F578" i="1"/>
  <c r="E578" i="1" l="1"/>
  <c r="D579" i="1"/>
  <c r="G578" i="1"/>
  <c r="F579" i="1"/>
  <c r="E579" i="1" l="1"/>
  <c r="D580" i="1"/>
  <c r="G579" i="1"/>
  <c r="F580" i="1"/>
  <c r="E580" i="1" l="1"/>
  <c r="D581" i="1"/>
  <c r="G580" i="1"/>
  <c r="F581" i="1"/>
  <c r="E581" i="1" l="1"/>
  <c r="D582" i="1"/>
  <c r="G581" i="1"/>
  <c r="F582" i="1"/>
  <c r="E582" i="1" l="1"/>
  <c r="D583" i="1"/>
  <c r="G582" i="1"/>
  <c r="F583" i="1"/>
  <c r="E583" i="1" l="1"/>
  <c r="D584" i="1"/>
  <c r="G583" i="1"/>
  <c r="F584" i="1"/>
  <c r="E584" i="1" l="1"/>
  <c r="D585" i="1"/>
  <c r="G584" i="1"/>
  <c r="F585" i="1"/>
  <c r="E585" i="1" l="1"/>
  <c r="D586" i="1"/>
  <c r="G585" i="1"/>
  <c r="F586" i="1"/>
  <c r="E586" i="1" l="1"/>
  <c r="D587" i="1"/>
  <c r="G586" i="1"/>
  <c r="F587" i="1"/>
  <c r="G587" i="1" l="1"/>
  <c r="F588" i="1"/>
  <c r="E587" i="1"/>
  <c r="D588" i="1"/>
  <c r="G588" i="1" l="1"/>
  <c r="F589" i="1"/>
  <c r="E588" i="1"/>
  <c r="D589" i="1"/>
  <c r="G589" i="1" l="1"/>
  <c r="F590" i="1"/>
  <c r="E589" i="1"/>
  <c r="D590" i="1"/>
  <c r="G590" i="1" l="1"/>
  <c r="F591" i="1"/>
  <c r="E590" i="1"/>
  <c r="D591" i="1"/>
  <c r="G591" i="1" l="1"/>
  <c r="F592" i="1"/>
  <c r="E591" i="1"/>
  <c r="D592" i="1"/>
  <c r="G592" i="1" l="1"/>
  <c r="F593" i="1"/>
  <c r="E592" i="1"/>
  <c r="D593" i="1"/>
  <c r="G593" i="1" l="1"/>
  <c r="F594" i="1"/>
  <c r="E593" i="1"/>
  <c r="D594" i="1"/>
  <c r="G594" i="1" l="1"/>
  <c r="F595" i="1"/>
  <c r="E594" i="1"/>
  <c r="D595" i="1"/>
  <c r="E595" i="1" l="1"/>
  <c r="D596" i="1"/>
  <c r="G595" i="1"/>
  <c r="F596" i="1"/>
  <c r="G596" i="1" l="1"/>
  <c r="F597" i="1"/>
  <c r="E596" i="1"/>
  <c r="D597" i="1"/>
  <c r="E597" i="1" l="1"/>
  <c r="D598" i="1"/>
  <c r="G597" i="1"/>
  <c r="F598" i="1"/>
  <c r="G598" i="1" l="1"/>
  <c r="F599" i="1"/>
  <c r="E598" i="1"/>
  <c r="D599" i="1"/>
  <c r="G599" i="1" l="1"/>
  <c r="F600" i="1"/>
  <c r="E599" i="1"/>
  <c r="D600" i="1"/>
  <c r="G600" i="1" l="1"/>
  <c r="F601" i="1"/>
  <c r="E600" i="1"/>
  <c r="D601" i="1"/>
  <c r="G601" i="1" l="1"/>
  <c r="F602" i="1"/>
  <c r="E601" i="1"/>
  <c r="D602" i="1"/>
  <c r="G602" i="1" l="1"/>
  <c r="F603" i="1"/>
  <c r="E602" i="1"/>
  <c r="D603" i="1"/>
  <c r="G603" i="1" l="1"/>
  <c r="F604" i="1"/>
  <c r="E603" i="1"/>
  <c r="D604" i="1"/>
  <c r="G604" i="1" l="1"/>
  <c r="F605" i="1"/>
  <c r="E604" i="1"/>
  <c r="D605" i="1"/>
  <c r="G605" i="1" l="1"/>
  <c r="F606" i="1"/>
  <c r="E605" i="1"/>
  <c r="D606" i="1"/>
  <c r="G606" i="1" l="1"/>
  <c r="F607" i="1"/>
  <c r="E606" i="1"/>
  <c r="D607" i="1"/>
  <c r="G607" i="1" l="1"/>
  <c r="F608" i="1"/>
  <c r="E607" i="1"/>
  <c r="D608" i="1"/>
  <c r="G608" i="1" l="1"/>
  <c r="F609" i="1"/>
  <c r="E608" i="1"/>
  <c r="D609" i="1"/>
  <c r="G609" i="1" l="1"/>
  <c r="F610" i="1"/>
  <c r="E609" i="1"/>
  <c r="D610" i="1"/>
  <c r="E610" i="1" l="1"/>
  <c r="D611" i="1"/>
  <c r="G610" i="1"/>
  <c r="F611" i="1"/>
  <c r="E611" i="1" l="1"/>
  <c r="D612" i="1"/>
  <c r="G611" i="1"/>
  <c r="F612" i="1"/>
  <c r="E612" i="1" l="1"/>
  <c r="D613" i="1"/>
  <c r="G612" i="1"/>
  <c r="F613" i="1"/>
  <c r="E613" i="1" l="1"/>
  <c r="D614" i="1"/>
  <c r="G613" i="1"/>
  <c r="F614" i="1"/>
  <c r="E614" i="1" l="1"/>
  <c r="D615" i="1"/>
  <c r="G614" i="1"/>
  <c r="F615" i="1"/>
  <c r="E615" i="1" l="1"/>
  <c r="D616" i="1"/>
  <c r="G615" i="1"/>
  <c r="F616" i="1"/>
  <c r="E616" i="1" l="1"/>
  <c r="D617" i="1"/>
  <c r="G616" i="1"/>
  <c r="F617" i="1"/>
  <c r="E617" i="1" l="1"/>
  <c r="D618" i="1"/>
  <c r="G617" i="1"/>
  <c r="F618" i="1"/>
  <c r="E618" i="1" l="1"/>
  <c r="D619" i="1"/>
  <c r="G618" i="1"/>
  <c r="F619" i="1"/>
  <c r="E619" i="1" l="1"/>
  <c r="D620" i="1"/>
  <c r="G619" i="1"/>
  <c r="F620" i="1"/>
  <c r="E620" i="1" l="1"/>
  <c r="D621" i="1"/>
  <c r="G620" i="1"/>
  <c r="F621" i="1"/>
  <c r="E621" i="1" l="1"/>
  <c r="D622" i="1"/>
  <c r="F622" i="1"/>
  <c r="G621" i="1"/>
  <c r="E622" i="1" l="1"/>
  <c r="D623" i="1"/>
  <c r="G622" i="1"/>
  <c r="F623" i="1"/>
  <c r="E623" i="1" l="1"/>
  <c r="D624" i="1"/>
  <c r="G623" i="1"/>
  <c r="F624" i="1"/>
  <c r="E624" i="1" l="1"/>
  <c r="D625" i="1"/>
  <c r="G624" i="1"/>
  <c r="F625" i="1"/>
  <c r="E625" i="1" l="1"/>
  <c r="D626" i="1"/>
  <c r="G625" i="1"/>
  <c r="F626" i="1"/>
  <c r="E626" i="1" l="1"/>
  <c r="D627" i="1"/>
  <c r="G626" i="1"/>
  <c r="F627" i="1"/>
  <c r="E627" i="1" l="1"/>
  <c r="D628" i="1"/>
  <c r="G627" i="1"/>
  <c r="F628" i="1"/>
  <c r="E628" i="1" l="1"/>
  <c r="D629" i="1"/>
  <c r="G628" i="1"/>
  <c r="F629" i="1"/>
  <c r="E629" i="1" l="1"/>
  <c r="D630" i="1"/>
  <c r="G629" i="1"/>
  <c r="F630" i="1"/>
  <c r="E630" i="1" l="1"/>
  <c r="D631" i="1"/>
  <c r="G630" i="1"/>
  <c r="F631" i="1"/>
  <c r="E631" i="1" l="1"/>
  <c r="D632" i="1"/>
  <c r="G631" i="1"/>
  <c r="F632" i="1"/>
  <c r="E632" i="1" l="1"/>
  <c r="D633" i="1"/>
  <c r="G632" i="1"/>
  <c r="F633" i="1"/>
  <c r="E633" i="1" l="1"/>
  <c r="D634" i="1"/>
  <c r="G633" i="1"/>
  <c r="F634" i="1"/>
  <c r="E634" i="1" l="1"/>
  <c r="D635" i="1"/>
  <c r="G634" i="1"/>
  <c r="F635" i="1"/>
  <c r="E635" i="1" l="1"/>
  <c r="D636" i="1"/>
  <c r="G635" i="1"/>
  <c r="F636" i="1"/>
  <c r="D637" i="1" l="1"/>
  <c r="E636" i="1"/>
  <c r="F637" i="1"/>
  <c r="G636" i="1"/>
  <c r="F638" i="1" l="1"/>
  <c r="G637" i="1"/>
  <c r="D638" i="1"/>
  <c r="E637" i="1"/>
  <c r="D639" i="1" l="1"/>
  <c r="E638" i="1"/>
  <c r="F639" i="1"/>
  <c r="G638" i="1"/>
  <c r="G639" i="1" l="1"/>
  <c r="F640" i="1"/>
  <c r="E639" i="1"/>
  <c r="D640" i="1"/>
  <c r="G640" i="1" l="1"/>
  <c r="F641" i="1"/>
  <c r="E640" i="1"/>
  <c r="D641" i="1"/>
  <c r="G641" i="1" l="1"/>
  <c r="F642" i="1"/>
  <c r="E641" i="1"/>
  <c r="D642" i="1"/>
  <c r="G642" i="1" l="1"/>
  <c r="F643" i="1"/>
  <c r="E642" i="1"/>
  <c r="D643" i="1"/>
  <c r="G643" i="1" l="1"/>
  <c r="F644" i="1"/>
  <c r="E643" i="1"/>
  <c r="D644" i="1"/>
  <c r="G644" i="1" l="1"/>
  <c r="F645" i="1"/>
  <c r="E644" i="1"/>
  <c r="D645" i="1"/>
  <c r="G645" i="1" l="1"/>
  <c r="F646" i="1"/>
  <c r="E645" i="1"/>
  <c r="D646" i="1"/>
  <c r="G646" i="1" l="1"/>
  <c r="F647" i="1"/>
  <c r="E646" i="1"/>
  <c r="D647" i="1"/>
  <c r="G647" i="1" l="1"/>
  <c r="F648" i="1"/>
  <c r="E647" i="1"/>
  <c r="D648" i="1"/>
  <c r="G648" i="1" l="1"/>
  <c r="F649" i="1"/>
  <c r="E648" i="1"/>
  <c r="D649" i="1"/>
  <c r="G649" i="1" l="1"/>
  <c r="F650" i="1"/>
  <c r="E649" i="1"/>
  <c r="D650" i="1"/>
  <c r="G650" i="1" l="1"/>
  <c r="F651" i="1"/>
  <c r="E650" i="1"/>
  <c r="D651" i="1"/>
  <c r="G651" i="1" l="1"/>
  <c r="F652" i="1"/>
  <c r="E651" i="1"/>
  <c r="D652" i="1"/>
  <c r="G652" i="1" l="1"/>
  <c r="F653" i="1"/>
  <c r="E652" i="1"/>
  <c r="D653" i="1"/>
  <c r="G653" i="1" l="1"/>
  <c r="F654" i="1"/>
  <c r="E653" i="1"/>
  <c r="D654" i="1"/>
  <c r="G654" i="1" l="1"/>
  <c r="F655" i="1"/>
  <c r="E654" i="1"/>
  <c r="D655" i="1"/>
  <c r="G655" i="1" l="1"/>
  <c r="F656" i="1"/>
  <c r="E655" i="1"/>
  <c r="D656" i="1"/>
  <c r="G656" i="1" l="1"/>
  <c r="F657" i="1"/>
  <c r="E656" i="1"/>
  <c r="D657" i="1"/>
  <c r="G657" i="1" l="1"/>
  <c r="F658" i="1"/>
  <c r="E657" i="1"/>
  <c r="D658" i="1"/>
  <c r="G658" i="1" l="1"/>
  <c r="F659" i="1"/>
  <c r="E658" i="1"/>
  <c r="D659" i="1"/>
  <c r="F660" i="1" l="1"/>
  <c r="G659" i="1"/>
  <c r="D660" i="1"/>
  <c r="E659" i="1"/>
  <c r="E660" i="1" l="1"/>
  <c r="D661" i="1"/>
  <c r="G660" i="1"/>
  <c r="F661" i="1"/>
  <c r="E661" i="1" l="1"/>
  <c r="D662" i="1"/>
  <c r="G661" i="1"/>
  <c r="F662" i="1"/>
  <c r="E662" i="1" l="1"/>
  <c r="D663" i="1"/>
  <c r="G662" i="1"/>
  <c r="F663" i="1"/>
  <c r="E663" i="1" l="1"/>
  <c r="D664" i="1"/>
  <c r="G663" i="1"/>
  <c r="F664" i="1"/>
  <c r="G664" i="1" l="1"/>
  <c r="F665" i="1"/>
  <c r="E664" i="1"/>
  <c r="D665" i="1"/>
  <c r="G665" i="1" l="1"/>
  <c r="F666" i="1"/>
  <c r="E665" i="1"/>
  <c r="D666" i="1"/>
  <c r="G666" i="1" l="1"/>
  <c r="F667" i="1"/>
  <c r="E666" i="1"/>
  <c r="D667" i="1"/>
  <c r="E667" i="1" l="1"/>
  <c r="D668" i="1"/>
  <c r="G667" i="1"/>
  <c r="F668" i="1"/>
  <c r="G668" i="1" l="1"/>
  <c r="F669" i="1"/>
  <c r="E668" i="1"/>
  <c r="D669" i="1"/>
  <c r="E669" i="1" l="1"/>
  <c r="D670" i="1"/>
  <c r="G669" i="1"/>
  <c r="F670" i="1"/>
  <c r="E670" i="1" l="1"/>
  <c r="D671" i="1"/>
  <c r="G670" i="1"/>
  <c r="F671" i="1"/>
  <c r="E671" i="1" l="1"/>
  <c r="D672" i="1"/>
  <c r="G671" i="1"/>
  <c r="F672" i="1"/>
  <c r="E672" i="1" l="1"/>
  <c r="D673" i="1"/>
  <c r="G672" i="1"/>
  <c r="F673" i="1"/>
  <c r="E673" i="1" l="1"/>
  <c r="D674" i="1"/>
  <c r="G673" i="1"/>
  <c r="F674" i="1"/>
  <c r="E674" i="1" l="1"/>
  <c r="D675" i="1"/>
  <c r="G674" i="1"/>
  <c r="F675" i="1"/>
  <c r="F676" i="1" l="1"/>
  <c r="G675" i="1"/>
  <c r="D676" i="1"/>
  <c r="E675" i="1"/>
  <c r="E676" i="1" l="1"/>
  <c r="D677" i="1"/>
  <c r="G676" i="1"/>
  <c r="F677" i="1"/>
  <c r="E677" i="1" l="1"/>
  <c r="D678" i="1"/>
  <c r="G677" i="1"/>
  <c r="F678" i="1"/>
  <c r="E678" i="1" l="1"/>
  <c r="D679" i="1"/>
  <c r="G678" i="1"/>
  <c r="F679" i="1"/>
  <c r="D680" i="1" l="1"/>
  <c r="E679" i="1"/>
  <c r="F680" i="1"/>
  <c r="G679" i="1"/>
  <c r="G680" i="1" l="1"/>
  <c r="F681" i="1"/>
  <c r="E680" i="1"/>
  <c r="D681" i="1"/>
  <c r="E681" i="1" l="1"/>
  <c r="D682" i="1"/>
  <c r="G681" i="1"/>
  <c r="F682" i="1"/>
  <c r="G682" i="1" l="1"/>
  <c r="F683" i="1"/>
  <c r="E682" i="1"/>
  <c r="D683" i="1"/>
  <c r="E683" i="1" l="1"/>
  <c r="D684" i="1"/>
  <c r="G683" i="1"/>
  <c r="F684" i="1"/>
  <c r="E684" i="1" l="1"/>
  <c r="D685" i="1"/>
  <c r="G684" i="1"/>
  <c r="F685" i="1"/>
  <c r="E685" i="1" l="1"/>
  <c r="D686" i="1"/>
  <c r="G685" i="1"/>
  <c r="F686" i="1"/>
  <c r="G686" i="1" l="1"/>
  <c r="F687" i="1"/>
  <c r="E686" i="1"/>
  <c r="D687" i="1"/>
  <c r="G687" i="1" l="1"/>
  <c r="F688" i="1"/>
  <c r="E687" i="1"/>
  <c r="D688" i="1"/>
  <c r="D689" i="1" l="1"/>
  <c r="E688" i="1"/>
  <c r="F689" i="1"/>
  <c r="G688" i="1"/>
  <c r="G689" i="1" l="1"/>
  <c r="F690" i="1"/>
  <c r="E689" i="1"/>
  <c r="D690" i="1"/>
  <c r="E690" i="1" l="1"/>
  <c r="D691" i="1"/>
  <c r="G690" i="1"/>
  <c r="F691" i="1"/>
  <c r="G691" i="1" l="1"/>
  <c r="F692" i="1"/>
  <c r="E691" i="1"/>
  <c r="D692" i="1"/>
  <c r="E692" i="1" l="1"/>
  <c r="D693" i="1"/>
  <c r="G692" i="1"/>
  <c r="F693" i="1"/>
  <c r="G693" i="1" l="1"/>
  <c r="F694" i="1"/>
  <c r="E693" i="1"/>
  <c r="D694" i="1"/>
  <c r="E694" i="1" l="1"/>
  <c r="D695" i="1"/>
  <c r="F695" i="1"/>
  <c r="G694" i="1"/>
  <c r="G695" i="1" l="1"/>
  <c r="F696" i="1"/>
  <c r="E695" i="1"/>
  <c r="D696" i="1"/>
  <c r="E696" i="1" l="1"/>
  <c r="D697" i="1"/>
  <c r="G696" i="1"/>
  <c r="F697" i="1"/>
  <c r="G697" i="1" l="1"/>
  <c r="F698" i="1"/>
  <c r="E697" i="1"/>
  <c r="D698" i="1"/>
  <c r="E698" i="1" l="1"/>
  <c r="D699" i="1"/>
  <c r="G698" i="1"/>
  <c r="F699" i="1"/>
  <c r="G699" i="1" l="1"/>
  <c r="F700" i="1"/>
  <c r="D700" i="1"/>
  <c r="E699" i="1"/>
  <c r="E700" i="1" l="1"/>
  <c r="D701" i="1"/>
  <c r="G700" i="1"/>
  <c r="F701" i="1"/>
  <c r="G701" i="1" l="1"/>
  <c r="F702" i="1"/>
  <c r="D702" i="1"/>
  <c r="E701" i="1"/>
  <c r="D703" i="1" l="1"/>
  <c r="E702" i="1"/>
  <c r="G702" i="1"/>
  <c r="F703" i="1"/>
  <c r="D704" i="1" l="1"/>
  <c r="E703" i="1"/>
  <c r="F704" i="1"/>
  <c r="G703" i="1"/>
  <c r="G704" i="1" l="1"/>
  <c r="F705" i="1"/>
  <c r="D705" i="1"/>
  <c r="E704" i="1"/>
  <c r="D706" i="1" l="1"/>
  <c r="E705" i="1"/>
  <c r="F706" i="1"/>
  <c r="G705" i="1"/>
  <c r="G706" i="1" l="1"/>
  <c r="F707" i="1"/>
  <c r="E706" i="1"/>
  <c r="D707" i="1"/>
  <c r="E707" i="1" l="1"/>
  <c r="D708" i="1"/>
  <c r="G707" i="1"/>
  <c r="F708" i="1"/>
  <c r="G708" i="1" l="1"/>
  <c r="F709" i="1"/>
  <c r="E708" i="1"/>
  <c r="D709" i="1"/>
  <c r="E709" i="1" l="1"/>
  <c r="D710" i="1"/>
  <c r="F710" i="1"/>
  <c r="G709" i="1"/>
  <c r="G710" i="1" l="1"/>
  <c r="F711" i="1"/>
  <c r="D711" i="1"/>
  <c r="E710" i="1"/>
  <c r="E711" i="1" l="1"/>
  <c r="D712" i="1"/>
  <c r="F712" i="1"/>
  <c r="G711" i="1"/>
  <c r="G712" i="1" l="1"/>
  <c r="F713" i="1"/>
  <c r="E712" i="1"/>
  <c r="D713" i="1"/>
  <c r="E713" i="1" l="1"/>
  <c r="D714" i="1"/>
  <c r="G713" i="1"/>
  <c r="F714" i="1"/>
  <c r="G714" i="1" l="1"/>
  <c r="F715" i="1"/>
  <c r="E714" i="1"/>
  <c r="D715" i="1"/>
  <c r="E715" i="1" l="1"/>
  <c r="D716" i="1"/>
  <c r="G715" i="1"/>
  <c r="F716" i="1"/>
  <c r="E716" i="1" l="1"/>
  <c r="D717" i="1"/>
  <c r="G716" i="1"/>
  <c r="F717" i="1"/>
  <c r="E717" i="1" l="1"/>
  <c r="D718" i="1"/>
  <c r="G717" i="1"/>
  <c r="F718" i="1"/>
  <c r="G718" i="1" l="1"/>
  <c r="F719" i="1"/>
  <c r="E718" i="1"/>
  <c r="D719" i="1"/>
  <c r="G719" i="1" l="1"/>
  <c r="F720" i="1"/>
  <c r="E719" i="1"/>
  <c r="D720" i="1"/>
  <c r="G720" i="1" l="1"/>
  <c r="F721" i="1"/>
  <c r="E720" i="1"/>
  <c r="D721" i="1"/>
  <c r="G721" i="1" l="1"/>
  <c r="F722" i="1"/>
  <c r="E721" i="1"/>
  <c r="D722" i="1"/>
  <c r="E722" i="1" l="1"/>
  <c r="D723" i="1"/>
  <c r="G722" i="1"/>
  <c r="F723" i="1"/>
  <c r="E723" i="1" l="1"/>
  <c r="D724" i="1"/>
  <c r="G723" i="1"/>
  <c r="F724" i="1"/>
  <c r="G724" i="1" l="1"/>
  <c r="F725" i="1"/>
  <c r="E724" i="1"/>
  <c r="D725" i="1"/>
  <c r="G725" i="1" l="1"/>
  <c r="F726" i="1"/>
  <c r="E725" i="1"/>
  <c r="D726" i="1"/>
  <c r="E726" i="1" l="1"/>
  <c r="D727" i="1"/>
  <c r="G726" i="1"/>
  <c r="F727" i="1"/>
  <c r="E727" i="1" l="1"/>
  <c r="D728" i="1"/>
  <c r="G727" i="1"/>
  <c r="F728" i="1"/>
  <c r="E728" i="1" l="1"/>
  <c r="D729" i="1"/>
  <c r="G728" i="1"/>
  <c r="F729" i="1"/>
  <c r="E729" i="1" l="1"/>
  <c r="D730" i="1"/>
  <c r="G729" i="1"/>
  <c r="F730" i="1"/>
  <c r="E730" i="1" l="1"/>
  <c r="D731" i="1"/>
  <c r="G730" i="1"/>
  <c r="F731" i="1"/>
  <c r="E731" i="1" l="1"/>
  <c r="D732" i="1"/>
  <c r="F732" i="1"/>
  <c r="G731" i="1"/>
  <c r="E732" i="1" l="1"/>
  <c r="D733" i="1"/>
  <c r="G732" i="1"/>
  <c r="F733" i="1"/>
  <c r="E733" i="1" l="1"/>
  <c r="D734" i="1"/>
  <c r="G733" i="1"/>
  <c r="F734" i="1"/>
  <c r="G734" i="1" l="1"/>
  <c r="F735" i="1"/>
  <c r="E734" i="1"/>
  <c r="D735" i="1"/>
  <c r="G735" i="1" l="1"/>
  <c r="F736" i="1"/>
  <c r="E735" i="1"/>
  <c r="D736" i="1"/>
  <c r="E736" i="1" l="1"/>
  <c r="D737" i="1"/>
  <c r="G736" i="1"/>
  <c r="F737" i="1"/>
  <c r="E737" i="1" l="1"/>
  <c r="D738" i="1"/>
  <c r="G737" i="1"/>
  <c r="F738" i="1"/>
  <c r="G738" i="1" l="1"/>
  <c r="F739" i="1"/>
  <c r="E738" i="1"/>
  <c r="D739" i="1"/>
  <c r="E739" i="1" l="1"/>
  <c r="D740" i="1"/>
  <c r="G739" i="1"/>
  <c r="F740" i="1"/>
  <c r="G740" i="1" l="1"/>
  <c r="F741" i="1"/>
  <c r="E740" i="1"/>
  <c r="D741" i="1"/>
  <c r="G741" i="1" l="1"/>
  <c r="F742" i="1"/>
  <c r="E741" i="1"/>
  <c r="D742" i="1"/>
  <c r="G742" i="1" l="1"/>
  <c r="F743" i="1"/>
  <c r="E742" i="1"/>
  <c r="D743" i="1"/>
  <c r="G743" i="1" l="1"/>
  <c r="F744" i="1"/>
  <c r="E743" i="1"/>
  <c r="D744" i="1"/>
  <c r="G744" i="1" l="1"/>
  <c r="F745" i="1"/>
  <c r="E744" i="1"/>
  <c r="D745" i="1"/>
  <c r="G745" i="1" l="1"/>
  <c r="F746" i="1"/>
  <c r="E745" i="1"/>
  <c r="D746" i="1"/>
  <c r="G746" i="1" l="1"/>
  <c r="F747" i="1"/>
  <c r="E746" i="1"/>
  <c r="D747" i="1"/>
  <c r="E747" i="1" l="1"/>
  <c r="D748" i="1"/>
  <c r="G747" i="1"/>
  <c r="F748" i="1"/>
  <c r="G748" i="1" l="1"/>
  <c r="F749" i="1"/>
  <c r="E748" i="1"/>
  <c r="D749" i="1"/>
  <c r="G749" i="1" l="1"/>
  <c r="F750" i="1"/>
  <c r="E749" i="1"/>
  <c r="D750" i="1"/>
  <c r="G750" i="1" l="1"/>
  <c r="F751" i="1"/>
  <c r="E750" i="1"/>
  <c r="D751" i="1"/>
  <c r="E751" i="1" l="1"/>
  <c r="D752" i="1"/>
  <c r="G751" i="1"/>
  <c r="F752" i="1"/>
  <c r="E752" i="1" l="1"/>
  <c r="D753" i="1"/>
  <c r="G752" i="1"/>
  <c r="F753" i="1"/>
  <c r="E753" i="1" l="1"/>
  <c r="D754" i="1"/>
  <c r="G753" i="1"/>
  <c r="F754" i="1"/>
  <c r="G754" i="1" l="1"/>
  <c r="F755" i="1"/>
  <c r="E754" i="1"/>
  <c r="D755" i="1"/>
  <c r="G755" i="1" l="1"/>
  <c r="F756" i="1"/>
  <c r="E755" i="1"/>
  <c r="D756" i="1"/>
  <c r="G756" i="1" l="1"/>
  <c r="F757" i="1"/>
  <c r="E756" i="1"/>
  <c r="D757" i="1"/>
  <c r="G757" i="1" l="1"/>
  <c r="F758" i="1"/>
  <c r="E757" i="1"/>
  <c r="D758" i="1"/>
  <c r="E758" i="1" l="1"/>
  <c r="D759" i="1"/>
  <c r="G758" i="1"/>
  <c r="F759" i="1"/>
  <c r="E759" i="1" l="1"/>
  <c r="D760" i="1"/>
  <c r="G759" i="1"/>
  <c r="F760" i="1"/>
  <c r="E760" i="1" l="1"/>
  <c r="D761" i="1"/>
  <c r="E761" i="1" s="1"/>
  <c r="G760" i="1"/>
  <c r="F761" i="1"/>
  <c r="G761" i="1" s="1"/>
</calcChain>
</file>

<file path=xl/sharedStrings.xml><?xml version="1.0" encoding="utf-8"?>
<sst xmlns="http://schemas.openxmlformats.org/spreadsheetml/2006/main" count="20" uniqueCount="18">
  <si>
    <t>Date</t>
  </si>
  <si>
    <t>Close</t>
  </si>
  <si>
    <t>Daily Return</t>
  </si>
  <si>
    <t>Calmar Ratio</t>
  </si>
  <si>
    <t xml:space="preserve"> </t>
  </si>
  <si>
    <t>Drawdown</t>
  </si>
  <si>
    <t>Min Close</t>
  </si>
  <si>
    <t>Max Close</t>
  </si>
  <si>
    <t>Drawup</t>
  </si>
  <si>
    <t>Max Drawdown</t>
  </si>
  <si>
    <t>Max Drawup</t>
  </si>
  <si>
    <t>Open</t>
  </si>
  <si>
    <t>Three Year Return</t>
  </si>
  <si>
    <t>Results</t>
  </si>
  <si>
    <t>S&amp;P500 Adjusted Close Price for three years from  24 Oct 2008</t>
  </si>
  <si>
    <t>Assuming 252 trading days a year</t>
  </si>
  <si>
    <t>Annualized Return</t>
  </si>
  <si>
    <t>Visit http://investexcel.net for more financial modeling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</si>
</sst>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sz val="12"/>
      <name val="宋体"/>
      <charset val="134"/>
    </font>
    <font>
      <b/>
      <sz val="2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/>
    <xf numFmtId="0" fontId="0" fillId="3" borderId="2" xfId="0" applyFont="1" applyFill="1" applyBorder="1"/>
    <xf numFmtId="0" fontId="0" fillId="3" borderId="3" xfId="0" applyNumberFormat="1" applyFont="1" applyFill="1" applyBorder="1" applyAlignment="1">
      <alignment horizontal="left"/>
    </xf>
    <xf numFmtId="0" fontId="0" fillId="3" borderId="4" xfId="0" applyNumberFormat="1" applyFont="1" applyFill="1" applyBorder="1"/>
    <xf numFmtId="0" fontId="7" fillId="3" borderId="3" xfId="0" applyNumberFormat="1" applyFont="1" applyFill="1" applyBorder="1" applyAlignment="1">
      <alignment horizontal="left"/>
    </xf>
    <xf numFmtId="0" fontId="7" fillId="3" borderId="3" xfId="0" applyNumberFormat="1" applyFont="1" applyFill="1" applyBorder="1" applyAlignment="1">
      <alignment horizontal="left" wrapText="1"/>
    </xf>
    <xf numFmtId="0" fontId="7" fillId="3" borderId="4" xfId="0" applyNumberFormat="1" applyFont="1" applyFill="1" applyBorder="1" applyAlignment="1"/>
    <xf numFmtId="0" fontId="0" fillId="3" borderId="5" xfId="0" applyNumberFormat="1" applyFont="1" applyFill="1" applyBorder="1" applyAlignment="1">
      <alignment horizontal="left"/>
    </xf>
    <xf numFmtId="0" fontId="0" fillId="3" borderId="6" xfId="0" applyNumberFormat="1" applyFont="1" applyFill="1" applyBorder="1"/>
    <xf numFmtId="0" fontId="2" fillId="3" borderId="1" xfId="0" applyFont="1" applyFill="1" applyBorder="1"/>
    <xf numFmtId="0" fontId="0" fillId="0" borderId="0" xfId="0" applyBorder="1"/>
    <xf numFmtId="9" fontId="3" fillId="0" borderId="0" xfId="1" applyFont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/>
    <xf numFmtId="0" fontId="6" fillId="0" borderId="0" xfId="3" applyFill="1" applyBorder="1"/>
    <xf numFmtId="0" fontId="0" fillId="2" borderId="9" xfId="0" applyFill="1" applyBorder="1"/>
    <xf numFmtId="0" fontId="0" fillId="2" borderId="10" xfId="0" applyFill="1" applyBorder="1"/>
    <xf numFmtId="0" fontId="2" fillId="2" borderId="8" xfId="0" applyFont="1" applyFill="1" applyBorder="1"/>
    <xf numFmtId="0" fontId="0" fillId="2" borderId="1" xfId="0" applyFont="1" applyFill="1" applyBorder="1"/>
    <xf numFmtId="0" fontId="0" fillId="2" borderId="11" xfId="0" applyFont="1" applyFill="1" applyBorder="1"/>
    <xf numFmtId="0" fontId="7" fillId="2" borderId="1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0" fillId="2" borderId="3" xfId="0" applyNumberFormat="1" applyFont="1" applyFill="1" applyBorder="1"/>
    <xf numFmtId="0" fontId="0" fillId="2" borderId="0" xfId="0" applyFont="1" applyFill="1" applyBorder="1"/>
    <xf numFmtId="0" fontId="7" fillId="2" borderId="0" xfId="0" applyFont="1" applyFill="1" applyBorder="1" applyAlignment="1">
      <alignment horizontal="right" wrapText="1"/>
    </xf>
    <xf numFmtId="0" fontId="7" fillId="2" borderId="0" xfId="0" applyFont="1" applyFill="1" applyBorder="1"/>
    <xf numFmtId="10" fontId="7" fillId="2" borderId="0" xfId="0" applyNumberFormat="1" applyFont="1" applyFill="1" applyBorder="1"/>
    <xf numFmtId="0" fontId="0" fillId="2" borderId="4" xfId="0" applyFont="1" applyFill="1" applyBorder="1"/>
    <xf numFmtId="10" fontId="7" fillId="2" borderId="0" xfId="1" applyNumberFormat="1" applyFont="1" applyFill="1" applyBorder="1" applyAlignment="1">
      <alignment horizontal="right" wrapText="1"/>
    </xf>
    <xf numFmtId="2" fontId="7" fillId="2" borderId="0" xfId="0" applyNumberFormat="1" applyFont="1" applyFill="1" applyBorder="1"/>
    <xf numFmtId="10" fontId="0" fillId="2" borderId="4" xfId="0" applyNumberFormat="1" applyFont="1" applyFill="1" applyBorder="1"/>
    <xf numFmtId="14" fontId="0" fillId="2" borderId="5" xfId="0" applyNumberFormat="1" applyFont="1" applyFill="1" applyBorder="1"/>
    <xf numFmtId="0" fontId="0" fillId="2" borderId="7" xfId="0" applyFont="1" applyFill="1" applyBorder="1"/>
    <xf numFmtId="10" fontId="7" fillId="2" borderId="7" xfId="1" applyNumberFormat="1" applyFont="1" applyFill="1" applyBorder="1" applyAlignment="1">
      <alignment horizontal="right" wrapText="1"/>
    </xf>
    <xf numFmtId="2" fontId="7" fillId="2" borderId="7" xfId="0" applyNumberFormat="1" applyFont="1" applyFill="1" applyBorder="1"/>
    <xf numFmtId="10" fontId="7" fillId="2" borderId="7" xfId="0" applyNumberFormat="1" applyFont="1" applyFill="1" applyBorder="1"/>
    <xf numFmtId="10" fontId="0" fillId="2" borderId="6" xfId="0" applyNumberFormat="1" applyFont="1" applyFill="1" applyBorder="1"/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62"/>
  <sheetViews>
    <sheetView showGridLines="0" tabSelected="1" workbookViewId="0">
      <selection activeCell="I16" sqref="I16"/>
    </sheetView>
  </sheetViews>
  <sheetFormatPr defaultRowHeight="15"/>
  <cols>
    <col min="1" max="1" width="11.42578125" style="15" bestFit="1" customWidth="1"/>
    <col min="2" max="2" width="9.140625" style="15"/>
    <col min="3" max="3" width="14.140625" style="15" customWidth="1"/>
    <col min="4" max="7" width="12" style="15" customWidth="1"/>
    <col min="8" max="8" width="5.42578125" style="12" customWidth="1"/>
    <col min="9" max="9" width="18.28515625" style="12" customWidth="1"/>
    <col min="10" max="10" width="7" style="12" customWidth="1"/>
    <col min="11" max="11" width="2" style="12" customWidth="1"/>
    <col min="12" max="13" width="9.140625" style="12"/>
  </cols>
  <sheetData>
    <row r="1" spans="1:14" s="1" customFormat="1" ht="30">
      <c r="A1" s="14" t="s">
        <v>3</v>
      </c>
      <c r="B1" s="15"/>
      <c r="C1" s="15"/>
      <c r="D1" s="15"/>
      <c r="E1" s="15"/>
      <c r="F1" s="15"/>
      <c r="G1" s="15"/>
      <c r="H1" s="12"/>
      <c r="I1" s="12"/>
      <c r="J1" s="12"/>
      <c r="K1" s="12"/>
      <c r="L1" s="12"/>
      <c r="M1" s="12"/>
    </row>
    <row r="2" spans="1:14" s="1" customFormat="1">
      <c r="A2" s="16" t="s">
        <v>17</v>
      </c>
      <c r="B2" s="15"/>
      <c r="C2" s="15"/>
      <c r="D2" s="15"/>
      <c r="E2" s="15"/>
      <c r="F2" s="15"/>
      <c r="G2" s="15"/>
      <c r="H2" s="12"/>
      <c r="I2" s="12"/>
      <c r="J2" s="12"/>
      <c r="K2" s="12"/>
      <c r="L2" s="12"/>
      <c r="M2" s="12"/>
    </row>
    <row r="3" spans="1:14" s="2" customFormat="1" ht="15.75" thickBot="1">
      <c r="A3" s="16"/>
      <c r="B3" s="15"/>
      <c r="C3" s="15"/>
      <c r="D3" s="15"/>
      <c r="E3" s="15"/>
      <c r="F3" s="15"/>
      <c r="G3" s="15"/>
      <c r="H3" s="12"/>
      <c r="I3" s="12"/>
      <c r="J3" s="12"/>
      <c r="K3" s="12"/>
      <c r="L3" s="12"/>
      <c r="M3" s="12"/>
    </row>
    <row r="4" spans="1:14" s="1" customFormat="1" ht="15.75" thickBot="1">
      <c r="A4" s="19" t="s">
        <v>14</v>
      </c>
      <c r="B4" s="17"/>
      <c r="C4" s="17"/>
      <c r="D4" s="17"/>
      <c r="E4" s="17"/>
      <c r="F4" s="17"/>
      <c r="G4" s="18"/>
      <c r="H4" s="12"/>
      <c r="I4" s="11" t="s">
        <v>13</v>
      </c>
      <c r="J4" s="3"/>
      <c r="K4" s="12"/>
      <c r="L4" s="12"/>
      <c r="M4" s="12"/>
      <c r="N4"/>
    </row>
    <row r="5" spans="1:14">
      <c r="A5" s="20" t="s">
        <v>0</v>
      </c>
      <c r="B5" s="21" t="s">
        <v>1</v>
      </c>
      <c r="C5" s="22" t="s">
        <v>2</v>
      </c>
      <c r="D5" s="22" t="s">
        <v>6</v>
      </c>
      <c r="E5" s="22" t="s">
        <v>5</v>
      </c>
      <c r="F5" s="22" t="s">
        <v>7</v>
      </c>
      <c r="G5" s="23" t="s">
        <v>8</v>
      </c>
      <c r="I5" s="4" t="s">
        <v>11</v>
      </c>
      <c r="J5" s="5">
        <f>B6</f>
        <v>876.77</v>
      </c>
    </row>
    <row r="6" spans="1:14">
      <c r="A6" s="24">
        <v>39745</v>
      </c>
      <c r="B6" s="25">
        <v>876.77</v>
      </c>
      <c r="C6" s="26"/>
      <c r="D6" s="27">
        <f>+B6</f>
        <v>876.77</v>
      </c>
      <c r="E6" s="28"/>
      <c r="F6" s="27">
        <f>+B6</f>
        <v>876.77</v>
      </c>
      <c r="G6" s="29"/>
      <c r="I6" s="4" t="s">
        <v>1</v>
      </c>
      <c r="J6" s="5">
        <f>B761</f>
        <v>1254.19</v>
      </c>
    </row>
    <row r="7" spans="1:14">
      <c r="A7" s="24">
        <v>39748</v>
      </c>
      <c r="B7" s="25">
        <v>848.92</v>
      </c>
      <c r="C7" s="30">
        <f>LN(B7/B6)</f>
        <v>-3.227974691248589E-2</v>
      </c>
      <c r="D7" s="31">
        <f>IF(B7&gt;D6,B7, D6)</f>
        <v>876.77</v>
      </c>
      <c r="E7" s="28">
        <f>+(B7-D7)/D7</f>
        <v>-3.176431675353858E-2</v>
      </c>
      <c r="F7" s="31">
        <f>IF(B7&lt;F6,B7,F6)</f>
        <v>848.92</v>
      </c>
      <c r="G7" s="32">
        <f>+(B7-F7)/F7</f>
        <v>0</v>
      </c>
      <c r="I7" s="4" t="s">
        <v>12</v>
      </c>
      <c r="J7" s="5">
        <f>+J6/J5-1</f>
        <v>0.43046637088404038</v>
      </c>
    </row>
    <row r="8" spans="1:14">
      <c r="A8" s="24">
        <v>39749</v>
      </c>
      <c r="B8" s="25">
        <v>940.51</v>
      </c>
      <c r="C8" s="30">
        <f t="shared" ref="C8:C71" si="0">LN(B8/B7)</f>
        <v>0.10245732795933024</v>
      </c>
      <c r="D8" s="31">
        <f>IF(B8&gt;D7,B8, D7)</f>
        <v>940.51</v>
      </c>
      <c r="E8" s="28">
        <f>+(B8-D8)/D8</f>
        <v>0</v>
      </c>
      <c r="F8" s="31">
        <f>IF(B8&lt;F7,B8,F7)</f>
        <v>848.92</v>
      </c>
      <c r="G8" s="32">
        <f>+(B8-F8)/F8</f>
        <v>0.1078900249729068</v>
      </c>
      <c r="I8" s="6" t="s">
        <v>16</v>
      </c>
      <c r="J8" s="5">
        <f>(1+J7)^(252/756)-1</f>
        <v>0.12674563453626875</v>
      </c>
      <c r="L8" s="12" t="s">
        <v>15</v>
      </c>
    </row>
    <row r="9" spans="1:14">
      <c r="A9" s="24">
        <v>39750</v>
      </c>
      <c r="B9" s="25">
        <v>930.09</v>
      </c>
      <c r="C9" s="30">
        <f t="shared" si="0"/>
        <v>-1.1140925668240704E-2</v>
      </c>
      <c r="D9" s="31">
        <f>IF(B9&gt;D8,B9, D8)</f>
        <v>940.51</v>
      </c>
      <c r="E9" s="28">
        <f>+(B9-D9)/D9</f>
        <v>-1.1079095384419048E-2</v>
      </c>
      <c r="F9" s="31">
        <f>IF(B9&lt;F8,B9,F8)</f>
        <v>848.92</v>
      </c>
      <c r="G9" s="32">
        <f>+(B9-F9)/F9</f>
        <v>9.5615605710785562E-2</v>
      </c>
      <c r="I9" s="7" t="s">
        <v>9</v>
      </c>
      <c r="J9" s="8">
        <f>MIN(E7:E60)</f>
        <v>-0.25186179468058656</v>
      </c>
    </row>
    <row r="10" spans="1:14">
      <c r="A10" s="24">
        <v>39751</v>
      </c>
      <c r="B10" s="25">
        <v>954.09</v>
      </c>
      <c r="C10" s="30">
        <f t="shared" si="0"/>
        <v>2.547665096269594E-2</v>
      </c>
      <c r="D10" s="31">
        <f>IF(B10&gt;D9,B10, D9)</f>
        <v>954.09</v>
      </c>
      <c r="E10" s="28">
        <f>+(B10-D10)/D10</f>
        <v>0</v>
      </c>
      <c r="F10" s="31">
        <f>IF(B10&lt;F9,B10,F9)</f>
        <v>848.92</v>
      </c>
      <c r="G10" s="32">
        <f>+(B10-F10)/F10</f>
        <v>0.12388682090185185</v>
      </c>
      <c r="I10" s="7" t="s">
        <v>10</v>
      </c>
      <c r="J10" s="8">
        <f>MAX(G7:G60)</f>
        <v>0.24222529371112644</v>
      </c>
    </row>
    <row r="11" spans="1:14" ht="15.75" thickBot="1">
      <c r="A11" s="24">
        <v>39752</v>
      </c>
      <c r="B11" s="25">
        <v>968.75</v>
      </c>
      <c r="C11" s="30">
        <f t="shared" si="0"/>
        <v>1.5248574046331105E-2</v>
      </c>
      <c r="D11" s="31">
        <f>IF(B11&gt;D10,B11, D10)</f>
        <v>968.75</v>
      </c>
      <c r="E11" s="28">
        <f>+(B11-D11)/D11</f>
        <v>0</v>
      </c>
      <c r="F11" s="31">
        <f>IF(B11&lt;F10,B11,F10)</f>
        <v>848.92</v>
      </c>
      <c r="G11" s="32">
        <f>+(B11-F11)/F11</f>
        <v>0.14115582151439482</v>
      </c>
      <c r="I11" s="9" t="s">
        <v>3</v>
      </c>
      <c r="J11" s="10">
        <f>J8/ABS(J9)</f>
        <v>0.50323485821662128</v>
      </c>
    </row>
    <row r="12" spans="1:14">
      <c r="A12" s="24">
        <v>39755</v>
      </c>
      <c r="B12" s="25">
        <v>966.3</v>
      </c>
      <c r="C12" s="30">
        <f t="shared" si="0"/>
        <v>-2.5322356622939578E-3</v>
      </c>
      <c r="D12" s="31">
        <f>IF(B12&gt;D11,B12, D11)</f>
        <v>968.75</v>
      </c>
      <c r="E12" s="28">
        <f>+(B12-D12)/D12</f>
        <v>-2.5290322580645633E-3</v>
      </c>
      <c r="F12" s="31">
        <f>IF(B12&lt;F11,B12,F11)</f>
        <v>848.92</v>
      </c>
      <c r="G12" s="32">
        <f>+(B12-F12)/F12</f>
        <v>0.13826980163030675</v>
      </c>
    </row>
    <row r="13" spans="1:14" ht="16.5">
      <c r="A13" s="24">
        <v>39756</v>
      </c>
      <c r="B13" s="25">
        <v>1005.75</v>
      </c>
      <c r="C13" s="30">
        <f t="shared" si="0"/>
        <v>4.0014465824634769E-2</v>
      </c>
      <c r="D13" s="31">
        <f>IF(B13&gt;D12,B13, D12)</f>
        <v>1005.75</v>
      </c>
      <c r="E13" s="28">
        <f>+(B13-D13)/D13</f>
        <v>0</v>
      </c>
      <c r="F13" s="31">
        <f>IF(B13&lt;F12,B13,F12)</f>
        <v>848.92</v>
      </c>
      <c r="G13" s="32">
        <f>+(B13-F13)/F13</f>
        <v>0.18474061160062202</v>
      </c>
      <c r="K13" s="13"/>
    </row>
    <row r="14" spans="1:14">
      <c r="A14" s="24">
        <v>39757</v>
      </c>
      <c r="B14" s="25">
        <v>952.77</v>
      </c>
      <c r="C14" s="30">
        <f t="shared" si="0"/>
        <v>-5.4115279430602112E-2</v>
      </c>
      <c r="D14" s="31">
        <f>IF(B14&gt;D13,B14, D13)</f>
        <v>1005.75</v>
      </c>
      <c r="E14" s="28">
        <f>+(B14-D14)/D14</f>
        <v>-5.2677106636838202E-2</v>
      </c>
      <c r="F14" s="31">
        <f>IF(B14&lt;F13,B14,F13)</f>
        <v>848.92</v>
      </c>
      <c r="G14" s="32">
        <f>+(B14-F14)/F14</f>
        <v>0.12233190406634314</v>
      </c>
    </row>
    <row r="15" spans="1:14">
      <c r="A15" s="24">
        <v>39758</v>
      </c>
      <c r="B15" s="25">
        <v>904.88</v>
      </c>
      <c r="C15" s="30">
        <f t="shared" si="0"/>
        <v>-5.1571193176169892E-2</v>
      </c>
      <c r="D15" s="31">
        <f>IF(B15&gt;D14,B15, D14)</f>
        <v>1005.75</v>
      </c>
      <c r="E15" s="28">
        <f>+(B15-D15)/D15</f>
        <v>-0.10029331344767586</v>
      </c>
      <c r="F15" s="31">
        <f>IF(B15&lt;F14,B15,F14)</f>
        <v>848.92</v>
      </c>
      <c r="G15" s="32">
        <f>+(B15-F15)/F15</f>
        <v>6.5919050087169626E-2</v>
      </c>
    </row>
    <row r="16" spans="1:14">
      <c r="A16" s="24">
        <v>39759</v>
      </c>
      <c r="B16" s="25">
        <v>930.99</v>
      </c>
      <c r="C16" s="30">
        <f t="shared" si="0"/>
        <v>2.8446197857694408E-2</v>
      </c>
      <c r="D16" s="31">
        <f>IF(B16&gt;D15,B16, D15)</f>
        <v>1005.75</v>
      </c>
      <c r="E16" s="28">
        <f>+(B16-D16)/D16</f>
        <v>-7.4332587621178212E-2</v>
      </c>
      <c r="F16" s="31">
        <f>IF(B16&lt;F15,B16,F15)</f>
        <v>848.92</v>
      </c>
      <c r="G16" s="32">
        <f>+(B16-F16)/F16</f>
        <v>9.6675776280450515E-2</v>
      </c>
    </row>
    <row r="17" spans="1:7">
      <c r="A17" s="24">
        <v>39762</v>
      </c>
      <c r="B17" s="25">
        <v>919.21</v>
      </c>
      <c r="C17" s="30">
        <f t="shared" si="0"/>
        <v>-1.2733930580210799E-2</v>
      </c>
      <c r="D17" s="31">
        <f>IF(B17&gt;D16,B17, D16)</f>
        <v>1005.75</v>
      </c>
      <c r="E17" s="28">
        <f>+(B17-D17)/D17</f>
        <v>-8.6045239870743195E-2</v>
      </c>
      <c r="F17" s="31">
        <f>IF(B17&lt;F16,B17,F16)</f>
        <v>848.92</v>
      </c>
      <c r="G17" s="32">
        <f>+(B17-F17)/F17</f>
        <v>8.2799321490835506E-2</v>
      </c>
    </row>
    <row r="18" spans="1:7">
      <c r="A18" s="24">
        <v>39763</v>
      </c>
      <c r="B18" s="25">
        <v>898.95</v>
      </c>
      <c r="C18" s="30">
        <f t="shared" si="0"/>
        <v>-2.228718992830513E-2</v>
      </c>
      <c r="D18" s="31">
        <f>IF(B18&gt;D17,B18, D17)</f>
        <v>1005.75</v>
      </c>
      <c r="E18" s="28">
        <f>+(B18-D18)/D18</f>
        <v>-0.10618941088739742</v>
      </c>
      <c r="F18" s="31">
        <f>IF(B18&lt;F17,B18,F17)</f>
        <v>848.92</v>
      </c>
      <c r="G18" s="32">
        <f>+(B18-F18)/F18</f>
        <v>5.8933704000377056E-2</v>
      </c>
    </row>
    <row r="19" spans="1:7">
      <c r="A19" s="24">
        <v>39764</v>
      </c>
      <c r="B19" s="25">
        <v>852.3</v>
      </c>
      <c r="C19" s="30">
        <f t="shared" si="0"/>
        <v>-5.3288838044052052E-2</v>
      </c>
      <c r="D19" s="31">
        <f>IF(B19&gt;D18,B19, D18)</f>
        <v>1005.75</v>
      </c>
      <c r="E19" s="28">
        <f>+(B19-D19)/D19</f>
        <v>-0.15257270693512309</v>
      </c>
      <c r="F19" s="31">
        <f>IF(B19&lt;F18,B19,F18)</f>
        <v>848.92</v>
      </c>
      <c r="G19" s="32">
        <f>+(B19-F19)/F19</f>
        <v>3.9815294727418319E-3</v>
      </c>
    </row>
    <row r="20" spans="1:7">
      <c r="A20" s="24">
        <v>39765</v>
      </c>
      <c r="B20" s="25">
        <v>911.29</v>
      </c>
      <c r="C20" s="30">
        <f t="shared" si="0"/>
        <v>6.6922600578825264E-2</v>
      </c>
      <c r="D20" s="31">
        <f>IF(B20&gt;D19,B20, D19)</f>
        <v>1005.75</v>
      </c>
      <c r="E20" s="28">
        <f>+(B20-D20)/D20</f>
        <v>-9.3919960228685095E-2</v>
      </c>
      <c r="F20" s="31">
        <f>IF(B20&lt;F19,B20,F19)</f>
        <v>848.92</v>
      </c>
      <c r="G20" s="32">
        <f>+(B20-F20)/F20</f>
        <v>7.346982047778354E-2</v>
      </c>
    </row>
    <row r="21" spans="1:7">
      <c r="A21" s="24">
        <v>39766</v>
      </c>
      <c r="B21" s="25">
        <v>873.29</v>
      </c>
      <c r="C21" s="30">
        <f t="shared" si="0"/>
        <v>-4.2593489571684628E-2</v>
      </c>
      <c r="D21" s="31">
        <f>IF(B21&gt;D20,B21, D20)</f>
        <v>1005.75</v>
      </c>
      <c r="E21" s="28">
        <f>+(B21-D21)/D21</f>
        <v>-0.13170270942083026</v>
      </c>
      <c r="F21" s="31">
        <f>IF(B21&lt;F20,B21,F20)</f>
        <v>848.92</v>
      </c>
      <c r="G21" s="32">
        <f>+(B21-F21)/F21</f>
        <v>2.8707063091928574E-2</v>
      </c>
    </row>
    <row r="22" spans="1:7">
      <c r="A22" s="24">
        <v>39769</v>
      </c>
      <c r="B22" s="25">
        <v>850.75</v>
      </c>
      <c r="C22" s="30">
        <f t="shared" si="0"/>
        <v>-2.6149375154377364E-2</v>
      </c>
      <c r="D22" s="31">
        <f>IF(B22&gt;D21,B22, D21)</f>
        <v>1005.75</v>
      </c>
      <c r="E22" s="28">
        <f>+(B22-D22)/D22</f>
        <v>-0.15411384538901318</v>
      </c>
      <c r="F22" s="31">
        <f>IF(B22&lt;F21,B22,F21)</f>
        <v>848.92</v>
      </c>
      <c r="G22" s="32">
        <f>+(B22-F22)/F22</f>
        <v>2.1556801583188533E-3</v>
      </c>
    </row>
    <row r="23" spans="1:7">
      <c r="A23" s="24">
        <v>39770</v>
      </c>
      <c r="B23" s="25">
        <v>859.12</v>
      </c>
      <c r="C23" s="30">
        <f t="shared" si="0"/>
        <v>9.7902961689460208E-3</v>
      </c>
      <c r="D23" s="31">
        <f>IF(B23&gt;D22,B23, D22)</f>
        <v>1005.75</v>
      </c>
      <c r="E23" s="28">
        <f>+(B23-D23)/D23</f>
        <v>-0.14579169773800646</v>
      </c>
      <c r="F23" s="31">
        <f>IF(B23&lt;F22,B23,F22)</f>
        <v>848.92</v>
      </c>
      <c r="G23" s="32">
        <f>+(B23-F23)/F23</f>
        <v>1.201526645620323E-2</v>
      </c>
    </row>
    <row r="24" spans="1:7">
      <c r="A24" s="24">
        <v>39771</v>
      </c>
      <c r="B24" s="25">
        <v>806.58</v>
      </c>
      <c r="C24" s="30">
        <f t="shared" si="0"/>
        <v>-6.3105522855744681E-2</v>
      </c>
      <c r="D24" s="31">
        <f>IF(B24&gt;D23,B24, D23)</f>
        <v>1005.75</v>
      </c>
      <c r="E24" s="28">
        <f>+(B24-D24)/D24</f>
        <v>-0.19803131991051451</v>
      </c>
      <c r="F24" s="31">
        <f>IF(B24&lt;F23,B24,F23)</f>
        <v>806.58</v>
      </c>
      <c r="G24" s="32">
        <f>+(B24-F24)/F24</f>
        <v>0</v>
      </c>
    </row>
    <row r="25" spans="1:7">
      <c r="A25" s="24">
        <v>39772</v>
      </c>
      <c r="B25" s="25">
        <v>752.44</v>
      </c>
      <c r="C25" s="30">
        <f t="shared" si="0"/>
        <v>-6.9481827469396434E-2</v>
      </c>
      <c r="D25" s="31">
        <f>IF(B25&gt;D24,B25, D24)</f>
        <v>1005.75</v>
      </c>
      <c r="E25" s="28">
        <f>+(B25-D25)/D25</f>
        <v>-0.25186179468058656</v>
      </c>
      <c r="F25" s="31">
        <f>IF(B25&lt;F24,B25,F24)</f>
        <v>752.44</v>
      </c>
      <c r="G25" s="32">
        <f>+(B25-F25)/F25</f>
        <v>0</v>
      </c>
    </row>
    <row r="26" spans="1:7">
      <c r="A26" s="24">
        <v>39773</v>
      </c>
      <c r="B26" s="25">
        <v>800.03</v>
      </c>
      <c r="C26" s="30">
        <f t="shared" si="0"/>
        <v>6.1327967739999954E-2</v>
      </c>
      <c r="D26" s="31">
        <f>IF(B26&gt;D25,B26, D25)</f>
        <v>1005.75</v>
      </c>
      <c r="E26" s="28">
        <f>+(B26-D26)/D26</f>
        <v>-0.20454387273179223</v>
      </c>
      <c r="F26" s="31">
        <f>IF(B26&lt;F25,B26,F25)</f>
        <v>752.44</v>
      </c>
      <c r="G26" s="32">
        <f>+(B26-F26)/F26</f>
        <v>6.324756791239157E-2</v>
      </c>
    </row>
    <row r="27" spans="1:7">
      <c r="A27" s="24">
        <v>39776</v>
      </c>
      <c r="B27" s="25">
        <v>851.81</v>
      </c>
      <c r="C27" s="30">
        <f t="shared" si="0"/>
        <v>6.2714270300415847E-2</v>
      </c>
      <c r="D27" s="31">
        <f>IF(B27&gt;D26,B27, D26)</f>
        <v>1005.75</v>
      </c>
      <c r="E27" s="28">
        <f>+(B27-D27)/D27</f>
        <v>-0.15305990554312707</v>
      </c>
      <c r="F27" s="31">
        <f>IF(B27&lt;F26,B27,F26)</f>
        <v>752.44</v>
      </c>
      <c r="G27" s="32">
        <f>+(B27-F27)/F27</f>
        <v>0.13206368614108752</v>
      </c>
    </row>
    <row r="28" spans="1:7">
      <c r="A28" s="24">
        <v>39777</v>
      </c>
      <c r="B28" s="25">
        <v>857.39</v>
      </c>
      <c r="C28" s="30">
        <f t="shared" si="0"/>
        <v>6.5293936629094397E-3</v>
      </c>
      <c r="D28" s="31">
        <f>IF(B28&gt;D27,B28, D27)</f>
        <v>1005.75</v>
      </c>
      <c r="E28" s="28">
        <f>+(B28-D28)/D28</f>
        <v>-0.14751180710912257</v>
      </c>
      <c r="F28" s="31">
        <f>IF(B28&lt;F27,B28,F27)</f>
        <v>752.44</v>
      </c>
      <c r="G28" s="32">
        <f>+(B28-F28)/F28</f>
        <v>0.13947955983201307</v>
      </c>
    </row>
    <row r="29" spans="1:7">
      <c r="A29" s="24">
        <v>39778</v>
      </c>
      <c r="B29" s="25">
        <v>887.68</v>
      </c>
      <c r="C29" s="30">
        <f t="shared" si="0"/>
        <v>3.4718426758267008E-2</v>
      </c>
      <c r="D29" s="31">
        <f>IF(B29&gt;D28,B29, D28)</f>
        <v>1005.75</v>
      </c>
      <c r="E29" s="28">
        <f>+(B29-D29)/D29</f>
        <v>-0.11739497887148899</v>
      </c>
      <c r="F29" s="31">
        <f>IF(B29&lt;F28,B29,F28)</f>
        <v>752.44</v>
      </c>
      <c r="G29" s="32">
        <f>+(B29-F29)/F29</f>
        <v>0.17973526128329154</v>
      </c>
    </row>
    <row r="30" spans="1:7">
      <c r="A30" s="24">
        <v>39780</v>
      </c>
      <c r="B30" s="25">
        <v>896.24</v>
      </c>
      <c r="C30" s="30">
        <f t="shared" si="0"/>
        <v>9.5969165640557887E-3</v>
      </c>
      <c r="D30" s="31">
        <f>IF(B30&gt;D29,B30, D29)</f>
        <v>1005.75</v>
      </c>
      <c r="E30" s="28">
        <f>+(B30-D30)/D30</f>
        <v>-0.10888391747452149</v>
      </c>
      <c r="F30" s="31">
        <f>IF(B30&lt;F29,B30,F29)</f>
        <v>752.44</v>
      </c>
      <c r="G30" s="32">
        <f>+(B30-F30)/F30</f>
        <v>0.19111158364786554</v>
      </c>
    </row>
    <row r="31" spans="1:7">
      <c r="A31" s="24">
        <v>39783</v>
      </c>
      <c r="B31" s="25">
        <v>816.21</v>
      </c>
      <c r="C31" s="30">
        <f t="shared" si="0"/>
        <v>-9.35365594547721E-2</v>
      </c>
      <c r="D31" s="31">
        <f>IF(B31&gt;D30,B31, D30)</f>
        <v>1005.75</v>
      </c>
      <c r="E31" s="28">
        <f>+(B31-D31)/D31</f>
        <v>-0.18845637583892613</v>
      </c>
      <c r="F31" s="31">
        <f>IF(B31&lt;F30,B31,F30)</f>
        <v>752.44</v>
      </c>
      <c r="G31" s="32">
        <f>+(B31-F31)/F31</f>
        <v>8.4750943596831607E-2</v>
      </c>
    </row>
    <row r="32" spans="1:7">
      <c r="A32" s="24">
        <v>39784</v>
      </c>
      <c r="B32" s="25">
        <v>848.81</v>
      </c>
      <c r="C32" s="30">
        <f t="shared" si="0"/>
        <v>3.9163693773038161E-2</v>
      </c>
      <c r="D32" s="31">
        <f>IF(B32&gt;D31,B32, D31)</f>
        <v>1005.75</v>
      </c>
      <c r="E32" s="28">
        <f>+(B32-D32)/D32</f>
        <v>-0.15604275416355959</v>
      </c>
      <c r="F32" s="31">
        <f>IF(B32&lt;F31,B32,F31)</f>
        <v>752.44</v>
      </c>
      <c r="G32" s="32">
        <f>+(B32-F32)/F32</f>
        <v>0.12807665727499851</v>
      </c>
    </row>
    <row r="33" spans="1:7">
      <c r="A33" s="24">
        <v>39785</v>
      </c>
      <c r="B33" s="25">
        <v>870.74</v>
      </c>
      <c r="C33" s="30">
        <f t="shared" si="0"/>
        <v>2.5508056258861354E-2</v>
      </c>
      <c r="D33" s="31">
        <f>IF(B33&gt;D32,B33, D32)</f>
        <v>1005.75</v>
      </c>
      <c r="E33" s="28">
        <f>+(B33-D33)/D33</f>
        <v>-0.13423813074819785</v>
      </c>
      <c r="F33" s="31">
        <f>IF(B33&lt;F32,B33,F32)</f>
        <v>752.44</v>
      </c>
      <c r="G33" s="32">
        <f>+(B33-F33)/F33</f>
        <v>0.15722183828610911</v>
      </c>
    </row>
    <row r="34" spans="1:7">
      <c r="A34" s="24">
        <v>39786</v>
      </c>
      <c r="B34" s="25">
        <v>845.22</v>
      </c>
      <c r="C34" s="30">
        <f t="shared" si="0"/>
        <v>-2.9746476327324762E-2</v>
      </c>
      <c r="D34" s="31">
        <f>IF(B34&gt;D33,B34, D33)</f>
        <v>1005.75</v>
      </c>
      <c r="E34" s="28">
        <f>+(B34-D34)/D34</f>
        <v>-0.15961222967934374</v>
      </c>
      <c r="F34" s="31">
        <f>IF(B34&lt;F33,B34,F33)</f>
        <v>752.44</v>
      </c>
      <c r="G34" s="32">
        <f>+(B34-F34)/F34</f>
        <v>0.12330551273191213</v>
      </c>
    </row>
    <row r="35" spans="1:7">
      <c r="A35" s="24">
        <v>39787</v>
      </c>
      <c r="B35" s="25">
        <v>876.07</v>
      </c>
      <c r="C35" s="30">
        <f t="shared" si="0"/>
        <v>3.5849047919391849E-2</v>
      </c>
      <c r="D35" s="31">
        <f>IF(B35&gt;D34,B35, D34)</f>
        <v>1005.75</v>
      </c>
      <c r="E35" s="28">
        <f>+(B35-D35)/D35</f>
        <v>-0.12893860303256272</v>
      </c>
      <c r="F35" s="31">
        <f>IF(B35&lt;F34,B35,F34)</f>
        <v>752.44</v>
      </c>
      <c r="G35" s="32">
        <f>+(B35-F35)/F35</f>
        <v>0.16430545957152728</v>
      </c>
    </row>
    <row r="36" spans="1:7">
      <c r="A36" s="24">
        <v>39790</v>
      </c>
      <c r="B36" s="25">
        <v>909.7</v>
      </c>
      <c r="C36" s="30">
        <f t="shared" si="0"/>
        <v>3.7668878408353763E-2</v>
      </c>
      <c r="D36" s="31">
        <f>IF(B36&gt;D35,B36, D35)</f>
        <v>1005.75</v>
      </c>
      <c r="E36" s="28">
        <f>+(B36-D36)/D36</f>
        <v>-9.5500869997514254E-2</v>
      </c>
      <c r="F36" s="31">
        <f>IF(B36&lt;F35,B36,F35)</f>
        <v>752.44</v>
      </c>
      <c r="G36" s="32">
        <f>+(B36-F36)/F36</f>
        <v>0.20900005316038486</v>
      </c>
    </row>
    <row r="37" spans="1:7">
      <c r="A37" s="24">
        <v>39791</v>
      </c>
      <c r="B37" s="25">
        <v>888.67</v>
      </c>
      <c r="C37" s="30">
        <f t="shared" si="0"/>
        <v>-2.3388911826772271E-2</v>
      </c>
      <c r="D37" s="31">
        <f>IF(B37&gt;D36,B37, D36)</f>
        <v>1005.75</v>
      </c>
      <c r="E37" s="28">
        <f>+(B37-D37)/D37</f>
        <v>-0.11641063882674625</v>
      </c>
      <c r="F37" s="31">
        <f>IF(B37&lt;F36,B37,F36)</f>
        <v>752.44</v>
      </c>
      <c r="G37" s="32">
        <f>+(B37-F37)/F37</f>
        <v>0.18105098080910093</v>
      </c>
    </row>
    <row r="38" spans="1:7">
      <c r="A38" s="24">
        <v>39792</v>
      </c>
      <c r="B38" s="25">
        <v>899.24</v>
      </c>
      <c r="C38" s="30">
        <f t="shared" si="0"/>
        <v>1.1823999134564792E-2</v>
      </c>
      <c r="D38" s="31">
        <f>IF(B38&gt;D37,B38, D37)</f>
        <v>1005.75</v>
      </c>
      <c r="E38" s="28">
        <f>+(B38-D38)/D38</f>
        <v>-0.10590106885408898</v>
      </c>
      <c r="F38" s="31">
        <f>IF(B38&lt;F37,B38,F37)</f>
        <v>752.44</v>
      </c>
      <c r="G38" s="32">
        <f>+(B38-F38)/F38</f>
        <v>0.19509861251395452</v>
      </c>
    </row>
    <row r="39" spans="1:7">
      <c r="A39" s="24">
        <v>39793</v>
      </c>
      <c r="B39" s="25">
        <v>873.59</v>
      </c>
      <c r="C39" s="30">
        <f t="shared" si="0"/>
        <v>-2.8938804097131003E-2</v>
      </c>
      <c r="D39" s="31">
        <f>IF(B39&gt;D38,B39, D38)</f>
        <v>1005.75</v>
      </c>
      <c r="E39" s="28">
        <f>+(B39-D39)/D39</f>
        <v>-0.13140442455878695</v>
      </c>
      <c r="F39" s="31">
        <f>IF(B39&lt;F38,B39,F38)</f>
        <v>752.44</v>
      </c>
      <c r="G39" s="32">
        <f>+(B39-F39)/F39</f>
        <v>0.16100951570889369</v>
      </c>
    </row>
    <row r="40" spans="1:7">
      <c r="A40" s="24">
        <v>39794</v>
      </c>
      <c r="B40" s="25">
        <v>879.73</v>
      </c>
      <c r="C40" s="30">
        <f t="shared" si="0"/>
        <v>7.0038841734281236E-3</v>
      </c>
      <c r="D40" s="31">
        <f>IF(B40&gt;D39,B40, D39)</f>
        <v>1005.75</v>
      </c>
      <c r="E40" s="28">
        <f>+(B40-D40)/D40</f>
        <v>-0.12529952771563507</v>
      </c>
      <c r="F40" s="31">
        <f>IF(B40&lt;F39,B40,F39)</f>
        <v>752.44</v>
      </c>
      <c r="G40" s="32">
        <f>+(B40-F40)/F40</f>
        <v>0.1691696347881558</v>
      </c>
    </row>
    <row r="41" spans="1:7">
      <c r="A41" s="24">
        <v>39797</v>
      </c>
      <c r="B41" s="25">
        <v>868.57</v>
      </c>
      <c r="C41" s="30">
        <f t="shared" si="0"/>
        <v>-1.2766861045400991E-2</v>
      </c>
      <c r="D41" s="31">
        <f>IF(B41&gt;D40,B41, D40)</f>
        <v>1005.75</v>
      </c>
      <c r="E41" s="28">
        <f>+(B41-D41)/D41</f>
        <v>-0.13639572458364399</v>
      </c>
      <c r="F41" s="31">
        <f>IF(B41&lt;F40,B41,F40)</f>
        <v>752.44</v>
      </c>
      <c r="G41" s="32">
        <f>+(B41-F41)/F41</f>
        <v>0.1543378874063048</v>
      </c>
    </row>
    <row r="42" spans="1:7">
      <c r="A42" s="24">
        <v>39798</v>
      </c>
      <c r="B42" s="25">
        <v>913.18</v>
      </c>
      <c r="C42" s="30">
        <f t="shared" si="0"/>
        <v>5.008483224165873E-2</v>
      </c>
      <c r="D42" s="31">
        <f>IF(B42&gt;D41,B42, D41)</f>
        <v>1005.75</v>
      </c>
      <c r="E42" s="28">
        <f>+(B42-D42)/D42</f>
        <v>-9.2040765597812629E-2</v>
      </c>
      <c r="F42" s="31">
        <f>IF(B42&lt;F41,B42,F41)</f>
        <v>752.44</v>
      </c>
      <c r="G42" s="32">
        <f>+(B42-F42)/F42</f>
        <v>0.21362500664504797</v>
      </c>
    </row>
    <row r="43" spans="1:7">
      <c r="A43" s="24">
        <v>39799</v>
      </c>
      <c r="B43" s="25">
        <v>904.42</v>
      </c>
      <c r="C43" s="30">
        <f t="shared" si="0"/>
        <v>-9.6391591402606482E-3</v>
      </c>
      <c r="D43" s="31">
        <f>IF(B43&gt;D42,B43, D42)</f>
        <v>1005.75</v>
      </c>
      <c r="E43" s="28">
        <f>+(B43-D43)/D43</f>
        <v>-0.10075068356947556</v>
      </c>
      <c r="F43" s="31">
        <f>IF(B43&lt;F42,B43,F42)</f>
        <v>752.44</v>
      </c>
      <c r="G43" s="32">
        <f>+(B43-F43)/F43</f>
        <v>0.20198288235606812</v>
      </c>
    </row>
    <row r="44" spans="1:7">
      <c r="A44" s="24">
        <v>39800</v>
      </c>
      <c r="B44" s="25">
        <v>885.28</v>
      </c>
      <c r="C44" s="30">
        <f t="shared" si="0"/>
        <v>-2.1389875118303318E-2</v>
      </c>
      <c r="D44" s="31">
        <f>IF(B44&gt;D43,B44, D43)</f>
        <v>1005.75</v>
      </c>
      <c r="E44" s="28">
        <f>+(B44-D44)/D44</f>
        <v>-0.11978125776783498</v>
      </c>
      <c r="F44" s="31">
        <f>IF(B44&lt;F43,B44,F43)</f>
        <v>752.44</v>
      </c>
      <c r="G44" s="32">
        <f>+(B44-F44)/F44</f>
        <v>0.17654563819042038</v>
      </c>
    </row>
    <row r="45" spans="1:7">
      <c r="A45" s="24">
        <v>39801</v>
      </c>
      <c r="B45" s="25">
        <v>887.88</v>
      </c>
      <c r="C45" s="30">
        <f t="shared" si="0"/>
        <v>2.9326195756603059E-3</v>
      </c>
      <c r="D45" s="31">
        <f>IF(B45&gt;D44,B45, D44)</f>
        <v>1005.75</v>
      </c>
      <c r="E45" s="28">
        <f>+(B45-D45)/D45</f>
        <v>-0.11719612229679344</v>
      </c>
      <c r="F45" s="31">
        <f>IF(B45&lt;F44,B45,F44)</f>
        <v>752.44</v>
      </c>
      <c r="G45" s="32">
        <f>+(B45-F45)/F45</f>
        <v>0.18000106320769754</v>
      </c>
    </row>
    <row r="46" spans="1:7">
      <c r="A46" s="24">
        <v>39804</v>
      </c>
      <c r="B46" s="25">
        <v>871.63</v>
      </c>
      <c r="C46" s="30">
        <f t="shared" si="0"/>
        <v>-1.8471576788863877E-2</v>
      </c>
      <c r="D46" s="31">
        <f>IF(B46&gt;D45,B46, D45)</f>
        <v>1005.75</v>
      </c>
      <c r="E46" s="28">
        <f>+(B46-D46)/D46</f>
        <v>-0.13335321899080288</v>
      </c>
      <c r="F46" s="31">
        <f>IF(B46&lt;F45,B46,F45)</f>
        <v>752.44</v>
      </c>
      <c r="G46" s="32">
        <f>+(B46-F46)/F46</f>
        <v>0.1584046568497155</v>
      </c>
    </row>
    <row r="47" spans="1:7">
      <c r="A47" s="24">
        <v>39805</v>
      </c>
      <c r="B47" s="25">
        <v>863.16</v>
      </c>
      <c r="C47" s="30">
        <f t="shared" si="0"/>
        <v>-9.7649482693308552E-3</v>
      </c>
      <c r="D47" s="31">
        <f>IF(B47&gt;D46,B47, D46)</f>
        <v>1005.75</v>
      </c>
      <c r="E47" s="28">
        <f>+(B47-D47)/D47</f>
        <v>-0.14177479492915737</v>
      </c>
      <c r="F47" s="31">
        <f>IF(B47&lt;F46,B47,F46)</f>
        <v>752.44</v>
      </c>
      <c r="G47" s="32">
        <f>+(B47-F47)/F47</f>
        <v>0.14714794535112422</v>
      </c>
    </row>
    <row r="48" spans="1:7">
      <c r="A48" s="24">
        <v>39806</v>
      </c>
      <c r="B48" s="25">
        <v>868.15</v>
      </c>
      <c r="C48" s="30">
        <f t="shared" si="0"/>
        <v>5.7644371228817255E-3</v>
      </c>
      <c r="D48" s="31">
        <f>IF(B48&gt;D47,B48, D47)</f>
        <v>1005.75</v>
      </c>
      <c r="E48" s="28">
        <f>+(B48-D48)/D48</f>
        <v>-0.13681332339050462</v>
      </c>
      <c r="F48" s="31">
        <f>IF(B48&lt;F47,B48,F47)</f>
        <v>752.44</v>
      </c>
      <c r="G48" s="32">
        <f>+(B48-F48)/F48</f>
        <v>0.15377970336505226</v>
      </c>
    </row>
    <row r="49" spans="1:7">
      <c r="A49" s="24">
        <v>39808</v>
      </c>
      <c r="B49" s="25">
        <v>872.8</v>
      </c>
      <c r="C49" s="30">
        <f t="shared" si="0"/>
        <v>5.3419237287142809E-3</v>
      </c>
      <c r="D49" s="31">
        <f>IF(B49&gt;D48,B49, D48)</f>
        <v>1005.75</v>
      </c>
      <c r="E49" s="28">
        <f>+(B49-D49)/D49</f>
        <v>-0.13218990802883424</v>
      </c>
      <c r="F49" s="31">
        <f>IF(B49&lt;F48,B49,F48)</f>
        <v>752.44</v>
      </c>
      <c r="G49" s="32">
        <f>+(B49-F49)/F49</f>
        <v>0.15995959810749016</v>
      </c>
    </row>
    <row r="50" spans="1:7">
      <c r="A50" s="24">
        <v>39811</v>
      </c>
      <c r="B50" s="25">
        <v>869.42</v>
      </c>
      <c r="C50" s="30">
        <f t="shared" si="0"/>
        <v>-3.880111857935365E-3</v>
      </c>
      <c r="D50" s="31">
        <f>IF(B50&gt;D49,B50, D49)</f>
        <v>1005.75</v>
      </c>
      <c r="E50" s="28">
        <f>+(B50-D50)/D50</f>
        <v>-0.1355505841411882</v>
      </c>
      <c r="F50" s="31">
        <f>IF(B50&lt;F49,B50,F49)</f>
        <v>752.44</v>
      </c>
      <c r="G50" s="32">
        <f>+(B50-F50)/F50</f>
        <v>0.1554675455850299</v>
      </c>
    </row>
    <row r="51" spans="1:7">
      <c r="A51" s="24">
        <v>39812</v>
      </c>
      <c r="B51" s="25">
        <v>890.64</v>
      </c>
      <c r="C51" s="30">
        <f t="shared" si="0"/>
        <v>2.4113982759526236E-2</v>
      </c>
      <c r="D51" s="31">
        <f>IF(B51&gt;D50,B51, D50)</f>
        <v>1005.75</v>
      </c>
      <c r="E51" s="28">
        <f>+(B51-D51)/D51</f>
        <v>-0.11445190156599554</v>
      </c>
      <c r="F51" s="31">
        <f>IF(B51&lt;F50,B51,F50)</f>
        <v>752.44</v>
      </c>
      <c r="G51" s="32">
        <f>+(B51-F51)/F51</f>
        <v>0.18366912976449939</v>
      </c>
    </row>
    <row r="52" spans="1:7">
      <c r="A52" s="24">
        <v>39813</v>
      </c>
      <c r="B52" s="25">
        <v>903.25</v>
      </c>
      <c r="C52" s="30">
        <f t="shared" si="0"/>
        <v>1.4059064607297868E-2</v>
      </c>
      <c r="D52" s="31">
        <f>IF(B52&gt;D51,B52, D51)</f>
        <v>1005.75</v>
      </c>
      <c r="E52" s="28">
        <f>+(B52-D52)/D52</f>
        <v>-0.1019139945314442</v>
      </c>
      <c r="F52" s="31">
        <f>IF(B52&lt;F51,B52,F51)</f>
        <v>752.44</v>
      </c>
      <c r="G52" s="32">
        <f>+(B52-F52)/F52</f>
        <v>0.20042794109829346</v>
      </c>
    </row>
    <row r="53" spans="1:7">
      <c r="A53" s="24">
        <v>39815</v>
      </c>
      <c r="B53" s="25">
        <v>931.8</v>
      </c>
      <c r="C53" s="30">
        <f t="shared" si="0"/>
        <v>3.1118829354946687E-2</v>
      </c>
      <c r="D53" s="31">
        <f>IF(B53&gt;D52,B53, D52)</f>
        <v>1005.75</v>
      </c>
      <c r="E53" s="28">
        <f>+(B53-D53)/D53</f>
        <v>-7.3527218493661492E-2</v>
      </c>
      <c r="F53" s="31">
        <f>IF(B53&lt;F52,B53,F52)</f>
        <v>752.44</v>
      </c>
      <c r="G53" s="32">
        <f>+(B53-F53)/F53</f>
        <v>0.2383711658072403</v>
      </c>
    </row>
    <row r="54" spans="1:7">
      <c r="A54" s="24">
        <v>39818</v>
      </c>
      <c r="B54" s="25">
        <v>927.45</v>
      </c>
      <c r="C54" s="30">
        <f t="shared" si="0"/>
        <v>-4.6793147100088238E-3</v>
      </c>
      <c r="D54" s="31">
        <f>IF(B54&gt;D53,B54, D53)</f>
        <v>1005.75</v>
      </c>
      <c r="E54" s="28">
        <f>+(B54-D54)/D54</f>
        <v>-7.785234899328855E-2</v>
      </c>
      <c r="F54" s="31">
        <f>IF(B54&lt;F53,B54,F53)</f>
        <v>752.44</v>
      </c>
      <c r="G54" s="32">
        <f>+(B54-F54)/F54</f>
        <v>0.23258997395141137</v>
      </c>
    </row>
    <row r="55" spans="1:7">
      <c r="A55" s="24">
        <v>39819</v>
      </c>
      <c r="B55" s="25">
        <v>934.7</v>
      </c>
      <c r="C55" s="30">
        <f t="shared" si="0"/>
        <v>7.7867375158502984E-3</v>
      </c>
      <c r="D55" s="31">
        <f>IF(B55&gt;D54,B55, D54)</f>
        <v>1005.75</v>
      </c>
      <c r="E55" s="28">
        <f>+(B55-D55)/D55</f>
        <v>-7.0643798160576643E-2</v>
      </c>
      <c r="F55" s="31">
        <f>IF(B55&lt;F54,B55,F54)</f>
        <v>752.44</v>
      </c>
      <c r="G55" s="32">
        <f>+(B55-F55)/F55</f>
        <v>0.24222529371112644</v>
      </c>
    </row>
    <row r="56" spans="1:7">
      <c r="A56" s="24">
        <v>39820</v>
      </c>
      <c r="B56" s="25">
        <v>906.65</v>
      </c>
      <c r="C56" s="30">
        <f t="shared" si="0"/>
        <v>-3.0469134088503158E-2</v>
      </c>
      <c r="D56" s="31">
        <f>IF(B56&gt;D55,B56, D55)</f>
        <v>1005.75</v>
      </c>
      <c r="E56" s="28">
        <f>+(B56-D56)/D56</f>
        <v>-9.8533432761620701E-2</v>
      </c>
      <c r="F56" s="31">
        <f>IF(B56&lt;F55,B56,F55)</f>
        <v>752.44</v>
      </c>
      <c r="G56" s="32">
        <f>+(B56-F56)/F56</f>
        <v>0.20494657381319428</v>
      </c>
    </row>
    <row r="57" spans="1:7">
      <c r="A57" s="24">
        <v>39821</v>
      </c>
      <c r="B57" s="25">
        <v>909.73</v>
      </c>
      <c r="C57" s="30">
        <f t="shared" si="0"/>
        <v>3.3913640890262491E-3</v>
      </c>
      <c r="D57" s="31">
        <f>IF(B57&gt;D56,B57, D56)</f>
        <v>1005.75</v>
      </c>
      <c r="E57" s="28">
        <f>+(B57-D57)/D57</f>
        <v>-9.5471041511309945E-2</v>
      </c>
      <c r="F57" s="31">
        <f>IF(B57&lt;F56,B57,F56)</f>
        <v>752.44</v>
      </c>
      <c r="G57" s="32">
        <f>+(B57-F57)/F57</f>
        <v>0.20903992344904571</v>
      </c>
    </row>
    <row r="58" spans="1:7">
      <c r="A58" s="24">
        <v>39822</v>
      </c>
      <c r="B58" s="25">
        <v>890.35</v>
      </c>
      <c r="C58" s="30">
        <f t="shared" si="0"/>
        <v>-2.1533208341737411E-2</v>
      </c>
      <c r="D58" s="31">
        <f>IF(B58&gt;D57,B58, D57)</f>
        <v>1005.75</v>
      </c>
      <c r="E58" s="28">
        <f>+(B58-D58)/D58</f>
        <v>-0.11474024359930397</v>
      </c>
      <c r="F58" s="31">
        <f>IF(B58&lt;F57,B58,F57)</f>
        <v>752.44</v>
      </c>
      <c r="G58" s="32">
        <f>+(B58-F58)/F58</f>
        <v>0.18328371697411083</v>
      </c>
    </row>
    <row r="59" spans="1:7">
      <c r="A59" s="24">
        <v>39825</v>
      </c>
      <c r="B59" s="25">
        <v>870.26</v>
      </c>
      <c r="C59" s="30">
        <f t="shared" si="0"/>
        <v>-2.2822626270919497E-2</v>
      </c>
      <c r="D59" s="31">
        <f>IF(B59&gt;D58,B59, D58)</f>
        <v>1005.75</v>
      </c>
      <c r="E59" s="28">
        <f>+(B59-D59)/D59</f>
        <v>-0.13471538652746706</v>
      </c>
      <c r="F59" s="31">
        <f>IF(B59&lt;F58,B59,F58)</f>
        <v>752.44</v>
      </c>
      <c r="G59" s="32">
        <f>+(B59-F59)/F59</f>
        <v>0.15658391366753485</v>
      </c>
    </row>
    <row r="60" spans="1:7">
      <c r="A60" s="24">
        <v>39826</v>
      </c>
      <c r="B60" s="25">
        <v>871.79</v>
      </c>
      <c r="C60" s="30">
        <f t="shared" si="0"/>
        <v>1.7565516413395224E-3</v>
      </c>
      <c r="D60" s="31">
        <f>IF(B60&gt;D59,B60, D59)</f>
        <v>1005.75</v>
      </c>
      <c r="E60" s="28">
        <f>+(B60-D60)/D60</f>
        <v>-0.13319413373104652</v>
      </c>
      <c r="F60" s="31">
        <f>IF(B60&lt;F59,B60,F59)</f>
        <v>752.44</v>
      </c>
      <c r="G60" s="32">
        <f>+(B60-F60)/F60</f>
        <v>0.15861729838924021</v>
      </c>
    </row>
    <row r="61" spans="1:7">
      <c r="A61" s="24">
        <v>39827</v>
      </c>
      <c r="B61" s="25">
        <v>842.62</v>
      </c>
      <c r="C61" s="30">
        <f t="shared" si="0"/>
        <v>-3.4032483899455471E-2</v>
      </c>
      <c r="D61" s="31">
        <f t="shared" ref="D61:D124" si="1">IF(B61&gt;D60,B61, D60)</f>
        <v>1005.75</v>
      </c>
      <c r="E61" s="28">
        <f t="shared" ref="E61:E124" si="2">+(B61-D61)/D61</f>
        <v>-0.16219736515038527</v>
      </c>
      <c r="F61" s="31">
        <f t="shared" ref="F61:F124" si="3">IF(B61&lt;F60,B61,F60)</f>
        <v>752.44</v>
      </c>
      <c r="G61" s="32">
        <f t="shared" ref="G61:G124" si="4">+(B61-F61)/F61</f>
        <v>0.11985008771463498</v>
      </c>
    </row>
    <row r="62" spans="1:7">
      <c r="A62" s="24">
        <v>39828</v>
      </c>
      <c r="B62" s="25">
        <v>843.74</v>
      </c>
      <c r="C62" s="30">
        <f t="shared" si="0"/>
        <v>1.3283049463657997E-3</v>
      </c>
      <c r="D62" s="31">
        <f t="shared" si="1"/>
        <v>1005.75</v>
      </c>
      <c r="E62" s="28">
        <f t="shared" si="2"/>
        <v>-0.16108376833209048</v>
      </c>
      <c r="F62" s="31">
        <f t="shared" si="3"/>
        <v>752.44</v>
      </c>
      <c r="G62" s="32">
        <f t="shared" si="4"/>
        <v>0.1213385784913082</v>
      </c>
    </row>
    <row r="63" spans="1:7">
      <c r="A63" s="24">
        <v>39829</v>
      </c>
      <c r="B63" s="25">
        <v>850.12</v>
      </c>
      <c r="C63" s="30">
        <f t="shared" si="0"/>
        <v>7.5331257258363935E-3</v>
      </c>
      <c r="D63" s="31">
        <f t="shared" si="1"/>
        <v>1005.75</v>
      </c>
      <c r="E63" s="28">
        <f t="shared" si="2"/>
        <v>-0.15474024359930399</v>
      </c>
      <c r="F63" s="31">
        <f t="shared" si="3"/>
        <v>752.44</v>
      </c>
      <c r="G63" s="32">
        <f t="shared" si="4"/>
        <v>0.12981765987985747</v>
      </c>
    </row>
    <row r="64" spans="1:7">
      <c r="A64" s="24">
        <v>39833</v>
      </c>
      <c r="B64" s="25">
        <v>805.22</v>
      </c>
      <c r="C64" s="30">
        <f t="shared" si="0"/>
        <v>-5.426198398389679E-2</v>
      </c>
      <c r="D64" s="31">
        <f t="shared" si="1"/>
        <v>1005.75</v>
      </c>
      <c r="E64" s="28">
        <f t="shared" si="2"/>
        <v>-0.19938354461844393</v>
      </c>
      <c r="F64" s="31">
        <f t="shared" si="3"/>
        <v>752.44</v>
      </c>
      <c r="G64" s="32">
        <f t="shared" si="4"/>
        <v>7.0145127850725603E-2</v>
      </c>
    </row>
    <row r="65" spans="1:7">
      <c r="A65" s="24">
        <v>39834</v>
      </c>
      <c r="B65" s="25">
        <v>840.24</v>
      </c>
      <c r="C65" s="30">
        <f t="shared" si="0"/>
        <v>4.2572033307926416E-2</v>
      </c>
      <c r="D65" s="31">
        <f t="shared" si="1"/>
        <v>1005.75</v>
      </c>
      <c r="E65" s="28">
        <f t="shared" si="2"/>
        <v>-0.16456375838926174</v>
      </c>
      <c r="F65" s="31">
        <f t="shared" si="3"/>
        <v>752.44</v>
      </c>
      <c r="G65" s="32">
        <f t="shared" si="4"/>
        <v>0.11668704481420439</v>
      </c>
    </row>
    <row r="66" spans="1:7">
      <c r="A66" s="24">
        <v>39835</v>
      </c>
      <c r="B66" s="25">
        <v>827.5</v>
      </c>
      <c r="C66" s="30">
        <f t="shared" si="0"/>
        <v>-1.5278458063301996E-2</v>
      </c>
      <c r="D66" s="31">
        <f t="shared" si="1"/>
        <v>1005.75</v>
      </c>
      <c r="E66" s="28">
        <f t="shared" si="2"/>
        <v>-0.17723092219736514</v>
      </c>
      <c r="F66" s="31">
        <f t="shared" si="3"/>
        <v>752.44</v>
      </c>
      <c r="G66" s="32">
        <f t="shared" si="4"/>
        <v>9.9755462229546468E-2</v>
      </c>
    </row>
    <row r="67" spans="1:7">
      <c r="A67" s="24">
        <v>39836</v>
      </c>
      <c r="B67" s="25">
        <v>831.95</v>
      </c>
      <c r="C67" s="30">
        <f t="shared" si="0"/>
        <v>5.3632356102983943E-3</v>
      </c>
      <c r="D67" s="31">
        <f t="shared" si="1"/>
        <v>1005.75</v>
      </c>
      <c r="E67" s="28">
        <f t="shared" si="2"/>
        <v>-0.17280636341039021</v>
      </c>
      <c r="F67" s="31">
        <f t="shared" si="3"/>
        <v>752.44</v>
      </c>
      <c r="G67" s="32">
        <f t="shared" si="4"/>
        <v>0.10566955504757852</v>
      </c>
    </row>
    <row r="68" spans="1:7">
      <c r="A68" s="24">
        <v>39839</v>
      </c>
      <c r="B68" s="25">
        <v>836.57</v>
      </c>
      <c r="C68" s="30">
        <f t="shared" si="0"/>
        <v>5.5378560725867065E-3</v>
      </c>
      <c r="D68" s="31">
        <f t="shared" si="1"/>
        <v>1005.75</v>
      </c>
      <c r="E68" s="28">
        <f t="shared" si="2"/>
        <v>-0.16821277653492414</v>
      </c>
      <c r="F68" s="31">
        <f t="shared" si="3"/>
        <v>752.44</v>
      </c>
      <c r="G68" s="32">
        <f t="shared" si="4"/>
        <v>0.11180957950135557</v>
      </c>
    </row>
    <row r="69" spans="1:7">
      <c r="A69" s="24">
        <v>39840</v>
      </c>
      <c r="B69" s="25">
        <v>845.71</v>
      </c>
      <c r="C69" s="30">
        <f t="shared" si="0"/>
        <v>1.0866312308227391E-2</v>
      </c>
      <c r="D69" s="31">
        <f t="shared" si="1"/>
        <v>1005.75</v>
      </c>
      <c r="E69" s="28">
        <f t="shared" si="2"/>
        <v>-0.15912503107133977</v>
      </c>
      <c r="F69" s="31">
        <f t="shared" si="3"/>
        <v>752.44</v>
      </c>
      <c r="G69" s="32">
        <f t="shared" si="4"/>
        <v>0.12395672744670667</v>
      </c>
    </row>
    <row r="70" spans="1:7">
      <c r="A70" s="24">
        <v>39841</v>
      </c>
      <c r="B70" s="25">
        <v>874.09</v>
      </c>
      <c r="C70" s="30">
        <f t="shared" si="0"/>
        <v>3.3006833940036617E-2</v>
      </c>
      <c r="D70" s="31">
        <f t="shared" si="1"/>
        <v>1005.75</v>
      </c>
      <c r="E70" s="28">
        <f t="shared" si="2"/>
        <v>-0.13090728312204819</v>
      </c>
      <c r="F70" s="31">
        <f t="shared" si="3"/>
        <v>752.44</v>
      </c>
      <c r="G70" s="32">
        <f t="shared" si="4"/>
        <v>0.16167402051990853</v>
      </c>
    </row>
    <row r="71" spans="1:7">
      <c r="A71" s="24">
        <v>39842</v>
      </c>
      <c r="B71" s="25">
        <v>845.14</v>
      </c>
      <c r="C71" s="30">
        <f t="shared" si="0"/>
        <v>-3.3681051075314307E-2</v>
      </c>
      <c r="D71" s="31">
        <f t="shared" si="1"/>
        <v>1005.75</v>
      </c>
      <c r="E71" s="28">
        <f t="shared" si="2"/>
        <v>-0.15969177230922199</v>
      </c>
      <c r="F71" s="31">
        <f t="shared" si="3"/>
        <v>752.44</v>
      </c>
      <c r="G71" s="32">
        <f t="shared" si="4"/>
        <v>0.12319919196214971</v>
      </c>
    </row>
    <row r="72" spans="1:7">
      <c r="A72" s="24">
        <v>39843</v>
      </c>
      <c r="B72" s="25">
        <v>825.88</v>
      </c>
      <c r="C72" s="30">
        <f t="shared" ref="C72:C135" si="5">LN(B72/B71)</f>
        <v>-2.3052809590374129E-2</v>
      </c>
      <c r="D72" s="31">
        <f t="shared" si="1"/>
        <v>1005.75</v>
      </c>
      <c r="E72" s="28">
        <f t="shared" si="2"/>
        <v>-0.17884166045239872</v>
      </c>
      <c r="F72" s="31">
        <f t="shared" si="3"/>
        <v>752.44</v>
      </c>
      <c r="G72" s="32">
        <f t="shared" si="4"/>
        <v>9.7602466641858399E-2</v>
      </c>
    </row>
    <row r="73" spans="1:7">
      <c r="A73" s="24">
        <v>39846</v>
      </c>
      <c r="B73" s="25">
        <v>825.44</v>
      </c>
      <c r="C73" s="30">
        <f t="shared" si="5"/>
        <v>-5.3290702033877114E-4</v>
      </c>
      <c r="D73" s="31">
        <f t="shared" si="1"/>
        <v>1005.75</v>
      </c>
      <c r="E73" s="28">
        <f t="shared" si="2"/>
        <v>-0.17927914491672875</v>
      </c>
      <c r="F73" s="31">
        <f t="shared" si="3"/>
        <v>752.44</v>
      </c>
      <c r="G73" s="32">
        <f t="shared" si="4"/>
        <v>9.7017702408165429E-2</v>
      </c>
    </row>
    <row r="74" spans="1:7">
      <c r="A74" s="24">
        <v>39847</v>
      </c>
      <c r="B74" s="25">
        <v>838.51</v>
      </c>
      <c r="C74" s="30">
        <f t="shared" si="5"/>
        <v>1.5709929754246527E-2</v>
      </c>
      <c r="D74" s="31">
        <f t="shared" si="1"/>
        <v>1005.75</v>
      </c>
      <c r="E74" s="28">
        <f t="shared" si="2"/>
        <v>-0.16628386776037785</v>
      </c>
      <c r="F74" s="31">
        <f t="shared" si="3"/>
        <v>752.44</v>
      </c>
      <c r="G74" s="32">
        <f t="shared" si="4"/>
        <v>0.11438785816809305</v>
      </c>
    </row>
    <row r="75" spans="1:7">
      <c r="A75" s="24">
        <v>39848</v>
      </c>
      <c r="B75" s="25">
        <v>832.23</v>
      </c>
      <c r="C75" s="30">
        <f t="shared" si="5"/>
        <v>-7.5176623248196855E-3</v>
      </c>
      <c r="D75" s="31">
        <f t="shared" si="1"/>
        <v>1005.75</v>
      </c>
      <c r="E75" s="28">
        <f t="shared" si="2"/>
        <v>-0.17252796420581654</v>
      </c>
      <c r="F75" s="31">
        <f t="shared" si="3"/>
        <v>752.44</v>
      </c>
      <c r="G75" s="32">
        <f t="shared" si="4"/>
        <v>0.10604167774174679</v>
      </c>
    </row>
    <row r="76" spans="1:7">
      <c r="A76" s="24">
        <v>39849</v>
      </c>
      <c r="B76" s="25">
        <v>845.85</v>
      </c>
      <c r="C76" s="30">
        <f t="shared" si="5"/>
        <v>1.6233193995534287E-2</v>
      </c>
      <c r="D76" s="31">
        <f t="shared" si="1"/>
        <v>1005.75</v>
      </c>
      <c r="E76" s="28">
        <f t="shared" si="2"/>
        <v>-0.15898583146905293</v>
      </c>
      <c r="F76" s="31">
        <f t="shared" si="3"/>
        <v>752.44</v>
      </c>
      <c r="G76" s="32">
        <f t="shared" si="4"/>
        <v>0.12414278879379081</v>
      </c>
    </row>
    <row r="77" spans="1:7">
      <c r="A77" s="24">
        <v>39850</v>
      </c>
      <c r="B77" s="25">
        <v>868.6</v>
      </c>
      <c r="C77" s="30">
        <f t="shared" si="5"/>
        <v>2.6540681179420624E-2</v>
      </c>
      <c r="D77" s="31">
        <f t="shared" si="1"/>
        <v>1005.75</v>
      </c>
      <c r="E77" s="28">
        <f t="shared" si="2"/>
        <v>-0.13636589609743971</v>
      </c>
      <c r="F77" s="31">
        <f t="shared" si="3"/>
        <v>752.44</v>
      </c>
      <c r="G77" s="32">
        <f t="shared" si="4"/>
        <v>0.15437775769496564</v>
      </c>
    </row>
    <row r="78" spans="1:7">
      <c r="A78" s="24">
        <v>39853</v>
      </c>
      <c r="B78" s="25">
        <v>869.89</v>
      </c>
      <c r="C78" s="30">
        <f t="shared" si="5"/>
        <v>1.4840467724950225E-3</v>
      </c>
      <c r="D78" s="31">
        <f t="shared" si="1"/>
        <v>1005.75</v>
      </c>
      <c r="E78" s="28">
        <f t="shared" si="2"/>
        <v>-0.13508327119065375</v>
      </c>
      <c r="F78" s="31">
        <f t="shared" si="3"/>
        <v>752.44</v>
      </c>
      <c r="G78" s="32">
        <f t="shared" si="4"/>
        <v>0.15609218010738388</v>
      </c>
    </row>
    <row r="79" spans="1:7">
      <c r="A79" s="24">
        <v>39854</v>
      </c>
      <c r="B79" s="25">
        <v>827.16</v>
      </c>
      <c r="C79" s="30">
        <f t="shared" si="5"/>
        <v>-5.0368620187655838E-2</v>
      </c>
      <c r="D79" s="31">
        <f t="shared" si="1"/>
        <v>1005.75</v>
      </c>
      <c r="E79" s="28">
        <f t="shared" si="2"/>
        <v>-0.17756897837434754</v>
      </c>
      <c r="F79" s="31">
        <f t="shared" si="3"/>
        <v>752.44</v>
      </c>
      <c r="G79" s="32">
        <f t="shared" si="4"/>
        <v>9.9303598958056336E-2</v>
      </c>
    </row>
    <row r="80" spans="1:7">
      <c r="A80" s="24">
        <v>39855</v>
      </c>
      <c r="B80" s="25">
        <v>833.74</v>
      </c>
      <c r="C80" s="30">
        <f t="shared" si="5"/>
        <v>7.9234564693457347E-3</v>
      </c>
      <c r="D80" s="31">
        <f t="shared" si="1"/>
        <v>1005.75</v>
      </c>
      <c r="E80" s="28">
        <f t="shared" si="2"/>
        <v>-0.17102659706686552</v>
      </c>
      <c r="F80" s="31">
        <f t="shared" si="3"/>
        <v>752.44</v>
      </c>
      <c r="G80" s="32">
        <f t="shared" si="4"/>
        <v>0.10804848227101158</v>
      </c>
    </row>
    <row r="81" spans="1:7">
      <c r="A81" s="24">
        <v>39856</v>
      </c>
      <c r="B81" s="25">
        <v>835.19</v>
      </c>
      <c r="C81" s="30">
        <f t="shared" si="5"/>
        <v>1.737640721712224E-3</v>
      </c>
      <c r="D81" s="31">
        <f t="shared" si="1"/>
        <v>1005.75</v>
      </c>
      <c r="E81" s="28">
        <f t="shared" si="2"/>
        <v>-0.16958488690032308</v>
      </c>
      <c r="F81" s="31">
        <f t="shared" si="3"/>
        <v>752.44</v>
      </c>
      <c r="G81" s="32">
        <f t="shared" si="4"/>
        <v>0.10997554622295465</v>
      </c>
    </row>
    <row r="82" spans="1:7">
      <c r="A82" s="24">
        <v>39857</v>
      </c>
      <c r="B82" s="25">
        <v>826.84</v>
      </c>
      <c r="C82" s="30">
        <f t="shared" si="5"/>
        <v>-1.0048037945583399E-2</v>
      </c>
      <c r="D82" s="31">
        <f t="shared" si="1"/>
        <v>1005.75</v>
      </c>
      <c r="E82" s="28">
        <f t="shared" si="2"/>
        <v>-0.17788714889386026</v>
      </c>
      <c r="F82" s="31">
        <f t="shared" si="3"/>
        <v>752.44</v>
      </c>
      <c r="G82" s="32">
        <f t="shared" si="4"/>
        <v>9.8878315879006931E-2</v>
      </c>
    </row>
    <row r="83" spans="1:7">
      <c r="A83" s="24">
        <v>39861</v>
      </c>
      <c r="B83" s="25">
        <v>789.17</v>
      </c>
      <c r="C83" s="30">
        <f t="shared" si="5"/>
        <v>-4.6629445682995825E-2</v>
      </c>
      <c r="D83" s="31">
        <f t="shared" si="1"/>
        <v>1005.75</v>
      </c>
      <c r="E83" s="28">
        <f t="shared" si="2"/>
        <v>-0.21534178473775795</v>
      </c>
      <c r="F83" s="31">
        <f t="shared" si="3"/>
        <v>752.44</v>
      </c>
      <c r="G83" s="32">
        <f t="shared" si="4"/>
        <v>4.8814523417149411E-2</v>
      </c>
    </row>
    <row r="84" spans="1:7">
      <c r="A84" s="24">
        <v>39862</v>
      </c>
      <c r="B84" s="25">
        <v>788.42</v>
      </c>
      <c r="C84" s="30">
        <f t="shared" si="5"/>
        <v>-9.5081745764534693E-4</v>
      </c>
      <c r="D84" s="31">
        <f t="shared" si="1"/>
        <v>1005.75</v>
      </c>
      <c r="E84" s="28">
        <f t="shared" si="2"/>
        <v>-0.21608749689286605</v>
      </c>
      <c r="F84" s="31">
        <f t="shared" si="3"/>
        <v>752.44</v>
      </c>
      <c r="G84" s="32">
        <f t="shared" si="4"/>
        <v>4.7817766200627165E-2</v>
      </c>
    </row>
    <row r="85" spans="1:7">
      <c r="A85" s="24">
        <v>39863</v>
      </c>
      <c r="B85" s="25">
        <v>778.94</v>
      </c>
      <c r="C85" s="30">
        <f t="shared" si="5"/>
        <v>-1.2096921708828458E-2</v>
      </c>
      <c r="D85" s="31">
        <f t="shared" si="1"/>
        <v>1005.75</v>
      </c>
      <c r="E85" s="28">
        <f t="shared" si="2"/>
        <v>-0.22551329853343272</v>
      </c>
      <c r="F85" s="31">
        <f t="shared" si="3"/>
        <v>752.44</v>
      </c>
      <c r="G85" s="32">
        <f t="shared" si="4"/>
        <v>3.5218754983786078E-2</v>
      </c>
    </row>
    <row r="86" spans="1:7">
      <c r="A86" s="24">
        <v>39864</v>
      </c>
      <c r="B86" s="25">
        <v>770.05</v>
      </c>
      <c r="C86" s="30">
        <f t="shared" si="5"/>
        <v>-1.1478573277091092E-2</v>
      </c>
      <c r="D86" s="31">
        <f t="shared" si="1"/>
        <v>1005.75</v>
      </c>
      <c r="E86" s="28">
        <f t="shared" si="2"/>
        <v>-0.23435247327864783</v>
      </c>
      <c r="F86" s="31">
        <f t="shared" si="3"/>
        <v>752.44</v>
      </c>
      <c r="G86" s="32">
        <f t="shared" si="4"/>
        <v>2.340385944394224E-2</v>
      </c>
    </row>
    <row r="87" spans="1:7">
      <c r="A87" s="24">
        <v>39867</v>
      </c>
      <c r="B87" s="25">
        <v>743.33</v>
      </c>
      <c r="C87" s="30">
        <f t="shared" si="5"/>
        <v>-3.5315356333406947E-2</v>
      </c>
      <c r="D87" s="31">
        <f t="shared" si="1"/>
        <v>1005.75</v>
      </c>
      <c r="E87" s="28">
        <f t="shared" si="2"/>
        <v>-0.26091971165796662</v>
      </c>
      <c r="F87" s="31">
        <f t="shared" si="3"/>
        <v>743.33</v>
      </c>
      <c r="G87" s="32">
        <f t="shared" si="4"/>
        <v>0</v>
      </c>
    </row>
    <row r="88" spans="1:7">
      <c r="A88" s="24">
        <v>39868</v>
      </c>
      <c r="B88" s="25">
        <v>773.14</v>
      </c>
      <c r="C88" s="30">
        <f t="shared" si="5"/>
        <v>3.932005326596915E-2</v>
      </c>
      <c r="D88" s="31">
        <f t="shared" si="1"/>
        <v>1005.75</v>
      </c>
      <c r="E88" s="28">
        <f t="shared" si="2"/>
        <v>-0.2312801391996023</v>
      </c>
      <c r="F88" s="31">
        <f t="shared" si="3"/>
        <v>743.33</v>
      </c>
      <c r="G88" s="32">
        <f t="shared" si="4"/>
        <v>4.0103318848963371E-2</v>
      </c>
    </row>
    <row r="89" spans="1:7">
      <c r="A89" s="24">
        <v>39869</v>
      </c>
      <c r="B89" s="25">
        <v>764.9</v>
      </c>
      <c r="C89" s="30">
        <f t="shared" si="5"/>
        <v>-1.0715038409216296E-2</v>
      </c>
      <c r="D89" s="31">
        <f t="shared" si="1"/>
        <v>1005.75</v>
      </c>
      <c r="E89" s="28">
        <f t="shared" si="2"/>
        <v>-0.23947303007705695</v>
      </c>
      <c r="F89" s="31">
        <f t="shared" si="3"/>
        <v>743.33</v>
      </c>
      <c r="G89" s="32">
        <f t="shared" si="4"/>
        <v>2.9018067345593392E-2</v>
      </c>
    </row>
    <row r="90" spans="1:7">
      <c r="A90" s="24">
        <v>39870</v>
      </c>
      <c r="B90" s="25">
        <v>752.83</v>
      </c>
      <c r="C90" s="30">
        <f t="shared" si="5"/>
        <v>-1.5905667628585068E-2</v>
      </c>
      <c r="D90" s="31">
        <f t="shared" si="1"/>
        <v>1005.75</v>
      </c>
      <c r="E90" s="28">
        <f t="shared" si="2"/>
        <v>-0.25147402435993038</v>
      </c>
      <c r="F90" s="31">
        <f t="shared" si="3"/>
        <v>743.33</v>
      </c>
      <c r="G90" s="32">
        <f t="shared" si="4"/>
        <v>1.2780326369176543E-2</v>
      </c>
    </row>
    <row r="91" spans="1:7">
      <c r="A91" s="24">
        <v>39871</v>
      </c>
      <c r="B91" s="25">
        <v>735.09</v>
      </c>
      <c r="C91" s="30">
        <f t="shared" si="5"/>
        <v>-2.3846498003070999E-2</v>
      </c>
      <c r="D91" s="31">
        <f t="shared" si="1"/>
        <v>1005.75</v>
      </c>
      <c r="E91" s="28">
        <f t="shared" si="2"/>
        <v>-0.2691126025354213</v>
      </c>
      <c r="F91" s="31">
        <f t="shared" si="3"/>
        <v>735.09</v>
      </c>
      <c r="G91" s="32">
        <f t="shared" si="4"/>
        <v>0</v>
      </c>
    </row>
    <row r="92" spans="1:7">
      <c r="A92" s="24">
        <v>39874</v>
      </c>
      <c r="B92" s="25">
        <v>700.82</v>
      </c>
      <c r="C92" s="30">
        <f t="shared" si="5"/>
        <v>-4.7741862668421162E-2</v>
      </c>
      <c r="D92" s="31">
        <f t="shared" si="1"/>
        <v>1005.75</v>
      </c>
      <c r="E92" s="28">
        <f t="shared" si="2"/>
        <v>-0.30318667660949533</v>
      </c>
      <c r="F92" s="31">
        <f t="shared" si="3"/>
        <v>700.82</v>
      </c>
      <c r="G92" s="32">
        <f t="shared" si="4"/>
        <v>0</v>
      </c>
    </row>
    <row r="93" spans="1:7">
      <c r="A93" s="24">
        <v>39875</v>
      </c>
      <c r="B93" s="25">
        <v>696.33</v>
      </c>
      <c r="C93" s="30">
        <f t="shared" si="5"/>
        <v>-6.4273921301604107E-3</v>
      </c>
      <c r="D93" s="31">
        <f t="shared" si="1"/>
        <v>1005.75</v>
      </c>
      <c r="E93" s="28">
        <f t="shared" si="2"/>
        <v>-0.30765100671140938</v>
      </c>
      <c r="F93" s="31">
        <f t="shared" si="3"/>
        <v>696.33</v>
      </c>
      <c r="G93" s="32">
        <f t="shared" si="4"/>
        <v>0</v>
      </c>
    </row>
    <row r="94" spans="1:7">
      <c r="A94" s="24">
        <v>39876</v>
      </c>
      <c r="B94" s="25">
        <v>712.87</v>
      </c>
      <c r="C94" s="30">
        <f t="shared" si="5"/>
        <v>2.3475389702164888E-2</v>
      </c>
      <c r="D94" s="31">
        <f t="shared" si="1"/>
        <v>1005.75</v>
      </c>
      <c r="E94" s="28">
        <f t="shared" si="2"/>
        <v>-0.29120556798409147</v>
      </c>
      <c r="F94" s="31">
        <f t="shared" si="3"/>
        <v>696.33</v>
      </c>
      <c r="G94" s="32">
        <f t="shared" si="4"/>
        <v>2.3753105567762358E-2</v>
      </c>
    </row>
    <row r="95" spans="1:7">
      <c r="A95" s="24">
        <v>39877</v>
      </c>
      <c r="B95" s="25">
        <v>682.55</v>
      </c>
      <c r="C95" s="30">
        <f t="shared" si="5"/>
        <v>-4.3463291150760704E-2</v>
      </c>
      <c r="D95" s="31">
        <f t="shared" si="1"/>
        <v>1005.75</v>
      </c>
      <c r="E95" s="28">
        <f t="shared" si="2"/>
        <v>-0.32135222470792946</v>
      </c>
      <c r="F95" s="31">
        <f t="shared" si="3"/>
        <v>682.55</v>
      </c>
      <c r="G95" s="32">
        <f t="shared" si="4"/>
        <v>0</v>
      </c>
    </row>
    <row r="96" spans="1:7">
      <c r="A96" s="24">
        <v>39878</v>
      </c>
      <c r="B96" s="25">
        <v>683.38</v>
      </c>
      <c r="C96" s="30">
        <f t="shared" si="5"/>
        <v>1.2152893664452722E-3</v>
      </c>
      <c r="D96" s="31">
        <f t="shared" si="1"/>
        <v>1005.75</v>
      </c>
      <c r="E96" s="28">
        <f t="shared" si="2"/>
        <v>-0.32052696992294311</v>
      </c>
      <c r="F96" s="31">
        <f t="shared" si="3"/>
        <v>682.55</v>
      </c>
      <c r="G96" s="32">
        <f t="shared" si="4"/>
        <v>1.2160281298074001E-3</v>
      </c>
    </row>
    <row r="97" spans="1:7">
      <c r="A97" s="24">
        <v>39881</v>
      </c>
      <c r="B97" s="25">
        <v>676.53</v>
      </c>
      <c r="C97" s="30">
        <f t="shared" si="5"/>
        <v>-1.007428128983503E-2</v>
      </c>
      <c r="D97" s="31">
        <f t="shared" si="1"/>
        <v>1005.75</v>
      </c>
      <c r="E97" s="28">
        <f t="shared" si="2"/>
        <v>-0.32733780760626402</v>
      </c>
      <c r="F97" s="31">
        <f t="shared" si="3"/>
        <v>676.53</v>
      </c>
      <c r="G97" s="32">
        <f t="shared" si="4"/>
        <v>0</v>
      </c>
    </row>
    <row r="98" spans="1:7">
      <c r="A98" s="24">
        <v>39882</v>
      </c>
      <c r="B98" s="25">
        <v>719.6</v>
      </c>
      <c r="C98" s="30">
        <f t="shared" si="5"/>
        <v>6.1718709550781174E-2</v>
      </c>
      <c r="D98" s="31">
        <f t="shared" si="1"/>
        <v>1005.75</v>
      </c>
      <c r="E98" s="28">
        <f t="shared" si="2"/>
        <v>-0.28451404424558785</v>
      </c>
      <c r="F98" s="31">
        <f t="shared" si="3"/>
        <v>676.53</v>
      </c>
      <c r="G98" s="32">
        <f t="shared" si="4"/>
        <v>6.3663104370833598E-2</v>
      </c>
    </row>
    <row r="99" spans="1:7">
      <c r="A99" s="24">
        <v>39883</v>
      </c>
      <c r="B99" s="25">
        <v>721.36</v>
      </c>
      <c r="C99" s="30">
        <f t="shared" si="5"/>
        <v>2.4428171152732076E-3</v>
      </c>
      <c r="D99" s="31">
        <f t="shared" si="1"/>
        <v>1005.75</v>
      </c>
      <c r="E99" s="28">
        <f t="shared" si="2"/>
        <v>-0.28276410638826743</v>
      </c>
      <c r="F99" s="31">
        <f t="shared" si="3"/>
        <v>676.53</v>
      </c>
      <c r="G99" s="32">
        <f t="shared" si="4"/>
        <v>6.6264615020767803E-2</v>
      </c>
    </row>
    <row r="100" spans="1:7">
      <c r="A100" s="24">
        <v>39884</v>
      </c>
      <c r="B100" s="25">
        <v>750.74</v>
      </c>
      <c r="C100" s="30">
        <f t="shared" si="5"/>
        <v>3.9921067569756143E-2</v>
      </c>
      <c r="D100" s="31">
        <f t="shared" si="1"/>
        <v>1005.75</v>
      </c>
      <c r="E100" s="28">
        <f t="shared" si="2"/>
        <v>-0.25355207556549836</v>
      </c>
      <c r="F100" s="31">
        <f t="shared" si="3"/>
        <v>676.53</v>
      </c>
      <c r="G100" s="32">
        <f t="shared" si="4"/>
        <v>0.10969210530205614</v>
      </c>
    </row>
    <row r="101" spans="1:7">
      <c r="A101" s="24">
        <v>39885</v>
      </c>
      <c r="B101" s="25">
        <v>756.55</v>
      </c>
      <c r="C101" s="30">
        <f t="shared" si="5"/>
        <v>7.7092381361721753E-3</v>
      </c>
      <c r="D101" s="31">
        <f t="shared" si="1"/>
        <v>1005.75</v>
      </c>
      <c r="E101" s="28">
        <f t="shared" si="2"/>
        <v>-0.24777529207059412</v>
      </c>
      <c r="F101" s="31">
        <f t="shared" si="3"/>
        <v>676.53</v>
      </c>
      <c r="G101" s="32">
        <f t="shared" si="4"/>
        <v>0.1182800467089412</v>
      </c>
    </row>
    <row r="102" spans="1:7">
      <c r="A102" s="24">
        <v>39888</v>
      </c>
      <c r="B102" s="25">
        <v>753.89</v>
      </c>
      <c r="C102" s="30">
        <f t="shared" si="5"/>
        <v>-3.5221561265642199E-3</v>
      </c>
      <c r="D102" s="31">
        <f t="shared" si="1"/>
        <v>1005.75</v>
      </c>
      <c r="E102" s="28">
        <f t="shared" si="2"/>
        <v>-0.25042008451404424</v>
      </c>
      <c r="F102" s="31">
        <f t="shared" si="3"/>
        <v>676.53</v>
      </c>
      <c r="G102" s="32">
        <f t="shared" si="4"/>
        <v>0.11434821811301793</v>
      </c>
    </row>
    <row r="103" spans="1:7">
      <c r="A103" s="24">
        <v>39889</v>
      </c>
      <c r="B103" s="25">
        <v>778.12</v>
      </c>
      <c r="C103" s="30">
        <f t="shared" si="5"/>
        <v>3.1634285158600728E-2</v>
      </c>
      <c r="D103" s="31">
        <f t="shared" si="1"/>
        <v>1005.75</v>
      </c>
      <c r="E103" s="28">
        <f t="shared" si="2"/>
        <v>-0.22632861048968431</v>
      </c>
      <c r="F103" s="31">
        <f t="shared" si="3"/>
        <v>676.53</v>
      </c>
      <c r="G103" s="32">
        <f t="shared" si="4"/>
        <v>0.15016333348114649</v>
      </c>
    </row>
    <row r="104" spans="1:7">
      <c r="A104" s="24">
        <v>39890</v>
      </c>
      <c r="B104" s="25">
        <v>794.35</v>
      </c>
      <c r="C104" s="30">
        <f t="shared" si="5"/>
        <v>2.0643416236416384E-2</v>
      </c>
      <c r="D104" s="31">
        <f t="shared" si="1"/>
        <v>1005.75</v>
      </c>
      <c r="E104" s="28">
        <f t="shared" si="2"/>
        <v>-0.21019139945314438</v>
      </c>
      <c r="F104" s="31">
        <f t="shared" si="3"/>
        <v>676.53</v>
      </c>
      <c r="G104" s="32">
        <f t="shared" si="4"/>
        <v>0.17415340044048314</v>
      </c>
    </row>
    <row r="105" spans="1:7">
      <c r="A105" s="24">
        <v>39891</v>
      </c>
      <c r="B105" s="25">
        <v>784.04</v>
      </c>
      <c r="C105" s="30">
        <f t="shared" si="5"/>
        <v>-1.3064130708958283E-2</v>
      </c>
      <c r="D105" s="31">
        <f t="shared" si="1"/>
        <v>1005.75</v>
      </c>
      <c r="E105" s="28">
        <f t="shared" si="2"/>
        <v>-0.22044245587869751</v>
      </c>
      <c r="F105" s="31">
        <f t="shared" si="3"/>
        <v>676.53</v>
      </c>
      <c r="G105" s="32">
        <f t="shared" si="4"/>
        <v>0.15891386930365245</v>
      </c>
    </row>
    <row r="106" spans="1:7">
      <c r="A106" s="24">
        <v>39892</v>
      </c>
      <c r="B106" s="25">
        <v>768.54</v>
      </c>
      <c r="C106" s="30">
        <f t="shared" si="5"/>
        <v>-1.9967428385974675E-2</v>
      </c>
      <c r="D106" s="31">
        <f t="shared" si="1"/>
        <v>1005.75</v>
      </c>
      <c r="E106" s="28">
        <f t="shared" si="2"/>
        <v>-0.23585384041759885</v>
      </c>
      <c r="F106" s="31">
        <f t="shared" si="3"/>
        <v>676.53</v>
      </c>
      <c r="G106" s="32">
        <f t="shared" si="4"/>
        <v>0.13600283801161811</v>
      </c>
    </row>
    <row r="107" spans="1:7">
      <c r="A107" s="24">
        <v>39895</v>
      </c>
      <c r="B107" s="25">
        <v>822.92</v>
      </c>
      <c r="C107" s="30">
        <f t="shared" si="5"/>
        <v>6.836637953493023E-2</v>
      </c>
      <c r="D107" s="31">
        <f t="shared" si="1"/>
        <v>1005.75</v>
      </c>
      <c r="E107" s="28">
        <f t="shared" si="2"/>
        <v>-0.18178473775789217</v>
      </c>
      <c r="F107" s="31">
        <f t="shared" si="3"/>
        <v>676.53</v>
      </c>
      <c r="G107" s="32">
        <f t="shared" si="4"/>
        <v>0.21638360457038119</v>
      </c>
    </row>
    <row r="108" spans="1:7">
      <c r="A108" s="24">
        <v>39896</v>
      </c>
      <c r="B108" s="25">
        <v>806.12</v>
      </c>
      <c r="C108" s="30">
        <f t="shared" si="5"/>
        <v>-2.0626375806741395E-2</v>
      </c>
      <c r="D108" s="31">
        <f t="shared" si="1"/>
        <v>1005.75</v>
      </c>
      <c r="E108" s="28">
        <f t="shared" si="2"/>
        <v>-0.1984886900323142</v>
      </c>
      <c r="F108" s="31">
        <f t="shared" si="3"/>
        <v>676.53</v>
      </c>
      <c r="G108" s="32">
        <f t="shared" si="4"/>
        <v>0.19155100291191823</v>
      </c>
    </row>
    <row r="109" spans="1:7">
      <c r="A109" s="24">
        <v>39897</v>
      </c>
      <c r="B109" s="25">
        <v>813.88</v>
      </c>
      <c r="C109" s="30">
        <f t="shared" si="5"/>
        <v>9.5803201884136508E-3</v>
      </c>
      <c r="D109" s="31">
        <f t="shared" si="1"/>
        <v>1005.75</v>
      </c>
      <c r="E109" s="28">
        <f t="shared" si="2"/>
        <v>-0.19077305493412877</v>
      </c>
      <c r="F109" s="31">
        <f t="shared" si="3"/>
        <v>676.53</v>
      </c>
      <c r="G109" s="32">
        <f t="shared" si="4"/>
        <v>0.20302129986844639</v>
      </c>
    </row>
    <row r="110" spans="1:7">
      <c r="A110" s="24">
        <v>39898</v>
      </c>
      <c r="B110" s="25">
        <v>832.86</v>
      </c>
      <c r="C110" s="30">
        <f t="shared" si="5"/>
        <v>2.3052625827370773E-2</v>
      </c>
      <c r="D110" s="31">
        <f t="shared" si="1"/>
        <v>1005.75</v>
      </c>
      <c r="E110" s="28">
        <f t="shared" si="2"/>
        <v>-0.17190156599552572</v>
      </c>
      <c r="F110" s="31">
        <f t="shared" si="3"/>
        <v>676.53</v>
      </c>
      <c r="G110" s="32">
        <f t="shared" si="4"/>
        <v>0.23107622721830526</v>
      </c>
    </row>
    <row r="111" spans="1:7">
      <c r="A111" s="24">
        <v>39899</v>
      </c>
      <c r="B111" s="25">
        <v>815.94</v>
      </c>
      <c r="C111" s="30">
        <f t="shared" si="5"/>
        <v>-2.0524737966150289E-2</v>
      </c>
      <c r="D111" s="31">
        <f t="shared" si="1"/>
        <v>1005.75</v>
      </c>
      <c r="E111" s="28">
        <f t="shared" si="2"/>
        <v>-0.18872483221476505</v>
      </c>
      <c r="F111" s="31">
        <f t="shared" si="3"/>
        <v>676.53</v>
      </c>
      <c r="G111" s="32">
        <f t="shared" si="4"/>
        <v>0.20606624983371039</v>
      </c>
    </row>
    <row r="112" spans="1:7">
      <c r="A112" s="24">
        <v>39902</v>
      </c>
      <c r="B112" s="25">
        <v>787.53</v>
      </c>
      <c r="C112" s="30">
        <f t="shared" si="5"/>
        <v>-3.5439357636644506E-2</v>
      </c>
      <c r="D112" s="31">
        <f t="shared" si="1"/>
        <v>1005.75</v>
      </c>
      <c r="E112" s="28">
        <f t="shared" si="2"/>
        <v>-0.21697240865026102</v>
      </c>
      <c r="F112" s="31">
        <f t="shared" si="3"/>
        <v>676.53</v>
      </c>
      <c r="G112" s="32">
        <f t="shared" si="4"/>
        <v>0.16407254667198795</v>
      </c>
    </row>
    <row r="113" spans="1:7">
      <c r="A113" s="24">
        <v>39903</v>
      </c>
      <c r="B113" s="25">
        <v>797.87</v>
      </c>
      <c r="C113" s="30">
        <f t="shared" si="5"/>
        <v>1.3044211698529869E-2</v>
      </c>
      <c r="D113" s="31">
        <f t="shared" si="1"/>
        <v>1005.75</v>
      </c>
      <c r="E113" s="28">
        <f t="shared" si="2"/>
        <v>-0.20669152373850361</v>
      </c>
      <c r="F113" s="31">
        <f t="shared" si="3"/>
        <v>676.53</v>
      </c>
      <c r="G113" s="32">
        <f t="shared" si="4"/>
        <v>0.17935642174035155</v>
      </c>
    </row>
    <row r="114" spans="1:7">
      <c r="A114" s="24">
        <v>39904</v>
      </c>
      <c r="B114" s="25">
        <v>811.08</v>
      </c>
      <c r="C114" s="30">
        <f t="shared" si="5"/>
        <v>1.6421015989455109E-2</v>
      </c>
      <c r="D114" s="31">
        <f t="shared" si="1"/>
        <v>1005.75</v>
      </c>
      <c r="E114" s="28">
        <f t="shared" si="2"/>
        <v>-0.19355704697986573</v>
      </c>
      <c r="F114" s="31">
        <f t="shared" si="3"/>
        <v>676.53</v>
      </c>
      <c r="G114" s="32">
        <f t="shared" si="4"/>
        <v>0.19888253292536928</v>
      </c>
    </row>
    <row r="115" spans="1:7">
      <c r="A115" s="24">
        <v>39905</v>
      </c>
      <c r="B115" s="25">
        <v>834.38</v>
      </c>
      <c r="C115" s="30">
        <f t="shared" si="5"/>
        <v>2.8322241179759542E-2</v>
      </c>
      <c r="D115" s="31">
        <f t="shared" si="1"/>
        <v>1005.75</v>
      </c>
      <c r="E115" s="28">
        <f t="shared" si="2"/>
        <v>-0.17039025602783991</v>
      </c>
      <c r="F115" s="31">
        <f t="shared" si="3"/>
        <v>676.53</v>
      </c>
      <c r="G115" s="32">
        <f t="shared" si="4"/>
        <v>0.23332298641597568</v>
      </c>
    </row>
    <row r="116" spans="1:7">
      <c r="A116" s="24">
        <v>39906</v>
      </c>
      <c r="B116" s="25">
        <v>842.5</v>
      </c>
      <c r="C116" s="30">
        <f t="shared" si="5"/>
        <v>9.6847281464941207E-3</v>
      </c>
      <c r="D116" s="31">
        <f t="shared" si="1"/>
        <v>1005.75</v>
      </c>
      <c r="E116" s="28">
        <f t="shared" si="2"/>
        <v>-0.16231667909520259</v>
      </c>
      <c r="F116" s="31">
        <f t="shared" si="3"/>
        <v>676.53</v>
      </c>
      <c r="G116" s="32">
        <f t="shared" si="4"/>
        <v>0.24532541055089949</v>
      </c>
    </row>
    <row r="117" spans="1:7">
      <c r="A117" s="24">
        <v>39909</v>
      </c>
      <c r="B117" s="25">
        <v>835.48</v>
      </c>
      <c r="C117" s="30">
        <f t="shared" si="5"/>
        <v>-8.3672522394004079E-3</v>
      </c>
      <c r="D117" s="31">
        <f t="shared" si="1"/>
        <v>1005.75</v>
      </c>
      <c r="E117" s="28">
        <f t="shared" si="2"/>
        <v>-0.16929654486701465</v>
      </c>
      <c r="F117" s="31">
        <f t="shared" si="3"/>
        <v>676.53</v>
      </c>
      <c r="G117" s="32">
        <f t="shared" si="4"/>
        <v>0.23494893057218461</v>
      </c>
    </row>
    <row r="118" spans="1:7">
      <c r="A118" s="24">
        <v>39910</v>
      </c>
      <c r="B118" s="25">
        <v>815.55</v>
      </c>
      <c r="C118" s="30">
        <f t="shared" si="5"/>
        <v>-2.4143677727077005E-2</v>
      </c>
      <c r="D118" s="31">
        <f t="shared" si="1"/>
        <v>1005.75</v>
      </c>
      <c r="E118" s="28">
        <f t="shared" si="2"/>
        <v>-0.18911260253542136</v>
      </c>
      <c r="F118" s="31">
        <f t="shared" si="3"/>
        <v>676.53</v>
      </c>
      <c r="G118" s="32">
        <f t="shared" si="4"/>
        <v>0.20548977872378163</v>
      </c>
    </row>
    <row r="119" spans="1:7">
      <c r="A119" s="24">
        <v>39911</v>
      </c>
      <c r="B119" s="25">
        <v>825.16</v>
      </c>
      <c r="C119" s="30">
        <f t="shared" si="5"/>
        <v>1.1714574664767993E-2</v>
      </c>
      <c r="D119" s="31">
        <f t="shared" si="1"/>
        <v>1005.75</v>
      </c>
      <c r="E119" s="28">
        <f t="shared" si="2"/>
        <v>-0.17955754412130254</v>
      </c>
      <c r="F119" s="31">
        <f t="shared" si="3"/>
        <v>676.53</v>
      </c>
      <c r="G119" s="32">
        <f t="shared" si="4"/>
        <v>0.21969461812484295</v>
      </c>
    </row>
    <row r="120" spans="1:7">
      <c r="A120" s="24">
        <v>39912</v>
      </c>
      <c r="B120" s="25">
        <v>856.56</v>
      </c>
      <c r="C120" s="30">
        <f t="shared" si="5"/>
        <v>3.7347060925207336E-2</v>
      </c>
      <c r="D120" s="31">
        <f t="shared" si="1"/>
        <v>1005.75</v>
      </c>
      <c r="E120" s="28">
        <f t="shared" si="2"/>
        <v>-0.14833706189410892</v>
      </c>
      <c r="F120" s="31">
        <f t="shared" si="3"/>
        <v>676.53</v>
      </c>
      <c r="G120" s="32">
        <f t="shared" si="4"/>
        <v>0.26610793312935122</v>
      </c>
    </row>
    <row r="121" spans="1:7">
      <c r="A121" s="24">
        <v>39916</v>
      </c>
      <c r="B121" s="25">
        <v>858.73</v>
      </c>
      <c r="C121" s="30">
        <f t="shared" si="5"/>
        <v>2.5301857501251568E-3</v>
      </c>
      <c r="D121" s="31">
        <f t="shared" si="1"/>
        <v>1005.75</v>
      </c>
      <c r="E121" s="28">
        <f t="shared" si="2"/>
        <v>-0.14617946805866266</v>
      </c>
      <c r="F121" s="31">
        <f t="shared" si="3"/>
        <v>676.53</v>
      </c>
      <c r="G121" s="32">
        <f t="shared" si="4"/>
        <v>0.26931547751023616</v>
      </c>
    </row>
    <row r="122" spans="1:7">
      <c r="A122" s="24">
        <v>39917</v>
      </c>
      <c r="B122" s="25">
        <v>841.5</v>
      </c>
      <c r="C122" s="30">
        <f t="shared" si="5"/>
        <v>-2.0268539969278861E-2</v>
      </c>
      <c r="D122" s="31">
        <f t="shared" si="1"/>
        <v>1005.75</v>
      </c>
      <c r="E122" s="28">
        <f t="shared" si="2"/>
        <v>-0.16331096196868009</v>
      </c>
      <c r="F122" s="31">
        <f t="shared" si="3"/>
        <v>676.53</v>
      </c>
      <c r="G122" s="32">
        <f t="shared" si="4"/>
        <v>0.24384727949980051</v>
      </c>
    </row>
    <row r="123" spans="1:7">
      <c r="A123" s="24">
        <v>39918</v>
      </c>
      <c r="B123" s="25">
        <v>852.06</v>
      </c>
      <c r="C123" s="30">
        <f t="shared" si="5"/>
        <v>1.2470933254115892E-2</v>
      </c>
      <c r="D123" s="31">
        <f t="shared" si="1"/>
        <v>1005.75</v>
      </c>
      <c r="E123" s="28">
        <f t="shared" si="2"/>
        <v>-0.1528113348247577</v>
      </c>
      <c r="F123" s="31">
        <f t="shared" si="3"/>
        <v>676.53</v>
      </c>
      <c r="G123" s="32">
        <f t="shared" si="4"/>
        <v>0.25945634339940576</v>
      </c>
    </row>
    <row r="124" spans="1:7">
      <c r="A124" s="24">
        <v>39919</v>
      </c>
      <c r="B124" s="25">
        <v>865.3</v>
      </c>
      <c r="C124" s="30">
        <f t="shared" si="5"/>
        <v>1.5419320727716443E-2</v>
      </c>
      <c r="D124" s="31">
        <f t="shared" si="1"/>
        <v>1005.75</v>
      </c>
      <c r="E124" s="28">
        <f t="shared" si="2"/>
        <v>-0.13964702957991554</v>
      </c>
      <c r="F124" s="31">
        <f t="shared" si="3"/>
        <v>676.53</v>
      </c>
      <c r="G124" s="32">
        <f t="shared" si="4"/>
        <v>0.27902679851595641</v>
      </c>
    </row>
    <row r="125" spans="1:7">
      <c r="A125" s="24">
        <v>39920</v>
      </c>
      <c r="B125" s="25">
        <v>869.6</v>
      </c>
      <c r="C125" s="30">
        <f t="shared" si="5"/>
        <v>4.9570681943065659E-3</v>
      </c>
      <c r="D125" s="31">
        <f t="shared" ref="D125:D188" si="6">IF(B125&gt;D124,B125, D124)</f>
        <v>1005.75</v>
      </c>
      <c r="E125" s="28">
        <f t="shared" ref="E125:E188" si="7">+(B125-D125)/D125</f>
        <v>-0.13537161322396218</v>
      </c>
      <c r="F125" s="31">
        <f t="shared" ref="F125:F188" si="8">IF(B125&lt;F124,B125,F124)</f>
        <v>676.53</v>
      </c>
      <c r="G125" s="32">
        <f t="shared" ref="G125:G188" si="9">+(B125-F125)/F125</f>
        <v>0.28538276203568219</v>
      </c>
    </row>
    <row r="126" spans="1:7">
      <c r="A126" s="24">
        <v>39923</v>
      </c>
      <c r="B126" s="25">
        <v>832.39</v>
      </c>
      <c r="C126" s="30">
        <f t="shared" si="5"/>
        <v>-4.3732254814752181E-2</v>
      </c>
      <c r="D126" s="31">
        <f t="shared" si="6"/>
        <v>1005.75</v>
      </c>
      <c r="E126" s="28">
        <f t="shared" si="7"/>
        <v>-0.17236887894606018</v>
      </c>
      <c r="F126" s="31">
        <f t="shared" si="8"/>
        <v>676.53</v>
      </c>
      <c r="G126" s="32">
        <f t="shared" si="9"/>
        <v>0.23038150562428869</v>
      </c>
    </row>
    <row r="127" spans="1:7">
      <c r="A127" s="24">
        <v>39924</v>
      </c>
      <c r="B127" s="25">
        <v>850.08</v>
      </c>
      <c r="C127" s="30">
        <f t="shared" si="5"/>
        <v>2.1029381710385583E-2</v>
      </c>
      <c r="D127" s="31">
        <f t="shared" si="6"/>
        <v>1005.75</v>
      </c>
      <c r="E127" s="28">
        <f t="shared" si="7"/>
        <v>-0.15478001491424306</v>
      </c>
      <c r="F127" s="31">
        <f t="shared" si="8"/>
        <v>676.53</v>
      </c>
      <c r="G127" s="32">
        <f t="shared" si="9"/>
        <v>0.25652964391822991</v>
      </c>
    </row>
    <row r="128" spans="1:7">
      <c r="A128" s="24">
        <v>39925</v>
      </c>
      <c r="B128" s="25">
        <v>843.55</v>
      </c>
      <c r="C128" s="30">
        <f t="shared" si="5"/>
        <v>-7.7112856506492957E-3</v>
      </c>
      <c r="D128" s="31">
        <f t="shared" si="6"/>
        <v>1005.75</v>
      </c>
      <c r="E128" s="28">
        <f t="shared" si="7"/>
        <v>-0.16127268207805126</v>
      </c>
      <c r="F128" s="31">
        <f t="shared" si="8"/>
        <v>676.53</v>
      </c>
      <c r="G128" s="32">
        <f t="shared" si="9"/>
        <v>0.24687744815455337</v>
      </c>
    </row>
    <row r="129" spans="1:7">
      <c r="A129" s="24">
        <v>39926</v>
      </c>
      <c r="B129" s="25">
        <v>851.92</v>
      </c>
      <c r="C129" s="30">
        <f t="shared" si="5"/>
        <v>9.8734486551445792E-3</v>
      </c>
      <c r="D129" s="31">
        <f t="shared" si="6"/>
        <v>1005.75</v>
      </c>
      <c r="E129" s="28">
        <f t="shared" si="7"/>
        <v>-0.15295053442704454</v>
      </c>
      <c r="F129" s="31">
        <f t="shared" si="8"/>
        <v>676.53</v>
      </c>
      <c r="G129" s="32">
        <f t="shared" si="9"/>
        <v>0.25924940505225191</v>
      </c>
    </row>
    <row r="130" spans="1:7">
      <c r="A130" s="24">
        <v>39927</v>
      </c>
      <c r="B130" s="25">
        <v>866.23</v>
      </c>
      <c r="C130" s="30">
        <f t="shared" si="5"/>
        <v>1.6657836507364097E-2</v>
      </c>
      <c r="D130" s="31">
        <f t="shared" si="6"/>
        <v>1005.75</v>
      </c>
      <c r="E130" s="28">
        <f t="shared" si="7"/>
        <v>-0.13872234650758139</v>
      </c>
      <c r="F130" s="31">
        <f t="shared" si="8"/>
        <v>676.53</v>
      </c>
      <c r="G130" s="32">
        <f t="shared" si="9"/>
        <v>0.28040146039347857</v>
      </c>
    </row>
    <row r="131" spans="1:7">
      <c r="A131" s="24">
        <v>39930</v>
      </c>
      <c r="B131" s="25">
        <v>857.51</v>
      </c>
      <c r="C131" s="30">
        <f t="shared" si="5"/>
        <v>-1.0117621434815706E-2</v>
      </c>
      <c r="D131" s="31">
        <f t="shared" si="6"/>
        <v>1005.75</v>
      </c>
      <c r="E131" s="28">
        <f t="shared" si="7"/>
        <v>-0.14739249316430525</v>
      </c>
      <c r="F131" s="31">
        <f t="shared" si="8"/>
        <v>676.53</v>
      </c>
      <c r="G131" s="32">
        <f t="shared" si="9"/>
        <v>0.26751215762789532</v>
      </c>
    </row>
    <row r="132" spans="1:7">
      <c r="A132" s="24">
        <v>39931</v>
      </c>
      <c r="B132" s="25">
        <v>855.16</v>
      </c>
      <c r="C132" s="30">
        <f t="shared" si="5"/>
        <v>-2.7442548474696329E-3</v>
      </c>
      <c r="D132" s="31">
        <f t="shared" si="6"/>
        <v>1005.75</v>
      </c>
      <c r="E132" s="28">
        <f t="shared" si="7"/>
        <v>-0.14972905791697741</v>
      </c>
      <c r="F132" s="31">
        <f t="shared" si="8"/>
        <v>676.53</v>
      </c>
      <c r="G132" s="32">
        <f t="shared" si="9"/>
        <v>0.26403854965781265</v>
      </c>
    </row>
    <row r="133" spans="1:7">
      <c r="A133" s="24">
        <v>39932</v>
      </c>
      <c r="B133" s="25">
        <v>873.64</v>
      </c>
      <c r="C133" s="30">
        <f t="shared" si="5"/>
        <v>2.1379805556003294E-2</v>
      </c>
      <c r="D133" s="31">
        <f t="shared" si="6"/>
        <v>1005.75</v>
      </c>
      <c r="E133" s="28">
        <f t="shared" si="7"/>
        <v>-0.13135471041511312</v>
      </c>
      <c r="F133" s="31">
        <f t="shared" si="8"/>
        <v>676.53</v>
      </c>
      <c r="G133" s="32">
        <f t="shared" si="9"/>
        <v>0.29135441148212204</v>
      </c>
    </row>
    <row r="134" spans="1:7">
      <c r="A134" s="24">
        <v>39933</v>
      </c>
      <c r="B134" s="25">
        <v>872.81</v>
      </c>
      <c r="C134" s="30">
        <f t="shared" si="5"/>
        <v>-9.504996564328968E-4</v>
      </c>
      <c r="D134" s="31">
        <f t="shared" si="6"/>
        <v>1005.75</v>
      </c>
      <c r="E134" s="28">
        <f t="shared" si="7"/>
        <v>-0.13217996520009948</v>
      </c>
      <c r="F134" s="31">
        <f t="shared" si="8"/>
        <v>676.53</v>
      </c>
      <c r="G134" s="32">
        <f t="shared" si="9"/>
        <v>0.2901275627097098</v>
      </c>
    </row>
    <row r="135" spans="1:7">
      <c r="A135" s="24">
        <v>39934</v>
      </c>
      <c r="B135" s="25">
        <v>877.52</v>
      </c>
      <c r="C135" s="30">
        <f t="shared" si="5"/>
        <v>5.3818552713010654E-3</v>
      </c>
      <c r="D135" s="31">
        <f t="shared" si="6"/>
        <v>1005.75</v>
      </c>
      <c r="E135" s="28">
        <f t="shared" si="7"/>
        <v>-0.12749689286602039</v>
      </c>
      <c r="F135" s="31">
        <f t="shared" si="8"/>
        <v>676.53</v>
      </c>
      <c r="G135" s="32">
        <f t="shared" si="9"/>
        <v>0.29708955996038611</v>
      </c>
    </row>
    <row r="136" spans="1:7">
      <c r="A136" s="24">
        <v>39937</v>
      </c>
      <c r="B136" s="25">
        <v>907.24</v>
      </c>
      <c r="C136" s="30">
        <f t="shared" ref="C136:C199" si="10">LN(B136/B135)</f>
        <v>3.33072766091565E-2</v>
      </c>
      <c r="D136" s="31">
        <f t="shared" si="6"/>
        <v>1005.75</v>
      </c>
      <c r="E136" s="28">
        <f t="shared" si="7"/>
        <v>-9.7946805866268943E-2</v>
      </c>
      <c r="F136" s="31">
        <f t="shared" si="8"/>
        <v>676.53</v>
      </c>
      <c r="G136" s="32">
        <f t="shared" si="9"/>
        <v>0.34101961479904813</v>
      </c>
    </row>
    <row r="137" spans="1:7">
      <c r="A137" s="24">
        <v>39938</v>
      </c>
      <c r="B137" s="25">
        <v>903.8</v>
      </c>
      <c r="C137" s="30">
        <f t="shared" si="10"/>
        <v>-3.7989267350558862E-3</v>
      </c>
      <c r="D137" s="31">
        <f t="shared" si="6"/>
        <v>1005.75</v>
      </c>
      <c r="E137" s="28">
        <f t="shared" si="7"/>
        <v>-0.10136713895103161</v>
      </c>
      <c r="F137" s="31">
        <f t="shared" si="8"/>
        <v>676.53</v>
      </c>
      <c r="G137" s="32">
        <f t="shared" si="9"/>
        <v>0.33593484398326756</v>
      </c>
    </row>
    <row r="138" spans="1:7">
      <c r="A138" s="24">
        <v>39939</v>
      </c>
      <c r="B138" s="25">
        <v>919.53</v>
      </c>
      <c r="C138" s="30">
        <f t="shared" si="10"/>
        <v>1.725457296237231E-2</v>
      </c>
      <c r="D138" s="31">
        <f t="shared" si="6"/>
        <v>1005.75</v>
      </c>
      <c r="E138" s="28">
        <f t="shared" si="7"/>
        <v>-8.572706935123045E-2</v>
      </c>
      <c r="F138" s="31">
        <f t="shared" si="8"/>
        <v>676.53</v>
      </c>
      <c r="G138" s="32">
        <f t="shared" si="9"/>
        <v>0.35918584541705467</v>
      </c>
    </row>
    <row r="139" spans="1:7">
      <c r="A139" s="24">
        <v>39940</v>
      </c>
      <c r="B139" s="25">
        <v>907.39</v>
      </c>
      <c r="C139" s="30">
        <f t="shared" si="10"/>
        <v>-1.3290323268540793E-2</v>
      </c>
      <c r="D139" s="31">
        <f t="shared" si="6"/>
        <v>1005.75</v>
      </c>
      <c r="E139" s="28">
        <f t="shared" si="7"/>
        <v>-9.7797663435247345E-2</v>
      </c>
      <c r="F139" s="31">
        <f t="shared" si="8"/>
        <v>676.53</v>
      </c>
      <c r="G139" s="32">
        <f t="shared" si="9"/>
        <v>0.34124133445671295</v>
      </c>
    </row>
    <row r="140" spans="1:7">
      <c r="A140" s="24">
        <v>39941</v>
      </c>
      <c r="B140" s="25">
        <v>929.23</v>
      </c>
      <c r="C140" s="30">
        <f t="shared" si="10"/>
        <v>2.3783939541346093E-2</v>
      </c>
      <c r="D140" s="31">
        <f t="shared" si="6"/>
        <v>1005.75</v>
      </c>
      <c r="E140" s="28">
        <f t="shared" si="7"/>
        <v>-7.6082525478498614E-2</v>
      </c>
      <c r="F140" s="31">
        <f t="shared" si="8"/>
        <v>676.53</v>
      </c>
      <c r="G140" s="32">
        <f t="shared" si="9"/>
        <v>0.37352371661271494</v>
      </c>
    </row>
    <row r="141" spans="1:7">
      <c r="A141" s="24">
        <v>39944</v>
      </c>
      <c r="B141" s="25">
        <v>909.24</v>
      </c>
      <c r="C141" s="30">
        <f t="shared" si="10"/>
        <v>-2.1747200481074702E-2</v>
      </c>
      <c r="D141" s="31">
        <f t="shared" si="6"/>
        <v>1005.75</v>
      </c>
      <c r="E141" s="28">
        <f t="shared" si="7"/>
        <v>-9.5958240119313934E-2</v>
      </c>
      <c r="F141" s="31">
        <f t="shared" si="8"/>
        <v>676.53</v>
      </c>
      <c r="G141" s="32">
        <f t="shared" si="9"/>
        <v>0.34397587690124615</v>
      </c>
    </row>
    <row r="142" spans="1:7">
      <c r="A142" s="24">
        <v>39945</v>
      </c>
      <c r="B142" s="25">
        <v>908.35</v>
      </c>
      <c r="C142" s="30">
        <f t="shared" si="10"/>
        <v>-9.7931884652827181E-4</v>
      </c>
      <c r="D142" s="31">
        <f t="shared" si="6"/>
        <v>1005.75</v>
      </c>
      <c r="E142" s="28">
        <f t="shared" si="7"/>
        <v>-9.6843151876708902E-2</v>
      </c>
      <c r="F142" s="31">
        <f t="shared" si="8"/>
        <v>676.53</v>
      </c>
      <c r="G142" s="32">
        <f t="shared" si="9"/>
        <v>0.34266034026576803</v>
      </c>
    </row>
    <row r="143" spans="1:7">
      <c r="A143" s="24">
        <v>39946</v>
      </c>
      <c r="B143" s="25">
        <v>883.92</v>
      </c>
      <c r="C143" s="30">
        <f t="shared" si="10"/>
        <v>-2.7263206079834571E-2</v>
      </c>
      <c r="D143" s="31">
        <f t="shared" si="6"/>
        <v>1005.75</v>
      </c>
      <c r="E143" s="28">
        <f t="shared" si="7"/>
        <v>-0.1211334824757644</v>
      </c>
      <c r="F143" s="31">
        <f t="shared" si="8"/>
        <v>676.53</v>
      </c>
      <c r="G143" s="32">
        <f t="shared" si="9"/>
        <v>0.3065495986874196</v>
      </c>
    </row>
    <row r="144" spans="1:7">
      <c r="A144" s="24">
        <v>39947</v>
      </c>
      <c r="B144" s="25">
        <v>893.07</v>
      </c>
      <c r="C144" s="30">
        <f t="shared" si="10"/>
        <v>1.0298404457450127E-2</v>
      </c>
      <c r="D144" s="31">
        <f t="shared" si="6"/>
        <v>1005.75</v>
      </c>
      <c r="E144" s="28">
        <f t="shared" si="7"/>
        <v>-0.11203579418344514</v>
      </c>
      <c r="F144" s="31">
        <f t="shared" si="8"/>
        <v>676.53</v>
      </c>
      <c r="G144" s="32">
        <f t="shared" si="9"/>
        <v>0.32007449780497554</v>
      </c>
    </row>
    <row r="145" spans="1:7">
      <c r="A145" s="24">
        <v>39948</v>
      </c>
      <c r="B145" s="25">
        <v>882.88</v>
      </c>
      <c r="C145" s="30">
        <f t="shared" si="10"/>
        <v>-1.1475674233448351E-2</v>
      </c>
      <c r="D145" s="31">
        <f t="shared" si="6"/>
        <v>1005.75</v>
      </c>
      <c r="E145" s="28">
        <f t="shared" si="7"/>
        <v>-0.12216753666418097</v>
      </c>
      <c r="F145" s="31">
        <f t="shared" si="8"/>
        <v>676.53</v>
      </c>
      <c r="G145" s="32">
        <f t="shared" si="9"/>
        <v>0.30501234239427671</v>
      </c>
    </row>
    <row r="146" spans="1:7">
      <c r="A146" s="24">
        <v>39951</v>
      </c>
      <c r="B146" s="25">
        <v>909.71</v>
      </c>
      <c r="C146" s="30">
        <f t="shared" si="10"/>
        <v>2.9936576373611083E-2</v>
      </c>
      <c r="D146" s="31">
        <f t="shared" si="6"/>
        <v>1005.75</v>
      </c>
      <c r="E146" s="28">
        <f t="shared" si="7"/>
        <v>-9.549092716877948E-2</v>
      </c>
      <c r="F146" s="31">
        <f t="shared" si="8"/>
        <v>676.53</v>
      </c>
      <c r="G146" s="32">
        <f t="shared" si="9"/>
        <v>0.34467059849526271</v>
      </c>
    </row>
    <row r="147" spans="1:7">
      <c r="A147" s="24">
        <v>39952</v>
      </c>
      <c r="B147" s="25">
        <v>908.13</v>
      </c>
      <c r="C147" s="30">
        <f t="shared" si="10"/>
        <v>-1.7383272431764048E-3</v>
      </c>
      <c r="D147" s="31">
        <f t="shared" si="6"/>
        <v>1005.75</v>
      </c>
      <c r="E147" s="28">
        <f t="shared" si="7"/>
        <v>-9.7061894108873975E-2</v>
      </c>
      <c r="F147" s="31">
        <f t="shared" si="8"/>
        <v>676.53</v>
      </c>
      <c r="G147" s="32">
        <f t="shared" si="9"/>
        <v>0.34233515143452625</v>
      </c>
    </row>
    <row r="148" spans="1:7">
      <c r="A148" s="24">
        <v>39953</v>
      </c>
      <c r="B148" s="25">
        <v>903.47</v>
      </c>
      <c r="C148" s="30">
        <f t="shared" si="10"/>
        <v>-5.1446348842104517E-3</v>
      </c>
      <c r="D148" s="31">
        <f t="shared" si="6"/>
        <v>1005.75</v>
      </c>
      <c r="E148" s="28">
        <f t="shared" si="7"/>
        <v>-0.10169525229927912</v>
      </c>
      <c r="F148" s="31">
        <f t="shared" si="8"/>
        <v>676.53</v>
      </c>
      <c r="G148" s="32">
        <f t="shared" si="9"/>
        <v>0.33544706073640496</v>
      </c>
    </row>
    <row r="149" spans="1:7">
      <c r="A149" s="24">
        <v>39954</v>
      </c>
      <c r="B149" s="25">
        <v>888.33</v>
      </c>
      <c r="C149" s="30">
        <f t="shared" si="10"/>
        <v>-1.6899609695565841E-2</v>
      </c>
      <c r="D149" s="31">
        <f t="shared" si="6"/>
        <v>1005.75</v>
      </c>
      <c r="E149" s="28">
        <f t="shared" si="7"/>
        <v>-0.11674869500372852</v>
      </c>
      <c r="F149" s="31">
        <f t="shared" si="8"/>
        <v>676.53</v>
      </c>
      <c r="G149" s="32">
        <f t="shared" si="9"/>
        <v>0.31306815662276627</v>
      </c>
    </row>
    <row r="150" spans="1:7">
      <c r="A150" s="24">
        <v>39955</v>
      </c>
      <c r="B150" s="25">
        <v>887</v>
      </c>
      <c r="C150" s="30">
        <f t="shared" si="10"/>
        <v>-1.4983132699999018E-3</v>
      </c>
      <c r="D150" s="31">
        <f t="shared" si="6"/>
        <v>1005.75</v>
      </c>
      <c r="E150" s="28">
        <f t="shared" si="7"/>
        <v>-0.11807109122545364</v>
      </c>
      <c r="F150" s="31">
        <f t="shared" si="8"/>
        <v>676.53</v>
      </c>
      <c r="G150" s="32">
        <f t="shared" si="9"/>
        <v>0.31110224232480455</v>
      </c>
    </row>
    <row r="151" spans="1:7">
      <c r="A151" s="24">
        <v>39959</v>
      </c>
      <c r="B151" s="25">
        <v>910.33</v>
      </c>
      <c r="C151" s="30">
        <f t="shared" si="10"/>
        <v>2.5962188826917313E-2</v>
      </c>
      <c r="D151" s="31">
        <f t="shared" si="6"/>
        <v>1005.75</v>
      </c>
      <c r="E151" s="28">
        <f t="shared" si="7"/>
        <v>-9.4874471787223427E-2</v>
      </c>
      <c r="F151" s="31">
        <f t="shared" si="8"/>
        <v>676.53</v>
      </c>
      <c r="G151" s="32">
        <f t="shared" si="9"/>
        <v>0.3455870397469441</v>
      </c>
    </row>
    <row r="152" spans="1:7">
      <c r="A152" s="24">
        <v>39960</v>
      </c>
      <c r="B152" s="25">
        <v>893.06</v>
      </c>
      <c r="C152" s="30">
        <f t="shared" si="10"/>
        <v>-1.9153403267374251E-2</v>
      </c>
      <c r="D152" s="31">
        <f t="shared" si="6"/>
        <v>1005.75</v>
      </c>
      <c r="E152" s="28">
        <f t="shared" si="7"/>
        <v>-0.11204573701218001</v>
      </c>
      <c r="F152" s="31">
        <f t="shared" si="8"/>
        <v>676.53</v>
      </c>
      <c r="G152" s="32">
        <f t="shared" si="9"/>
        <v>0.32005971649446435</v>
      </c>
    </row>
    <row r="153" spans="1:7">
      <c r="A153" s="24">
        <v>39961</v>
      </c>
      <c r="B153" s="25">
        <v>906.83</v>
      </c>
      <c r="C153" s="30">
        <f t="shared" si="10"/>
        <v>1.5301233587101505E-2</v>
      </c>
      <c r="D153" s="31">
        <f t="shared" si="6"/>
        <v>1005.75</v>
      </c>
      <c r="E153" s="28">
        <f t="shared" si="7"/>
        <v>-9.8354461844394683E-2</v>
      </c>
      <c r="F153" s="31">
        <f t="shared" si="8"/>
        <v>676.53</v>
      </c>
      <c r="G153" s="32">
        <f t="shared" si="9"/>
        <v>0.3404135810680976</v>
      </c>
    </row>
    <row r="154" spans="1:7">
      <c r="A154" s="24">
        <v>39962</v>
      </c>
      <c r="B154" s="25">
        <v>919.14</v>
      </c>
      <c r="C154" s="30">
        <f t="shared" si="10"/>
        <v>1.3483448796435801E-2</v>
      </c>
      <c r="D154" s="31">
        <f t="shared" si="6"/>
        <v>1005.75</v>
      </c>
      <c r="E154" s="28">
        <f t="shared" si="7"/>
        <v>-8.611483967188667E-2</v>
      </c>
      <c r="F154" s="31">
        <f t="shared" si="8"/>
        <v>676.53</v>
      </c>
      <c r="G154" s="32">
        <f t="shared" si="9"/>
        <v>0.35860937430712608</v>
      </c>
    </row>
    <row r="155" spans="1:7">
      <c r="A155" s="24">
        <v>39965</v>
      </c>
      <c r="B155" s="25">
        <v>942.87</v>
      </c>
      <c r="C155" s="30">
        <f t="shared" si="10"/>
        <v>2.5489964977205959E-2</v>
      </c>
      <c r="D155" s="31">
        <f t="shared" si="6"/>
        <v>1005.75</v>
      </c>
      <c r="E155" s="28">
        <f t="shared" si="7"/>
        <v>-6.2520507084265473E-2</v>
      </c>
      <c r="F155" s="31">
        <f t="shared" si="8"/>
        <v>676.53</v>
      </c>
      <c r="G155" s="32">
        <f t="shared" si="9"/>
        <v>0.3936854241497052</v>
      </c>
    </row>
    <row r="156" spans="1:7">
      <c r="A156" s="24">
        <v>39966</v>
      </c>
      <c r="B156" s="25">
        <v>944.74</v>
      </c>
      <c r="C156" s="30">
        <f t="shared" si="10"/>
        <v>1.9813421329166413E-3</v>
      </c>
      <c r="D156" s="31">
        <f t="shared" si="6"/>
        <v>1005.75</v>
      </c>
      <c r="E156" s="28">
        <f t="shared" si="7"/>
        <v>-6.0661198110862534E-2</v>
      </c>
      <c r="F156" s="31">
        <f t="shared" si="8"/>
        <v>676.53</v>
      </c>
      <c r="G156" s="32">
        <f t="shared" si="9"/>
        <v>0.39644952921526028</v>
      </c>
    </row>
    <row r="157" spans="1:7">
      <c r="A157" s="24">
        <v>39967</v>
      </c>
      <c r="B157" s="25">
        <v>931.76</v>
      </c>
      <c r="C157" s="30">
        <f t="shared" si="10"/>
        <v>-1.3834486568385958E-2</v>
      </c>
      <c r="D157" s="31">
        <f t="shared" si="6"/>
        <v>1005.75</v>
      </c>
      <c r="E157" s="28">
        <f t="shared" si="7"/>
        <v>-7.3566989808600561E-2</v>
      </c>
      <c r="F157" s="31">
        <f t="shared" si="8"/>
        <v>676.53</v>
      </c>
      <c r="G157" s="32">
        <f t="shared" si="9"/>
        <v>0.3772633881719954</v>
      </c>
    </row>
    <row r="158" spans="1:7">
      <c r="A158" s="24">
        <v>39968</v>
      </c>
      <c r="B158" s="25">
        <v>942.46</v>
      </c>
      <c r="C158" s="30">
        <f t="shared" si="10"/>
        <v>1.1418207308851205E-2</v>
      </c>
      <c r="D158" s="31">
        <f t="shared" si="6"/>
        <v>1005.75</v>
      </c>
      <c r="E158" s="28">
        <f t="shared" si="7"/>
        <v>-6.2928163062391212E-2</v>
      </c>
      <c r="F158" s="31">
        <f t="shared" si="8"/>
        <v>676.53</v>
      </c>
      <c r="G158" s="32">
        <f t="shared" si="9"/>
        <v>0.39307939041875462</v>
      </c>
    </row>
    <row r="159" spans="1:7">
      <c r="A159" s="24">
        <v>39969</v>
      </c>
      <c r="B159" s="25">
        <v>940.09</v>
      </c>
      <c r="C159" s="30">
        <f t="shared" si="10"/>
        <v>-2.5178627415764552E-3</v>
      </c>
      <c r="D159" s="31">
        <f t="shared" si="6"/>
        <v>1005.75</v>
      </c>
      <c r="E159" s="28">
        <f t="shared" si="7"/>
        <v>-6.5284613472532907E-2</v>
      </c>
      <c r="F159" s="31">
        <f t="shared" si="8"/>
        <v>676.53</v>
      </c>
      <c r="G159" s="32">
        <f t="shared" si="9"/>
        <v>0.38957621982765001</v>
      </c>
    </row>
    <row r="160" spans="1:7">
      <c r="A160" s="24">
        <v>39972</v>
      </c>
      <c r="B160" s="25">
        <v>939.14</v>
      </c>
      <c r="C160" s="30">
        <f t="shared" si="10"/>
        <v>-1.0110524852480749E-3</v>
      </c>
      <c r="D160" s="31">
        <f t="shared" si="6"/>
        <v>1005.75</v>
      </c>
      <c r="E160" s="28">
        <f t="shared" si="7"/>
        <v>-6.6229182202336576E-2</v>
      </c>
      <c r="F160" s="31">
        <f t="shared" si="8"/>
        <v>676.53</v>
      </c>
      <c r="G160" s="32">
        <f t="shared" si="9"/>
        <v>0.3881719953291059</v>
      </c>
    </row>
    <row r="161" spans="1:7">
      <c r="A161" s="24">
        <v>39973</v>
      </c>
      <c r="B161" s="25">
        <v>942.43</v>
      </c>
      <c r="C161" s="30">
        <f t="shared" si="10"/>
        <v>3.4970831305189678E-3</v>
      </c>
      <c r="D161" s="31">
        <f t="shared" si="6"/>
        <v>1005.75</v>
      </c>
      <c r="E161" s="28">
        <f t="shared" si="7"/>
        <v>-6.2957991548595632E-2</v>
      </c>
      <c r="F161" s="31">
        <f t="shared" si="8"/>
        <v>676.53</v>
      </c>
      <c r="G161" s="32">
        <f t="shared" si="9"/>
        <v>0.39303504648722154</v>
      </c>
    </row>
    <row r="162" spans="1:7">
      <c r="A162" s="24">
        <v>39974</v>
      </c>
      <c r="B162" s="25">
        <v>939.15</v>
      </c>
      <c r="C162" s="30">
        <f t="shared" si="10"/>
        <v>-3.4864351475131232E-3</v>
      </c>
      <c r="D162" s="31">
        <f t="shared" si="6"/>
        <v>1005.75</v>
      </c>
      <c r="E162" s="28">
        <f t="shared" si="7"/>
        <v>-6.6219239373601815E-2</v>
      </c>
      <c r="F162" s="31">
        <f t="shared" si="8"/>
        <v>676.53</v>
      </c>
      <c r="G162" s="32">
        <f t="shared" si="9"/>
        <v>0.38818677663961687</v>
      </c>
    </row>
    <row r="163" spans="1:7">
      <c r="A163" s="24">
        <v>39975</v>
      </c>
      <c r="B163" s="25">
        <v>944.89</v>
      </c>
      <c r="C163" s="30">
        <f t="shared" si="10"/>
        <v>6.0933077426593759E-3</v>
      </c>
      <c r="D163" s="31">
        <f t="shared" si="6"/>
        <v>1005.75</v>
      </c>
      <c r="E163" s="28">
        <f t="shared" si="7"/>
        <v>-6.0512055679840929E-2</v>
      </c>
      <c r="F163" s="31">
        <f t="shared" si="8"/>
        <v>676.53</v>
      </c>
      <c r="G163" s="32">
        <f t="shared" si="9"/>
        <v>0.3966712488729251</v>
      </c>
    </row>
    <row r="164" spans="1:7">
      <c r="A164" s="24">
        <v>39976</v>
      </c>
      <c r="B164" s="25">
        <v>946.21</v>
      </c>
      <c r="C164" s="30">
        <f t="shared" si="10"/>
        <v>1.3960131292622697E-3</v>
      </c>
      <c r="D164" s="31">
        <f t="shared" si="6"/>
        <v>1005.75</v>
      </c>
      <c r="E164" s="28">
        <f t="shared" si="7"/>
        <v>-5.9199602286850575E-2</v>
      </c>
      <c r="F164" s="31">
        <f t="shared" si="8"/>
        <v>676.53</v>
      </c>
      <c r="G164" s="32">
        <f t="shared" si="9"/>
        <v>0.39862238186037585</v>
      </c>
    </row>
    <row r="165" spans="1:7">
      <c r="A165" s="24">
        <v>39979</v>
      </c>
      <c r="B165" s="25">
        <v>923.72</v>
      </c>
      <c r="C165" s="30">
        <f t="shared" si="10"/>
        <v>-2.4055536315656614E-2</v>
      </c>
      <c r="D165" s="31">
        <f t="shared" si="6"/>
        <v>1005.75</v>
      </c>
      <c r="E165" s="28">
        <f t="shared" si="7"/>
        <v>-8.1561024111359653E-2</v>
      </c>
      <c r="F165" s="31">
        <f t="shared" si="8"/>
        <v>676.53</v>
      </c>
      <c r="G165" s="32">
        <f t="shared" si="9"/>
        <v>0.36537921452115957</v>
      </c>
    </row>
    <row r="166" spans="1:7">
      <c r="A166" s="24">
        <v>39980</v>
      </c>
      <c r="B166" s="25">
        <v>911.97</v>
      </c>
      <c r="C166" s="30">
        <f t="shared" si="10"/>
        <v>-1.2801900619248449E-2</v>
      </c>
      <c r="D166" s="31">
        <f t="shared" si="6"/>
        <v>1005.75</v>
      </c>
      <c r="E166" s="28">
        <f t="shared" si="7"/>
        <v>-9.3243847874720329E-2</v>
      </c>
      <c r="F166" s="31">
        <f t="shared" si="8"/>
        <v>676.53</v>
      </c>
      <c r="G166" s="32">
        <f t="shared" si="9"/>
        <v>0.34801117467074638</v>
      </c>
    </row>
    <row r="167" spans="1:7">
      <c r="A167" s="24">
        <v>39981</v>
      </c>
      <c r="B167" s="25">
        <v>910.71</v>
      </c>
      <c r="C167" s="30">
        <f t="shared" si="10"/>
        <v>-1.3825797185576352E-3</v>
      </c>
      <c r="D167" s="31">
        <f t="shared" si="6"/>
        <v>1005.75</v>
      </c>
      <c r="E167" s="28">
        <f t="shared" si="7"/>
        <v>-9.4496644295301982E-2</v>
      </c>
      <c r="F167" s="31">
        <f t="shared" si="8"/>
        <v>676.53</v>
      </c>
      <c r="G167" s="32">
        <f t="shared" si="9"/>
        <v>0.34614872954636167</v>
      </c>
    </row>
    <row r="168" spans="1:7">
      <c r="A168" s="24">
        <v>39982</v>
      </c>
      <c r="B168" s="25">
        <v>918.37</v>
      </c>
      <c r="C168" s="30">
        <f t="shared" si="10"/>
        <v>8.3758444486582845E-3</v>
      </c>
      <c r="D168" s="31">
        <f t="shared" si="6"/>
        <v>1005.75</v>
      </c>
      <c r="E168" s="28">
        <f t="shared" si="7"/>
        <v>-8.6880437484464321E-2</v>
      </c>
      <c r="F168" s="31">
        <f t="shared" si="8"/>
        <v>676.53</v>
      </c>
      <c r="G168" s="32">
        <f t="shared" si="9"/>
        <v>0.35747121339777993</v>
      </c>
    </row>
    <row r="169" spans="1:7">
      <c r="A169" s="24">
        <v>39983</v>
      </c>
      <c r="B169" s="25">
        <v>921.23</v>
      </c>
      <c r="C169" s="30">
        <f t="shared" si="10"/>
        <v>3.1093741076927695E-3</v>
      </c>
      <c r="D169" s="31">
        <f t="shared" si="6"/>
        <v>1005.75</v>
      </c>
      <c r="E169" s="28">
        <f t="shared" si="7"/>
        <v>-8.4036788466318652E-2</v>
      </c>
      <c r="F169" s="31">
        <f t="shared" si="8"/>
        <v>676.53</v>
      </c>
      <c r="G169" s="32">
        <f t="shared" si="9"/>
        <v>0.36169866820392305</v>
      </c>
    </row>
    <row r="170" spans="1:7">
      <c r="A170" s="24">
        <v>39986</v>
      </c>
      <c r="B170" s="25">
        <v>893.04</v>
      </c>
      <c r="C170" s="30">
        <f t="shared" si="10"/>
        <v>-3.1078360927762203E-2</v>
      </c>
      <c r="D170" s="31">
        <f t="shared" si="6"/>
        <v>1005.75</v>
      </c>
      <c r="E170" s="28">
        <f t="shared" si="7"/>
        <v>-0.11206562266964955</v>
      </c>
      <c r="F170" s="31">
        <f t="shared" si="8"/>
        <v>676.53</v>
      </c>
      <c r="G170" s="32">
        <f t="shared" si="9"/>
        <v>0.32003015387344241</v>
      </c>
    </row>
    <row r="171" spans="1:7">
      <c r="A171" s="24">
        <v>39987</v>
      </c>
      <c r="B171" s="25">
        <v>895.1</v>
      </c>
      <c r="C171" s="30">
        <f t="shared" si="10"/>
        <v>2.3040711704166569E-3</v>
      </c>
      <c r="D171" s="31">
        <f t="shared" si="6"/>
        <v>1005.75</v>
      </c>
      <c r="E171" s="28">
        <f t="shared" si="7"/>
        <v>-0.11001739995028584</v>
      </c>
      <c r="F171" s="31">
        <f t="shared" si="8"/>
        <v>676.53</v>
      </c>
      <c r="G171" s="32">
        <f t="shared" si="9"/>
        <v>0.32307510383870641</v>
      </c>
    </row>
    <row r="172" spans="1:7">
      <c r="A172" s="24">
        <v>39988</v>
      </c>
      <c r="B172" s="25">
        <v>900.94</v>
      </c>
      <c r="C172" s="30">
        <f t="shared" si="10"/>
        <v>6.5032188392483712E-3</v>
      </c>
      <c r="D172" s="31">
        <f t="shared" si="6"/>
        <v>1005.75</v>
      </c>
      <c r="E172" s="28">
        <f t="shared" si="7"/>
        <v>-0.10421078796917718</v>
      </c>
      <c r="F172" s="31">
        <f t="shared" si="8"/>
        <v>676.53</v>
      </c>
      <c r="G172" s="32">
        <f t="shared" si="9"/>
        <v>0.33170738917712456</v>
      </c>
    </row>
    <row r="173" spans="1:7">
      <c r="A173" s="24">
        <v>39989</v>
      </c>
      <c r="B173" s="25">
        <v>920.26</v>
      </c>
      <c r="C173" s="30">
        <f t="shared" si="10"/>
        <v>2.1217576096281384E-2</v>
      </c>
      <c r="D173" s="31">
        <f t="shared" si="6"/>
        <v>1005.75</v>
      </c>
      <c r="E173" s="28">
        <f t="shared" si="7"/>
        <v>-8.5001242853591855E-2</v>
      </c>
      <c r="F173" s="31">
        <f t="shared" si="8"/>
        <v>676.53</v>
      </c>
      <c r="G173" s="32">
        <f t="shared" si="9"/>
        <v>0.360264881084357</v>
      </c>
    </row>
    <row r="174" spans="1:7">
      <c r="A174" s="24">
        <v>39990</v>
      </c>
      <c r="B174" s="25">
        <v>918.9</v>
      </c>
      <c r="C174" s="30">
        <f t="shared" si="10"/>
        <v>-1.4789363055836941E-3</v>
      </c>
      <c r="D174" s="31">
        <f t="shared" si="6"/>
        <v>1005.75</v>
      </c>
      <c r="E174" s="28">
        <f t="shared" si="7"/>
        <v>-8.6353467561521277E-2</v>
      </c>
      <c r="F174" s="31">
        <f t="shared" si="8"/>
        <v>676.53</v>
      </c>
      <c r="G174" s="32">
        <f t="shared" si="9"/>
        <v>0.35825462285486231</v>
      </c>
    </row>
    <row r="175" spans="1:7">
      <c r="A175" s="24">
        <v>39993</v>
      </c>
      <c r="B175" s="25">
        <v>927.23</v>
      </c>
      <c r="C175" s="30">
        <f t="shared" si="10"/>
        <v>9.0243444741366068E-3</v>
      </c>
      <c r="D175" s="31">
        <f t="shared" si="6"/>
        <v>1005.75</v>
      </c>
      <c r="E175" s="28">
        <f t="shared" si="7"/>
        <v>-7.8071091225453623E-2</v>
      </c>
      <c r="F175" s="31">
        <f t="shared" si="8"/>
        <v>676.53</v>
      </c>
      <c r="G175" s="32">
        <f t="shared" si="9"/>
        <v>0.37056745451051698</v>
      </c>
    </row>
    <row r="176" spans="1:7">
      <c r="A176" s="24">
        <v>39994</v>
      </c>
      <c r="B176" s="25">
        <v>919.32</v>
      </c>
      <c r="C176" s="30">
        <f t="shared" si="10"/>
        <v>-8.5673806642459615E-3</v>
      </c>
      <c r="D176" s="31">
        <f t="shared" si="6"/>
        <v>1005.75</v>
      </c>
      <c r="E176" s="28">
        <f t="shared" si="7"/>
        <v>-8.5935868754660652E-2</v>
      </c>
      <c r="F176" s="31">
        <f t="shared" si="8"/>
        <v>676.53</v>
      </c>
      <c r="G176" s="32">
        <f t="shared" si="9"/>
        <v>0.35887543789632403</v>
      </c>
    </row>
    <row r="177" spans="1:7">
      <c r="A177" s="24">
        <v>39995</v>
      </c>
      <c r="B177" s="25">
        <v>923.33</v>
      </c>
      <c r="C177" s="30">
        <f t="shared" si="10"/>
        <v>4.3524340817249138E-3</v>
      </c>
      <c r="D177" s="31">
        <f t="shared" si="6"/>
        <v>1005.75</v>
      </c>
      <c r="E177" s="28">
        <f t="shared" si="7"/>
        <v>-8.1948794432015873E-2</v>
      </c>
      <c r="F177" s="31">
        <f t="shared" si="8"/>
        <v>676.53</v>
      </c>
      <c r="G177" s="32">
        <f t="shared" si="9"/>
        <v>0.36480274341123098</v>
      </c>
    </row>
    <row r="178" spans="1:7">
      <c r="A178" s="24">
        <v>39996</v>
      </c>
      <c r="B178" s="25">
        <v>896.42</v>
      </c>
      <c r="C178" s="30">
        <f t="shared" si="10"/>
        <v>-2.95776472524855E-2</v>
      </c>
      <c r="D178" s="31">
        <f t="shared" si="6"/>
        <v>1005.75</v>
      </c>
      <c r="E178" s="28">
        <f t="shared" si="7"/>
        <v>-0.1087049465572956</v>
      </c>
      <c r="F178" s="31">
        <f t="shared" si="8"/>
        <v>676.53</v>
      </c>
      <c r="G178" s="32">
        <f t="shared" si="9"/>
        <v>0.325026236826157</v>
      </c>
    </row>
    <row r="179" spans="1:7">
      <c r="A179" s="24">
        <v>40000</v>
      </c>
      <c r="B179" s="25">
        <v>898.72</v>
      </c>
      <c r="C179" s="30">
        <f t="shared" si="10"/>
        <v>2.562475638153287E-3</v>
      </c>
      <c r="D179" s="31">
        <f t="shared" si="6"/>
        <v>1005.75</v>
      </c>
      <c r="E179" s="28">
        <f t="shared" si="7"/>
        <v>-0.10641809594829726</v>
      </c>
      <c r="F179" s="31">
        <f t="shared" si="8"/>
        <v>676.53</v>
      </c>
      <c r="G179" s="32">
        <f t="shared" si="9"/>
        <v>0.32842593824368477</v>
      </c>
    </row>
    <row r="180" spans="1:7">
      <c r="A180" s="24">
        <v>40001</v>
      </c>
      <c r="B180" s="25">
        <v>881.03</v>
      </c>
      <c r="C180" s="30">
        <f t="shared" si="10"/>
        <v>-1.9879851214312679E-2</v>
      </c>
      <c r="D180" s="31">
        <f t="shared" si="6"/>
        <v>1005.75</v>
      </c>
      <c r="E180" s="28">
        <f t="shared" si="7"/>
        <v>-0.12400695998011436</v>
      </c>
      <c r="F180" s="31">
        <f t="shared" si="8"/>
        <v>676.53</v>
      </c>
      <c r="G180" s="32">
        <f t="shared" si="9"/>
        <v>0.30227779994974358</v>
      </c>
    </row>
    <row r="181" spans="1:7">
      <c r="A181" s="24">
        <v>40002</v>
      </c>
      <c r="B181" s="25">
        <v>879.56</v>
      </c>
      <c r="C181" s="30">
        <f t="shared" si="10"/>
        <v>-1.6698951392400763E-3</v>
      </c>
      <c r="D181" s="31">
        <f t="shared" si="6"/>
        <v>1005.75</v>
      </c>
      <c r="E181" s="28">
        <f t="shared" si="7"/>
        <v>-0.12546855580412633</v>
      </c>
      <c r="F181" s="31">
        <f t="shared" si="8"/>
        <v>676.53</v>
      </c>
      <c r="G181" s="32">
        <f t="shared" si="9"/>
        <v>0.300104947304628</v>
      </c>
    </row>
    <row r="182" spans="1:7">
      <c r="A182" s="24">
        <v>40003</v>
      </c>
      <c r="B182" s="25">
        <v>882.68</v>
      </c>
      <c r="C182" s="30">
        <f t="shared" si="10"/>
        <v>3.5409515843100349E-3</v>
      </c>
      <c r="D182" s="31">
        <f t="shared" si="6"/>
        <v>1005.75</v>
      </c>
      <c r="E182" s="28">
        <f t="shared" si="7"/>
        <v>-0.12236639323887651</v>
      </c>
      <c r="F182" s="31">
        <f t="shared" si="8"/>
        <v>676.53</v>
      </c>
      <c r="G182" s="32">
        <f t="shared" si="9"/>
        <v>0.30471671618405688</v>
      </c>
    </row>
    <row r="183" spans="1:7">
      <c r="A183" s="24">
        <v>40004</v>
      </c>
      <c r="B183" s="25">
        <v>879.13</v>
      </c>
      <c r="C183" s="30">
        <f t="shared" si="10"/>
        <v>-4.0299519295311295E-3</v>
      </c>
      <c r="D183" s="31">
        <f t="shared" si="6"/>
        <v>1005.75</v>
      </c>
      <c r="E183" s="28">
        <f t="shared" si="7"/>
        <v>-0.1258960974397216</v>
      </c>
      <c r="F183" s="31">
        <f t="shared" si="8"/>
        <v>676.53</v>
      </c>
      <c r="G183" s="32">
        <f t="shared" si="9"/>
        <v>0.29946935095265553</v>
      </c>
    </row>
    <row r="184" spans="1:7">
      <c r="A184" s="24">
        <v>40007</v>
      </c>
      <c r="B184" s="25">
        <v>901.05</v>
      </c>
      <c r="C184" s="30">
        <f t="shared" si="10"/>
        <v>2.4627967878931317E-2</v>
      </c>
      <c r="D184" s="31">
        <f t="shared" si="6"/>
        <v>1005.75</v>
      </c>
      <c r="E184" s="28">
        <f t="shared" si="7"/>
        <v>-0.10410141685309475</v>
      </c>
      <c r="F184" s="31">
        <f t="shared" si="8"/>
        <v>676.53</v>
      </c>
      <c r="G184" s="32">
        <f t="shared" si="9"/>
        <v>0.33186998359274533</v>
      </c>
    </row>
    <row r="185" spans="1:7">
      <c r="A185" s="24">
        <v>40008</v>
      </c>
      <c r="B185" s="25">
        <v>905.84</v>
      </c>
      <c r="C185" s="30">
        <f t="shared" si="10"/>
        <v>5.3019400415041332E-3</v>
      </c>
      <c r="D185" s="31">
        <f t="shared" si="6"/>
        <v>1005.75</v>
      </c>
      <c r="E185" s="28">
        <f t="shared" si="7"/>
        <v>-9.9338801889137435E-2</v>
      </c>
      <c r="F185" s="31">
        <f t="shared" si="8"/>
        <v>676.53</v>
      </c>
      <c r="G185" s="32">
        <f t="shared" si="9"/>
        <v>0.33895023132750962</v>
      </c>
    </row>
    <row r="186" spans="1:7">
      <c r="A186" s="24">
        <v>40009</v>
      </c>
      <c r="B186" s="25">
        <v>932.68</v>
      </c>
      <c r="C186" s="30">
        <f t="shared" si="10"/>
        <v>2.9199472375008001E-2</v>
      </c>
      <c r="D186" s="31">
        <f t="shared" si="6"/>
        <v>1005.75</v>
      </c>
      <c r="E186" s="28">
        <f t="shared" si="7"/>
        <v>-7.2652249565001298E-2</v>
      </c>
      <c r="F186" s="31">
        <f t="shared" si="8"/>
        <v>676.53</v>
      </c>
      <c r="G186" s="32">
        <f t="shared" si="9"/>
        <v>0.37862326873900637</v>
      </c>
    </row>
    <row r="187" spans="1:7">
      <c r="A187" s="24">
        <v>40010</v>
      </c>
      <c r="B187" s="25">
        <v>940.74</v>
      </c>
      <c r="C187" s="30">
        <f t="shared" si="10"/>
        <v>8.6046372196219873E-3</v>
      </c>
      <c r="D187" s="31">
        <f t="shared" si="6"/>
        <v>1005.75</v>
      </c>
      <c r="E187" s="28">
        <f t="shared" si="7"/>
        <v>-6.4638329604772546E-2</v>
      </c>
      <c r="F187" s="31">
        <f t="shared" si="8"/>
        <v>676.53</v>
      </c>
      <c r="G187" s="32">
        <f t="shared" si="9"/>
        <v>0.39053700501086436</v>
      </c>
    </row>
    <row r="188" spans="1:7">
      <c r="A188" s="24">
        <v>40011</v>
      </c>
      <c r="B188" s="25">
        <v>940.38</v>
      </c>
      <c r="C188" s="30">
        <f t="shared" si="10"/>
        <v>-3.8275070638233328E-4</v>
      </c>
      <c r="D188" s="31">
        <f t="shared" si="6"/>
        <v>1005.75</v>
      </c>
      <c r="E188" s="28">
        <f t="shared" si="7"/>
        <v>-6.4996271439224471E-2</v>
      </c>
      <c r="F188" s="31">
        <f t="shared" si="8"/>
        <v>676.53</v>
      </c>
      <c r="G188" s="32">
        <f t="shared" si="9"/>
        <v>0.39000487783246868</v>
      </c>
    </row>
    <row r="189" spans="1:7">
      <c r="A189" s="24">
        <v>40014</v>
      </c>
      <c r="B189" s="25">
        <v>951.13</v>
      </c>
      <c r="C189" s="30">
        <f t="shared" si="10"/>
        <v>1.1366702521417232E-2</v>
      </c>
      <c r="D189" s="31">
        <f t="shared" ref="D189:D252" si="11">IF(B189&gt;D188,B189, D188)</f>
        <v>1005.75</v>
      </c>
      <c r="E189" s="28">
        <f t="shared" ref="E189:E252" si="12">+(B189-D189)/D189</f>
        <v>-5.4307730549341293E-2</v>
      </c>
      <c r="F189" s="31">
        <f t="shared" ref="F189:F252" si="13">IF(B189&lt;F188,B189,F188)</f>
        <v>676.53</v>
      </c>
      <c r="G189" s="32">
        <f t="shared" ref="G189:G252" si="14">+(B189-F189)/F189</f>
        <v>0.4058947866317828</v>
      </c>
    </row>
    <row r="190" spans="1:7">
      <c r="A190" s="24">
        <v>40015</v>
      </c>
      <c r="B190" s="25">
        <v>954.58</v>
      </c>
      <c r="C190" s="30">
        <f t="shared" si="10"/>
        <v>3.620701753126186E-3</v>
      </c>
      <c r="D190" s="31">
        <f t="shared" si="11"/>
        <v>1005.75</v>
      </c>
      <c r="E190" s="28">
        <f t="shared" si="12"/>
        <v>-5.0877454635843859E-2</v>
      </c>
      <c r="F190" s="31">
        <f t="shared" si="13"/>
        <v>676.53</v>
      </c>
      <c r="G190" s="32">
        <f t="shared" si="14"/>
        <v>0.4109943387580744</v>
      </c>
    </row>
    <row r="191" spans="1:7">
      <c r="A191" s="24">
        <v>40016</v>
      </c>
      <c r="B191" s="25">
        <v>954.07</v>
      </c>
      <c r="C191" s="30">
        <f t="shared" si="10"/>
        <v>-5.3440915006703E-4</v>
      </c>
      <c r="D191" s="31">
        <f t="shared" si="11"/>
        <v>1005.75</v>
      </c>
      <c r="E191" s="28">
        <f t="shared" si="12"/>
        <v>-5.1384538901317375E-2</v>
      </c>
      <c r="F191" s="31">
        <f t="shared" si="13"/>
        <v>676.53</v>
      </c>
      <c r="G191" s="32">
        <f t="shared" si="14"/>
        <v>0.41024049192201395</v>
      </c>
    </row>
    <row r="192" spans="1:7">
      <c r="A192" s="24">
        <v>40017</v>
      </c>
      <c r="B192" s="25">
        <v>976.29</v>
      </c>
      <c r="C192" s="30">
        <f t="shared" si="10"/>
        <v>2.3022629407408079E-2</v>
      </c>
      <c r="D192" s="31">
        <f t="shared" si="11"/>
        <v>1005.75</v>
      </c>
      <c r="E192" s="28">
        <f t="shared" si="12"/>
        <v>-2.9291573452647313E-2</v>
      </c>
      <c r="F192" s="31">
        <f t="shared" si="13"/>
        <v>676.53</v>
      </c>
      <c r="G192" s="32">
        <f t="shared" si="14"/>
        <v>0.44308456387743339</v>
      </c>
    </row>
    <row r="193" spans="1:7">
      <c r="A193" s="24">
        <v>40018</v>
      </c>
      <c r="B193" s="25">
        <v>979.26</v>
      </c>
      <c r="C193" s="30">
        <f t="shared" si="10"/>
        <v>3.0375109647431194E-3</v>
      </c>
      <c r="D193" s="31">
        <f t="shared" si="11"/>
        <v>1005.75</v>
      </c>
      <c r="E193" s="28">
        <f t="shared" si="12"/>
        <v>-2.6338553318419101E-2</v>
      </c>
      <c r="F193" s="31">
        <f t="shared" si="13"/>
        <v>676.53</v>
      </c>
      <c r="G193" s="32">
        <f t="shared" si="14"/>
        <v>0.44747461309919739</v>
      </c>
    </row>
    <row r="194" spans="1:7">
      <c r="A194" s="24">
        <v>40021</v>
      </c>
      <c r="B194" s="25">
        <v>982.18</v>
      </c>
      <c r="C194" s="30">
        <f t="shared" si="10"/>
        <v>2.9774065555280248E-3</v>
      </c>
      <c r="D194" s="31">
        <f t="shared" si="11"/>
        <v>1005.75</v>
      </c>
      <c r="E194" s="28">
        <f t="shared" si="12"/>
        <v>-2.3435247327864828E-2</v>
      </c>
      <c r="F194" s="31">
        <f t="shared" si="13"/>
        <v>676.53</v>
      </c>
      <c r="G194" s="32">
        <f t="shared" si="14"/>
        <v>0.45179075576840644</v>
      </c>
    </row>
    <row r="195" spans="1:7">
      <c r="A195" s="24">
        <v>40022</v>
      </c>
      <c r="B195" s="25">
        <v>979.62</v>
      </c>
      <c r="C195" s="30">
        <f t="shared" si="10"/>
        <v>-2.6098495800593829E-3</v>
      </c>
      <c r="D195" s="31">
        <f t="shared" si="11"/>
        <v>1005.75</v>
      </c>
      <c r="E195" s="28">
        <f t="shared" si="12"/>
        <v>-2.5980611483967183E-2</v>
      </c>
      <c r="F195" s="31">
        <f t="shared" si="13"/>
        <v>676.53</v>
      </c>
      <c r="G195" s="32">
        <f t="shared" si="14"/>
        <v>0.44800674027759307</v>
      </c>
    </row>
    <row r="196" spans="1:7">
      <c r="A196" s="24">
        <v>40023</v>
      </c>
      <c r="B196" s="25">
        <v>975.15</v>
      </c>
      <c r="C196" s="30">
        <f t="shared" si="10"/>
        <v>-4.5734360475406374E-3</v>
      </c>
      <c r="D196" s="31">
        <f t="shared" si="11"/>
        <v>1005.75</v>
      </c>
      <c r="E196" s="28">
        <f t="shared" si="12"/>
        <v>-3.0425055928411656E-2</v>
      </c>
      <c r="F196" s="31">
        <f t="shared" si="13"/>
        <v>676.53</v>
      </c>
      <c r="G196" s="32">
        <f t="shared" si="14"/>
        <v>0.44139949447918053</v>
      </c>
    </row>
    <row r="197" spans="1:7">
      <c r="A197" s="24">
        <v>40024</v>
      </c>
      <c r="B197" s="25">
        <v>986.75</v>
      </c>
      <c r="C197" s="30">
        <f t="shared" si="10"/>
        <v>1.1825409224369018E-2</v>
      </c>
      <c r="D197" s="31">
        <f t="shared" si="11"/>
        <v>1005.75</v>
      </c>
      <c r="E197" s="28">
        <f t="shared" si="12"/>
        <v>-1.8891374596072583E-2</v>
      </c>
      <c r="F197" s="31">
        <f t="shared" si="13"/>
        <v>676.53</v>
      </c>
      <c r="G197" s="32">
        <f t="shared" si="14"/>
        <v>0.4585458146719289</v>
      </c>
    </row>
    <row r="198" spans="1:7">
      <c r="A198" s="24">
        <v>40025</v>
      </c>
      <c r="B198" s="25">
        <v>987.48</v>
      </c>
      <c r="C198" s="30">
        <f t="shared" si="10"/>
        <v>7.3952886266544747E-4</v>
      </c>
      <c r="D198" s="31">
        <f t="shared" si="11"/>
        <v>1005.75</v>
      </c>
      <c r="E198" s="28">
        <f t="shared" si="12"/>
        <v>-1.8165548098433987E-2</v>
      </c>
      <c r="F198" s="31">
        <f t="shared" si="13"/>
        <v>676.53</v>
      </c>
      <c r="G198" s="32">
        <f t="shared" si="14"/>
        <v>0.45962485033923117</v>
      </c>
    </row>
    <row r="199" spans="1:7">
      <c r="A199" s="24">
        <v>40028</v>
      </c>
      <c r="B199" s="25">
        <v>1002.63</v>
      </c>
      <c r="C199" s="30">
        <f t="shared" si="10"/>
        <v>1.5225583178395025E-2</v>
      </c>
      <c r="D199" s="31">
        <f t="shared" si="11"/>
        <v>1005.75</v>
      </c>
      <c r="E199" s="28">
        <f t="shared" si="12"/>
        <v>-3.1021625652498182E-3</v>
      </c>
      <c r="F199" s="31">
        <f t="shared" si="13"/>
        <v>676.53</v>
      </c>
      <c r="G199" s="32">
        <f t="shared" si="14"/>
        <v>0.48201853576338083</v>
      </c>
    </row>
    <row r="200" spans="1:7">
      <c r="A200" s="24">
        <v>40029</v>
      </c>
      <c r="B200" s="25">
        <v>1005.65</v>
      </c>
      <c r="C200" s="30">
        <f t="shared" ref="C200:C263" si="15">LN(B200/B199)</f>
        <v>3.0075510152131053E-3</v>
      </c>
      <c r="D200" s="31">
        <f t="shared" si="11"/>
        <v>1005.75</v>
      </c>
      <c r="E200" s="28">
        <f t="shared" si="12"/>
        <v>-9.9428287347773042E-5</v>
      </c>
      <c r="F200" s="31">
        <f t="shared" si="13"/>
        <v>676.53</v>
      </c>
      <c r="G200" s="32">
        <f t="shared" si="14"/>
        <v>0.48648249153769973</v>
      </c>
    </row>
    <row r="201" spans="1:7">
      <c r="A201" s="24">
        <v>40030</v>
      </c>
      <c r="B201" s="25">
        <v>1002.72</v>
      </c>
      <c r="C201" s="30">
        <f t="shared" si="15"/>
        <v>-2.9177911228645812E-3</v>
      </c>
      <c r="D201" s="31">
        <f t="shared" si="11"/>
        <v>1005.75</v>
      </c>
      <c r="E201" s="28">
        <f t="shared" si="12"/>
        <v>-3.012677106636811E-3</v>
      </c>
      <c r="F201" s="31">
        <f t="shared" si="13"/>
        <v>676.53</v>
      </c>
      <c r="G201" s="32">
        <f t="shared" si="14"/>
        <v>0.48215156755797978</v>
      </c>
    </row>
    <row r="202" spans="1:7">
      <c r="A202" s="24">
        <v>40031</v>
      </c>
      <c r="B202" s="25">
        <v>997.08</v>
      </c>
      <c r="C202" s="30">
        <f t="shared" si="15"/>
        <v>-5.6405790114750828E-3</v>
      </c>
      <c r="D202" s="31">
        <f t="shared" si="11"/>
        <v>1005.75</v>
      </c>
      <c r="E202" s="28">
        <f t="shared" si="12"/>
        <v>-8.6204325130499228E-3</v>
      </c>
      <c r="F202" s="31">
        <f t="shared" si="13"/>
        <v>676.53</v>
      </c>
      <c r="G202" s="32">
        <f t="shared" si="14"/>
        <v>0.47381490842978152</v>
      </c>
    </row>
    <row r="203" spans="1:7">
      <c r="A203" s="24">
        <v>40032</v>
      </c>
      <c r="B203" s="25">
        <v>1010.48</v>
      </c>
      <c r="C203" s="30">
        <f t="shared" si="15"/>
        <v>1.3349737000829563E-2</v>
      </c>
      <c r="D203" s="31">
        <f t="shared" si="11"/>
        <v>1010.48</v>
      </c>
      <c r="E203" s="28">
        <f t="shared" si="12"/>
        <v>0</v>
      </c>
      <c r="F203" s="31">
        <f t="shared" si="13"/>
        <v>676.53</v>
      </c>
      <c r="G203" s="32">
        <f t="shared" si="14"/>
        <v>0.49362186451450796</v>
      </c>
    </row>
    <row r="204" spans="1:7">
      <c r="A204" s="24">
        <v>40035</v>
      </c>
      <c r="B204" s="25">
        <v>1007.1</v>
      </c>
      <c r="C204" s="30">
        <f t="shared" si="15"/>
        <v>-3.3505518116208367E-3</v>
      </c>
      <c r="D204" s="31">
        <f t="shared" si="11"/>
        <v>1010.48</v>
      </c>
      <c r="E204" s="28">
        <f t="shared" si="12"/>
        <v>-3.3449449766447584E-3</v>
      </c>
      <c r="F204" s="31">
        <f t="shared" si="13"/>
        <v>676.53</v>
      </c>
      <c r="G204" s="32">
        <f t="shared" si="14"/>
        <v>0.48862578156179337</v>
      </c>
    </row>
    <row r="205" spans="1:7">
      <c r="A205" s="24">
        <v>40036</v>
      </c>
      <c r="B205" s="25">
        <v>994.35</v>
      </c>
      <c r="C205" s="30">
        <f t="shared" si="15"/>
        <v>-1.274093529858868E-2</v>
      </c>
      <c r="D205" s="31">
        <f t="shared" si="11"/>
        <v>1010.48</v>
      </c>
      <c r="E205" s="28">
        <f t="shared" si="12"/>
        <v>-1.5962710790911244E-2</v>
      </c>
      <c r="F205" s="31">
        <f t="shared" si="13"/>
        <v>676.53</v>
      </c>
      <c r="G205" s="32">
        <f t="shared" si="14"/>
        <v>0.46977961066028123</v>
      </c>
    </row>
    <row r="206" spans="1:7">
      <c r="A206" s="24">
        <v>40037</v>
      </c>
      <c r="B206" s="25">
        <v>1005.81</v>
      </c>
      <c r="C206" s="30">
        <f t="shared" si="15"/>
        <v>1.1459208667389599E-2</v>
      </c>
      <c r="D206" s="31">
        <f t="shared" si="11"/>
        <v>1010.48</v>
      </c>
      <c r="E206" s="28">
        <f t="shared" si="12"/>
        <v>-4.6215659884412084E-3</v>
      </c>
      <c r="F206" s="31">
        <f t="shared" si="13"/>
        <v>676.53</v>
      </c>
      <c r="G206" s="32">
        <f t="shared" si="14"/>
        <v>0.48671899250587553</v>
      </c>
    </row>
    <row r="207" spans="1:7">
      <c r="A207" s="24">
        <v>40038</v>
      </c>
      <c r="B207" s="25">
        <v>1012.73</v>
      </c>
      <c r="C207" s="30">
        <f t="shared" si="15"/>
        <v>6.8564676545833682E-3</v>
      </c>
      <c r="D207" s="31">
        <f t="shared" si="11"/>
        <v>1012.73</v>
      </c>
      <c r="E207" s="28">
        <f t="shared" si="12"/>
        <v>0</v>
      </c>
      <c r="F207" s="31">
        <f t="shared" si="13"/>
        <v>676.53</v>
      </c>
      <c r="G207" s="32">
        <f t="shared" si="14"/>
        <v>0.49694765937948066</v>
      </c>
    </row>
    <row r="208" spans="1:7">
      <c r="A208" s="24">
        <v>40039</v>
      </c>
      <c r="B208" s="25">
        <v>1004.09</v>
      </c>
      <c r="C208" s="30">
        <f t="shared" si="15"/>
        <v>-8.5679960090988584E-3</v>
      </c>
      <c r="D208" s="31">
        <f t="shared" si="11"/>
        <v>1012.73</v>
      </c>
      <c r="E208" s="28">
        <f t="shared" si="12"/>
        <v>-8.5313953373554515E-3</v>
      </c>
      <c r="F208" s="31">
        <f t="shared" si="13"/>
        <v>676.53</v>
      </c>
      <c r="G208" s="32">
        <f t="shared" si="14"/>
        <v>0.48417660709798543</v>
      </c>
    </row>
    <row r="209" spans="1:7">
      <c r="A209" s="24">
        <v>40042</v>
      </c>
      <c r="B209" s="25">
        <v>979.73</v>
      </c>
      <c r="C209" s="30">
        <f t="shared" si="15"/>
        <v>-2.4559914167756866E-2</v>
      </c>
      <c r="D209" s="31">
        <f t="shared" si="11"/>
        <v>1012.73</v>
      </c>
      <c r="E209" s="28">
        <f t="shared" si="12"/>
        <v>-3.2585190524621568E-2</v>
      </c>
      <c r="F209" s="31">
        <f t="shared" si="13"/>
        <v>676.53</v>
      </c>
      <c r="G209" s="32">
        <f t="shared" si="14"/>
        <v>0.44816933469321396</v>
      </c>
    </row>
    <row r="210" spans="1:7">
      <c r="A210" s="24">
        <v>40043</v>
      </c>
      <c r="B210" s="25">
        <v>989.67</v>
      </c>
      <c r="C210" s="30">
        <f t="shared" si="15"/>
        <v>1.0094530726770492E-2</v>
      </c>
      <c r="D210" s="31">
        <f t="shared" si="11"/>
        <v>1012.73</v>
      </c>
      <c r="E210" s="28">
        <f t="shared" si="12"/>
        <v>-2.2770136166599252E-2</v>
      </c>
      <c r="F210" s="31">
        <f t="shared" si="13"/>
        <v>676.53</v>
      </c>
      <c r="G210" s="32">
        <f t="shared" si="14"/>
        <v>0.46286195734113789</v>
      </c>
    </row>
    <row r="211" spans="1:7">
      <c r="A211" s="24">
        <v>40044</v>
      </c>
      <c r="B211" s="25">
        <v>996.46</v>
      </c>
      <c r="C211" s="30">
        <f t="shared" si="15"/>
        <v>6.8374441280794861E-3</v>
      </c>
      <c r="D211" s="31">
        <f t="shared" si="11"/>
        <v>1012.73</v>
      </c>
      <c r="E211" s="28">
        <f t="shared" si="12"/>
        <v>-1.6065486358654311E-2</v>
      </c>
      <c r="F211" s="31">
        <f t="shared" si="13"/>
        <v>676.53</v>
      </c>
      <c r="G211" s="32">
        <f t="shared" si="14"/>
        <v>0.47289846717810013</v>
      </c>
    </row>
    <row r="212" spans="1:7">
      <c r="A212" s="24">
        <v>40045</v>
      </c>
      <c r="B212" s="25">
        <v>1007.37</v>
      </c>
      <c r="C212" s="30">
        <f t="shared" si="15"/>
        <v>1.0889254881918217E-2</v>
      </c>
      <c r="D212" s="31">
        <f t="shared" si="11"/>
        <v>1012.73</v>
      </c>
      <c r="E212" s="28">
        <f t="shared" si="12"/>
        <v>-5.2926248852112742E-3</v>
      </c>
      <c r="F212" s="31">
        <f t="shared" si="13"/>
        <v>676.53</v>
      </c>
      <c r="G212" s="32">
        <f t="shared" si="14"/>
        <v>0.48902487694559005</v>
      </c>
    </row>
    <row r="213" spans="1:7">
      <c r="A213" s="24">
        <v>40046</v>
      </c>
      <c r="B213" s="25">
        <v>1026.1300000000001</v>
      </c>
      <c r="C213" s="30">
        <f t="shared" si="15"/>
        <v>1.8451470119857618E-2</v>
      </c>
      <c r="D213" s="31">
        <f t="shared" si="11"/>
        <v>1026.1300000000001</v>
      </c>
      <c r="E213" s="28">
        <f t="shared" si="12"/>
        <v>0</v>
      </c>
      <c r="F213" s="31">
        <f t="shared" si="13"/>
        <v>676.53</v>
      </c>
      <c r="G213" s="32">
        <f t="shared" si="14"/>
        <v>0.51675461546420731</v>
      </c>
    </row>
    <row r="214" spans="1:7">
      <c r="A214" s="24">
        <v>40049</v>
      </c>
      <c r="B214" s="25">
        <v>1025.57</v>
      </c>
      <c r="C214" s="30">
        <f t="shared" si="15"/>
        <v>-5.4588878871820968E-4</v>
      </c>
      <c r="D214" s="31">
        <f t="shared" si="11"/>
        <v>1026.1300000000001</v>
      </c>
      <c r="E214" s="28">
        <f t="shared" si="12"/>
        <v>-5.4573981854167872E-4</v>
      </c>
      <c r="F214" s="31">
        <f t="shared" si="13"/>
        <v>676.53</v>
      </c>
      <c r="G214" s="32">
        <f t="shared" si="14"/>
        <v>0.51592686207559157</v>
      </c>
    </row>
    <row r="215" spans="1:7">
      <c r="A215" s="24">
        <v>40050</v>
      </c>
      <c r="B215" s="25">
        <v>1028</v>
      </c>
      <c r="C215" s="30">
        <f t="shared" si="15"/>
        <v>2.3666114465755281E-3</v>
      </c>
      <c r="D215" s="31">
        <f t="shared" si="11"/>
        <v>1028</v>
      </c>
      <c r="E215" s="28">
        <f t="shared" si="12"/>
        <v>0</v>
      </c>
      <c r="F215" s="31">
        <f t="shared" si="13"/>
        <v>676.53</v>
      </c>
      <c r="G215" s="32">
        <f t="shared" si="14"/>
        <v>0.51951872052976222</v>
      </c>
    </row>
    <row r="216" spans="1:7">
      <c r="A216" s="24">
        <v>40051</v>
      </c>
      <c r="B216" s="25">
        <v>1028.1199999999999</v>
      </c>
      <c r="C216" s="30">
        <f t="shared" si="15"/>
        <v>1.167247049162505E-4</v>
      </c>
      <c r="D216" s="31">
        <f t="shared" si="11"/>
        <v>1028.1199999999999</v>
      </c>
      <c r="E216" s="28">
        <f t="shared" si="12"/>
        <v>0</v>
      </c>
      <c r="F216" s="31">
        <f t="shared" si="13"/>
        <v>676.53</v>
      </c>
      <c r="G216" s="32">
        <f t="shared" si="14"/>
        <v>0.51969609625589397</v>
      </c>
    </row>
    <row r="217" spans="1:7">
      <c r="A217" s="24">
        <v>40052</v>
      </c>
      <c r="B217" s="25">
        <v>1030.98</v>
      </c>
      <c r="C217" s="30">
        <f t="shared" si="15"/>
        <v>2.7779144666822218E-3</v>
      </c>
      <c r="D217" s="31">
        <f t="shared" si="11"/>
        <v>1030.98</v>
      </c>
      <c r="E217" s="28">
        <f t="shared" si="12"/>
        <v>0</v>
      </c>
      <c r="F217" s="31">
        <f t="shared" si="13"/>
        <v>676.53</v>
      </c>
      <c r="G217" s="32">
        <f t="shared" si="14"/>
        <v>0.52392355106203725</v>
      </c>
    </row>
    <row r="218" spans="1:7">
      <c r="A218" s="24">
        <v>40053</v>
      </c>
      <c r="B218" s="25">
        <v>1028.93</v>
      </c>
      <c r="C218" s="30">
        <f t="shared" si="15"/>
        <v>-1.9903788774991863E-3</v>
      </c>
      <c r="D218" s="31">
        <f t="shared" si="11"/>
        <v>1030.98</v>
      </c>
      <c r="E218" s="28">
        <f t="shared" si="12"/>
        <v>-1.9883993869909741E-3</v>
      </c>
      <c r="F218" s="31">
        <f t="shared" si="13"/>
        <v>676.53</v>
      </c>
      <c r="G218" s="32">
        <f t="shared" si="14"/>
        <v>0.52089338240728433</v>
      </c>
    </row>
    <row r="219" spans="1:7">
      <c r="A219" s="24">
        <v>40056</v>
      </c>
      <c r="B219" s="25">
        <v>1020.62</v>
      </c>
      <c r="C219" s="30">
        <f t="shared" si="15"/>
        <v>-8.1091415554512269E-3</v>
      </c>
      <c r="D219" s="31">
        <f t="shared" si="11"/>
        <v>1030.98</v>
      </c>
      <c r="E219" s="28">
        <f t="shared" si="12"/>
        <v>-1.0048691536208281E-2</v>
      </c>
      <c r="F219" s="31">
        <f t="shared" si="13"/>
        <v>676.53</v>
      </c>
      <c r="G219" s="32">
        <f t="shared" si="14"/>
        <v>0.50861011337265172</v>
      </c>
    </row>
    <row r="220" spans="1:7">
      <c r="A220" s="24">
        <v>40057</v>
      </c>
      <c r="B220" s="25">
        <v>998.04</v>
      </c>
      <c r="C220" s="30">
        <f t="shared" si="15"/>
        <v>-2.2372209085162031E-2</v>
      </c>
      <c r="D220" s="31">
        <f t="shared" si="11"/>
        <v>1030.98</v>
      </c>
      <c r="E220" s="28">
        <f t="shared" si="12"/>
        <v>-3.1950183320724024E-2</v>
      </c>
      <c r="F220" s="31">
        <f t="shared" si="13"/>
        <v>676.53</v>
      </c>
      <c r="G220" s="32">
        <f t="shared" si="14"/>
        <v>0.47523391423883643</v>
      </c>
    </row>
    <row r="221" spans="1:7">
      <c r="A221" s="24">
        <v>40058</v>
      </c>
      <c r="B221" s="25">
        <v>994.75</v>
      </c>
      <c r="C221" s="30">
        <f t="shared" si="15"/>
        <v>-3.3019063615583625E-3</v>
      </c>
      <c r="D221" s="31">
        <f t="shared" si="11"/>
        <v>1030.98</v>
      </c>
      <c r="E221" s="28">
        <f t="shared" si="12"/>
        <v>-3.5141321849114449E-2</v>
      </c>
      <c r="F221" s="31">
        <f t="shared" si="13"/>
        <v>676.53</v>
      </c>
      <c r="G221" s="32">
        <f t="shared" si="14"/>
        <v>0.47037086308072079</v>
      </c>
    </row>
    <row r="222" spans="1:7">
      <c r="A222" s="24">
        <v>40059</v>
      </c>
      <c r="B222" s="25">
        <v>1003.24</v>
      </c>
      <c r="C222" s="30">
        <f t="shared" si="15"/>
        <v>8.4985921850284137E-3</v>
      </c>
      <c r="D222" s="31">
        <f t="shared" si="11"/>
        <v>1030.98</v>
      </c>
      <c r="E222" s="28">
        <f t="shared" si="12"/>
        <v>-2.6906438534210177E-2</v>
      </c>
      <c r="F222" s="31">
        <f t="shared" si="13"/>
        <v>676.53</v>
      </c>
      <c r="G222" s="32">
        <f t="shared" si="14"/>
        <v>0.48292019570455125</v>
      </c>
    </row>
    <row r="223" spans="1:7">
      <c r="A223" s="24">
        <v>40060</v>
      </c>
      <c r="B223" s="25">
        <v>1016.4</v>
      </c>
      <c r="C223" s="30">
        <f t="shared" si="15"/>
        <v>1.3032209953942669E-2</v>
      </c>
      <c r="D223" s="31">
        <f t="shared" si="11"/>
        <v>1030.98</v>
      </c>
      <c r="E223" s="28">
        <f t="shared" si="12"/>
        <v>-1.4141884420648355E-2</v>
      </c>
      <c r="F223" s="31">
        <f t="shared" si="13"/>
        <v>676.53</v>
      </c>
      <c r="G223" s="32">
        <f t="shared" si="14"/>
        <v>0.50237240033701391</v>
      </c>
    </row>
    <row r="224" spans="1:7">
      <c r="A224" s="24">
        <v>40064</v>
      </c>
      <c r="B224" s="25">
        <v>1025.3900000000001</v>
      </c>
      <c r="C224" s="30">
        <f t="shared" si="15"/>
        <v>8.8060555642488231E-3</v>
      </c>
      <c r="D224" s="31">
        <f t="shared" si="11"/>
        <v>1030.98</v>
      </c>
      <c r="E224" s="28">
        <f t="shared" si="12"/>
        <v>-5.422025645502258E-3</v>
      </c>
      <c r="F224" s="31">
        <f t="shared" si="13"/>
        <v>676.53</v>
      </c>
      <c r="G224" s="32">
        <f t="shared" si="14"/>
        <v>0.51566079848639401</v>
      </c>
    </row>
    <row r="225" spans="1:7">
      <c r="A225" s="24">
        <v>40065</v>
      </c>
      <c r="B225" s="25">
        <v>1033.3699999999999</v>
      </c>
      <c r="C225" s="30">
        <f t="shared" si="15"/>
        <v>7.752278036300137E-3</v>
      </c>
      <c r="D225" s="31">
        <f t="shared" si="11"/>
        <v>1033.3699999999999</v>
      </c>
      <c r="E225" s="28">
        <f t="shared" si="12"/>
        <v>0</v>
      </c>
      <c r="F225" s="31">
        <f t="shared" si="13"/>
        <v>676.53</v>
      </c>
      <c r="G225" s="32">
        <f t="shared" si="14"/>
        <v>0.52745628427416369</v>
      </c>
    </row>
    <row r="226" spans="1:7">
      <c r="A226" s="24">
        <v>40066</v>
      </c>
      <c r="B226" s="25">
        <v>1044.1400000000001</v>
      </c>
      <c r="C226" s="30">
        <f t="shared" si="15"/>
        <v>1.0368274022334541E-2</v>
      </c>
      <c r="D226" s="31">
        <f t="shared" si="11"/>
        <v>1044.1400000000001</v>
      </c>
      <c r="E226" s="28">
        <f t="shared" si="12"/>
        <v>0</v>
      </c>
      <c r="F226" s="31">
        <f t="shared" si="13"/>
        <v>676.53</v>
      </c>
      <c r="G226" s="32">
        <f t="shared" si="14"/>
        <v>0.54337575569450014</v>
      </c>
    </row>
    <row r="227" spans="1:7">
      <c r="A227" s="24">
        <v>40067</v>
      </c>
      <c r="B227" s="25">
        <v>1042.73</v>
      </c>
      <c r="C227" s="30">
        <f t="shared" si="15"/>
        <v>-1.3513062285225982E-3</v>
      </c>
      <c r="D227" s="31">
        <f t="shared" si="11"/>
        <v>1044.1400000000001</v>
      </c>
      <c r="E227" s="28">
        <f t="shared" si="12"/>
        <v>-1.3503936253759857E-3</v>
      </c>
      <c r="F227" s="31">
        <f t="shared" si="13"/>
        <v>676.53</v>
      </c>
      <c r="G227" s="32">
        <f t="shared" si="14"/>
        <v>0.54129159091245038</v>
      </c>
    </row>
    <row r="228" spans="1:7">
      <c r="A228" s="24">
        <v>40070</v>
      </c>
      <c r="B228" s="25">
        <v>1049.3399999999999</v>
      </c>
      <c r="C228" s="30">
        <f t="shared" si="15"/>
        <v>6.3191212487849454E-3</v>
      </c>
      <c r="D228" s="31">
        <f t="shared" si="11"/>
        <v>1049.3399999999999</v>
      </c>
      <c r="E228" s="28">
        <f t="shared" si="12"/>
        <v>0</v>
      </c>
      <c r="F228" s="31">
        <f t="shared" si="13"/>
        <v>676.53</v>
      </c>
      <c r="G228" s="32">
        <f t="shared" si="14"/>
        <v>0.55106203716021451</v>
      </c>
    </row>
    <row r="229" spans="1:7">
      <c r="A229" s="24">
        <v>40071</v>
      </c>
      <c r="B229" s="25">
        <v>1052.6300000000001</v>
      </c>
      <c r="C229" s="30">
        <f t="shared" si="15"/>
        <v>3.1303992794079125E-3</v>
      </c>
      <c r="D229" s="31">
        <f t="shared" si="11"/>
        <v>1052.6300000000001</v>
      </c>
      <c r="E229" s="28">
        <f t="shared" si="12"/>
        <v>0</v>
      </c>
      <c r="F229" s="31">
        <f t="shared" si="13"/>
        <v>676.53</v>
      </c>
      <c r="G229" s="32">
        <f t="shared" si="14"/>
        <v>0.55592508831833054</v>
      </c>
    </row>
    <row r="230" spans="1:7">
      <c r="A230" s="24">
        <v>40072</v>
      </c>
      <c r="B230" s="25">
        <v>1068.76</v>
      </c>
      <c r="C230" s="30">
        <f t="shared" si="15"/>
        <v>1.5207303563779619E-2</v>
      </c>
      <c r="D230" s="31">
        <f t="shared" si="11"/>
        <v>1068.76</v>
      </c>
      <c r="E230" s="28">
        <f t="shared" si="12"/>
        <v>0</v>
      </c>
      <c r="F230" s="31">
        <f t="shared" si="13"/>
        <v>676.53</v>
      </c>
      <c r="G230" s="32">
        <f t="shared" si="14"/>
        <v>0.5797673421725571</v>
      </c>
    </row>
    <row r="231" spans="1:7">
      <c r="A231" s="24">
        <v>40073</v>
      </c>
      <c r="B231" s="25">
        <v>1065.49</v>
      </c>
      <c r="C231" s="30">
        <f t="shared" si="15"/>
        <v>-3.0643107028460082E-3</v>
      </c>
      <c r="D231" s="31">
        <f t="shared" si="11"/>
        <v>1068.76</v>
      </c>
      <c r="E231" s="28">
        <f t="shared" si="12"/>
        <v>-3.0596204947789794E-3</v>
      </c>
      <c r="F231" s="31">
        <f t="shared" si="13"/>
        <v>676.53</v>
      </c>
      <c r="G231" s="32">
        <f t="shared" si="14"/>
        <v>0.57493385363546334</v>
      </c>
    </row>
    <row r="232" spans="1:7">
      <c r="A232" s="24">
        <v>40074</v>
      </c>
      <c r="B232" s="25">
        <v>1068.3</v>
      </c>
      <c r="C232" s="30">
        <f t="shared" si="15"/>
        <v>2.6338127223454674E-3</v>
      </c>
      <c r="D232" s="31">
        <f t="shared" si="11"/>
        <v>1068.76</v>
      </c>
      <c r="E232" s="28">
        <f t="shared" si="12"/>
        <v>-4.3040532954081025E-4</v>
      </c>
      <c r="F232" s="31">
        <f t="shared" si="13"/>
        <v>676.53</v>
      </c>
      <c r="G232" s="32">
        <f t="shared" si="14"/>
        <v>0.5790874018890515</v>
      </c>
    </row>
    <row r="233" spans="1:7">
      <c r="A233" s="24">
        <v>40077</v>
      </c>
      <c r="B233" s="25">
        <v>1064.6600000000001</v>
      </c>
      <c r="C233" s="30">
        <f t="shared" si="15"/>
        <v>-3.413100605362237E-3</v>
      </c>
      <c r="D233" s="31">
        <f t="shared" si="11"/>
        <v>1068.76</v>
      </c>
      <c r="E233" s="28">
        <f t="shared" si="12"/>
        <v>-3.8362214154720508E-3</v>
      </c>
      <c r="F233" s="31">
        <f t="shared" si="13"/>
        <v>676.53</v>
      </c>
      <c r="G233" s="32">
        <f t="shared" si="14"/>
        <v>0.57370700486305137</v>
      </c>
    </row>
    <row r="234" spans="1:7">
      <c r="A234" s="24">
        <v>40078</v>
      </c>
      <c r="B234" s="25">
        <v>1071.6600000000001</v>
      </c>
      <c r="C234" s="30">
        <f t="shared" si="15"/>
        <v>6.5533487979678113E-3</v>
      </c>
      <c r="D234" s="31">
        <f t="shared" si="11"/>
        <v>1071.6600000000001</v>
      </c>
      <c r="E234" s="28">
        <f t="shared" si="12"/>
        <v>0</v>
      </c>
      <c r="F234" s="31">
        <f t="shared" si="13"/>
        <v>676.53</v>
      </c>
      <c r="G234" s="32">
        <f t="shared" si="14"/>
        <v>0.58405392222074426</v>
      </c>
    </row>
    <row r="235" spans="1:7">
      <c r="A235" s="24">
        <v>40079</v>
      </c>
      <c r="B235" s="25">
        <v>1060.8699999999999</v>
      </c>
      <c r="C235" s="30">
        <f t="shared" si="15"/>
        <v>-1.0119521956322259E-2</v>
      </c>
      <c r="D235" s="31">
        <f t="shared" si="11"/>
        <v>1071.6600000000001</v>
      </c>
      <c r="E235" s="28">
        <f t="shared" si="12"/>
        <v>-1.0068491872422401E-2</v>
      </c>
      <c r="F235" s="31">
        <f t="shared" si="13"/>
        <v>676.53</v>
      </c>
      <c r="G235" s="32">
        <f t="shared" si="14"/>
        <v>0.56810488817938587</v>
      </c>
    </row>
    <row r="236" spans="1:7">
      <c r="A236" s="24">
        <v>40080</v>
      </c>
      <c r="B236" s="25">
        <v>1050.78</v>
      </c>
      <c r="C236" s="30">
        <f t="shared" si="15"/>
        <v>-9.556580675496985E-3</v>
      </c>
      <c r="D236" s="31">
        <f t="shared" si="11"/>
        <v>1071.6600000000001</v>
      </c>
      <c r="E236" s="28">
        <f t="shared" si="12"/>
        <v>-1.9483791501035876E-2</v>
      </c>
      <c r="F236" s="31">
        <f t="shared" si="13"/>
        <v>676.53</v>
      </c>
      <c r="G236" s="32">
        <f t="shared" si="14"/>
        <v>0.55319054587379723</v>
      </c>
    </row>
    <row r="237" spans="1:7">
      <c r="A237" s="24">
        <v>40081</v>
      </c>
      <c r="B237" s="25">
        <v>1044.3800000000001</v>
      </c>
      <c r="C237" s="30">
        <f t="shared" si="15"/>
        <v>-6.1093376220662104E-3</v>
      </c>
      <c r="D237" s="31">
        <f t="shared" si="11"/>
        <v>1071.6600000000001</v>
      </c>
      <c r="E237" s="28">
        <f t="shared" si="12"/>
        <v>-2.5455834873000738E-2</v>
      </c>
      <c r="F237" s="31">
        <f t="shared" si="13"/>
        <v>676.53</v>
      </c>
      <c r="G237" s="32">
        <f t="shared" si="14"/>
        <v>0.54373050714676385</v>
      </c>
    </row>
    <row r="238" spans="1:7">
      <c r="A238" s="24">
        <v>40084</v>
      </c>
      <c r="B238" s="25">
        <v>1062.98</v>
      </c>
      <c r="C238" s="30">
        <f t="shared" si="15"/>
        <v>1.7652876598941023E-2</v>
      </c>
      <c r="D238" s="31">
        <f t="shared" si="11"/>
        <v>1071.6600000000001</v>
      </c>
      <c r="E238" s="28">
        <f t="shared" si="12"/>
        <v>-8.0995838232275751E-3</v>
      </c>
      <c r="F238" s="31">
        <f t="shared" si="13"/>
        <v>676.53</v>
      </c>
      <c r="G238" s="32">
        <f t="shared" si="14"/>
        <v>0.57122374469720494</v>
      </c>
    </row>
    <row r="239" spans="1:7">
      <c r="A239" s="24">
        <v>40085</v>
      </c>
      <c r="B239" s="25">
        <v>1060.6099999999999</v>
      </c>
      <c r="C239" s="30">
        <f t="shared" si="15"/>
        <v>-2.2320702056161431E-3</v>
      </c>
      <c r="D239" s="31">
        <f t="shared" si="11"/>
        <v>1071.6600000000001</v>
      </c>
      <c r="E239" s="28">
        <f t="shared" si="12"/>
        <v>-1.0311106134408471E-2</v>
      </c>
      <c r="F239" s="31">
        <f t="shared" si="13"/>
        <v>676.53</v>
      </c>
      <c r="G239" s="32">
        <f t="shared" si="14"/>
        <v>0.56772057410610022</v>
      </c>
    </row>
    <row r="240" spans="1:7">
      <c r="A240" s="24">
        <v>40086</v>
      </c>
      <c r="B240" s="25">
        <v>1057.08</v>
      </c>
      <c r="C240" s="30">
        <f t="shared" si="15"/>
        <v>-3.333824374182154E-3</v>
      </c>
      <c r="D240" s="31">
        <f t="shared" si="11"/>
        <v>1071.6600000000001</v>
      </c>
      <c r="E240" s="28">
        <f t="shared" si="12"/>
        <v>-1.3605061306757883E-2</v>
      </c>
      <c r="F240" s="31">
        <f t="shared" si="13"/>
        <v>676.53</v>
      </c>
      <c r="G240" s="32">
        <f t="shared" si="14"/>
        <v>0.56250277149572081</v>
      </c>
    </row>
    <row r="241" spans="1:7">
      <c r="A241" s="24">
        <v>40087</v>
      </c>
      <c r="B241" s="25">
        <v>1029.8499999999999</v>
      </c>
      <c r="C241" s="30">
        <f t="shared" si="15"/>
        <v>-2.6097229359217995E-2</v>
      </c>
      <c r="D241" s="31">
        <f t="shared" si="11"/>
        <v>1071.6600000000001</v>
      </c>
      <c r="E241" s="28">
        <f t="shared" si="12"/>
        <v>-3.9014239590915184E-2</v>
      </c>
      <c r="F241" s="31">
        <f t="shared" si="13"/>
        <v>676.53</v>
      </c>
      <c r="G241" s="32">
        <f t="shared" si="14"/>
        <v>0.5222532629742952</v>
      </c>
    </row>
    <row r="242" spans="1:7">
      <c r="A242" s="24">
        <v>40088</v>
      </c>
      <c r="B242" s="25">
        <v>1025.21</v>
      </c>
      <c r="C242" s="30">
        <f t="shared" si="15"/>
        <v>-4.5156909138387878E-3</v>
      </c>
      <c r="D242" s="31">
        <f t="shared" si="11"/>
        <v>1071.6600000000001</v>
      </c>
      <c r="E242" s="28">
        <f t="shared" si="12"/>
        <v>-4.3343971035589686E-2</v>
      </c>
      <c r="F242" s="31">
        <f t="shared" si="13"/>
        <v>676.53</v>
      </c>
      <c r="G242" s="32">
        <f t="shared" si="14"/>
        <v>0.51539473489719612</v>
      </c>
    </row>
    <row r="243" spans="1:7">
      <c r="A243" s="24">
        <v>40091</v>
      </c>
      <c r="B243" s="25">
        <v>1040.46</v>
      </c>
      <c r="C243" s="30">
        <f t="shared" si="15"/>
        <v>1.4765453401865216E-2</v>
      </c>
      <c r="D243" s="31">
        <f t="shared" si="11"/>
        <v>1071.6600000000001</v>
      </c>
      <c r="E243" s="28">
        <f t="shared" si="12"/>
        <v>-2.9113711438329359E-2</v>
      </c>
      <c r="F243" s="31">
        <f t="shared" si="13"/>
        <v>676.53</v>
      </c>
      <c r="G243" s="32">
        <f t="shared" si="14"/>
        <v>0.53793623342645569</v>
      </c>
    </row>
    <row r="244" spans="1:7">
      <c r="A244" s="24">
        <v>40092</v>
      </c>
      <c r="B244" s="25">
        <v>1054.72</v>
      </c>
      <c r="C244" s="30">
        <f t="shared" si="15"/>
        <v>1.361240580248467E-2</v>
      </c>
      <c r="D244" s="31">
        <f t="shared" si="11"/>
        <v>1071.6600000000001</v>
      </c>
      <c r="E244" s="28">
        <f t="shared" si="12"/>
        <v>-1.5807252300169879E-2</v>
      </c>
      <c r="F244" s="31">
        <f t="shared" si="13"/>
        <v>676.53</v>
      </c>
      <c r="G244" s="32">
        <f t="shared" si="14"/>
        <v>0.55901438221512734</v>
      </c>
    </row>
    <row r="245" spans="1:7">
      <c r="A245" s="24">
        <v>40093</v>
      </c>
      <c r="B245" s="25">
        <v>1057.58</v>
      </c>
      <c r="C245" s="30">
        <f t="shared" si="15"/>
        <v>2.7079503363128705E-3</v>
      </c>
      <c r="D245" s="31">
        <f t="shared" si="11"/>
        <v>1071.6600000000001</v>
      </c>
      <c r="E245" s="28">
        <f t="shared" si="12"/>
        <v>-1.3138495418323119E-2</v>
      </c>
      <c r="F245" s="31">
        <f t="shared" si="13"/>
        <v>676.53</v>
      </c>
      <c r="G245" s="32">
        <f t="shared" si="14"/>
        <v>0.56324183702127029</v>
      </c>
    </row>
    <row r="246" spans="1:7">
      <c r="A246" s="24">
        <v>40094</v>
      </c>
      <c r="B246" s="25">
        <v>1065.48</v>
      </c>
      <c r="C246" s="30">
        <f t="shared" si="15"/>
        <v>7.442122654925316E-3</v>
      </c>
      <c r="D246" s="31">
        <f t="shared" si="11"/>
        <v>1071.6600000000001</v>
      </c>
      <c r="E246" s="28">
        <f t="shared" si="12"/>
        <v>-5.7667543810537517E-3</v>
      </c>
      <c r="F246" s="31">
        <f t="shared" si="13"/>
        <v>676.53</v>
      </c>
      <c r="G246" s="32">
        <f t="shared" si="14"/>
        <v>0.57491907232495243</v>
      </c>
    </row>
    <row r="247" spans="1:7">
      <c r="A247" s="24">
        <v>40095</v>
      </c>
      <c r="B247" s="25">
        <v>1071.49</v>
      </c>
      <c r="C247" s="30">
        <f t="shared" si="15"/>
        <v>5.62480132669331E-3</v>
      </c>
      <c r="D247" s="31">
        <f t="shared" si="11"/>
        <v>1071.6600000000001</v>
      </c>
      <c r="E247" s="28">
        <f t="shared" si="12"/>
        <v>-1.586324020678879E-4</v>
      </c>
      <c r="F247" s="31">
        <f t="shared" si="13"/>
        <v>676.53</v>
      </c>
      <c r="G247" s="32">
        <f t="shared" si="14"/>
        <v>0.58380263994205739</v>
      </c>
    </row>
    <row r="248" spans="1:7">
      <c r="A248" s="24">
        <v>40098</v>
      </c>
      <c r="B248" s="25">
        <v>1076.19</v>
      </c>
      <c r="C248" s="30">
        <f t="shared" si="15"/>
        <v>4.3768229000511402E-3</v>
      </c>
      <c r="D248" s="31">
        <f t="shared" si="11"/>
        <v>1076.19</v>
      </c>
      <c r="E248" s="28">
        <f t="shared" si="12"/>
        <v>0</v>
      </c>
      <c r="F248" s="31">
        <f t="shared" si="13"/>
        <v>676.53</v>
      </c>
      <c r="G248" s="32">
        <f t="shared" si="14"/>
        <v>0.59074985588222262</v>
      </c>
    </row>
    <row r="249" spans="1:7">
      <c r="A249" s="24">
        <v>40099</v>
      </c>
      <c r="B249" s="25">
        <v>1073.19</v>
      </c>
      <c r="C249" s="30">
        <f t="shared" si="15"/>
        <v>-2.7915044786162592E-3</v>
      </c>
      <c r="D249" s="31">
        <f t="shared" si="11"/>
        <v>1076.19</v>
      </c>
      <c r="E249" s="28">
        <f t="shared" si="12"/>
        <v>-2.7876118529255984E-3</v>
      </c>
      <c r="F249" s="31">
        <f t="shared" si="13"/>
        <v>676.53</v>
      </c>
      <c r="G249" s="32">
        <f t="shared" si="14"/>
        <v>0.58631546272892565</v>
      </c>
    </row>
    <row r="250" spans="1:7">
      <c r="A250" s="24">
        <v>40100</v>
      </c>
      <c r="B250" s="25">
        <v>1092.02</v>
      </c>
      <c r="C250" s="30">
        <f t="shared" si="15"/>
        <v>1.7393670575083283E-2</v>
      </c>
      <c r="D250" s="31">
        <f t="shared" si="11"/>
        <v>1092.02</v>
      </c>
      <c r="E250" s="28">
        <f t="shared" si="12"/>
        <v>0</v>
      </c>
      <c r="F250" s="31">
        <f t="shared" si="13"/>
        <v>676.53</v>
      </c>
      <c r="G250" s="32">
        <f t="shared" si="14"/>
        <v>0.61414867042111954</v>
      </c>
    </row>
    <row r="251" spans="1:7">
      <c r="A251" s="24">
        <v>40101</v>
      </c>
      <c r="B251" s="25">
        <v>1096.56</v>
      </c>
      <c r="C251" s="30">
        <f t="shared" si="15"/>
        <v>4.1488147676781743E-3</v>
      </c>
      <c r="D251" s="31">
        <f t="shared" si="11"/>
        <v>1096.56</v>
      </c>
      <c r="E251" s="28">
        <f t="shared" si="12"/>
        <v>0</v>
      </c>
      <c r="F251" s="31">
        <f t="shared" si="13"/>
        <v>676.53</v>
      </c>
      <c r="G251" s="32">
        <f t="shared" si="14"/>
        <v>0.62085938539310892</v>
      </c>
    </row>
    <row r="252" spans="1:7">
      <c r="A252" s="24">
        <v>40102</v>
      </c>
      <c r="B252" s="25">
        <v>1087.68</v>
      </c>
      <c r="C252" s="30">
        <f t="shared" si="15"/>
        <v>-8.1310194153744429E-3</v>
      </c>
      <c r="D252" s="31">
        <f t="shared" si="11"/>
        <v>1096.56</v>
      </c>
      <c r="E252" s="28">
        <f t="shared" si="12"/>
        <v>-8.0980520901727977E-3</v>
      </c>
      <c r="F252" s="31">
        <f t="shared" si="13"/>
        <v>676.53</v>
      </c>
      <c r="G252" s="32">
        <f t="shared" si="14"/>
        <v>0.6077335816593501</v>
      </c>
    </row>
    <row r="253" spans="1:7">
      <c r="A253" s="24">
        <v>40105</v>
      </c>
      <c r="B253" s="25">
        <v>1097.9100000000001</v>
      </c>
      <c r="C253" s="30">
        <f t="shared" si="15"/>
        <v>9.3613849891145285E-3</v>
      </c>
      <c r="D253" s="31">
        <f t="shared" ref="D253:D258" si="16">IF(B253&gt;D252,B253, D252)</f>
        <v>1097.9100000000001</v>
      </c>
      <c r="E253" s="28">
        <f t="shared" ref="E253:E258" si="17">+(B253-D253)/D253</f>
        <v>0</v>
      </c>
      <c r="F253" s="31">
        <f t="shared" ref="F253:F258" si="18">IF(B253&lt;F252,B253,F252)</f>
        <v>676.53</v>
      </c>
      <c r="G253" s="32">
        <f t="shared" ref="G253:G258" si="19">+(B253-F253)/F253</f>
        <v>0.62285486231209275</v>
      </c>
    </row>
    <row r="254" spans="1:7">
      <c r="A254" s="24">
        <v>40106</v>
      </c>
      <c r="B254" s="25">
        <v>1091.06</v>
      </c>
      <c r="C254" s="30">
        <f t="shared" si="15"/>
        <v>-6.2586717589388826E-3</v>
      </c>
      <c r="D254" s="31">
        <f t="shared" si="16"/>
        <v>1097.9100000000001</v>
      </c>
      <c r="E254" s="28">
        <f t="shared" si="17"/>
        <v>-6.2391270687033873E-3</v>
      </c>
      <c r="F254" s="31">
        <f t="shared" si="18"/>
        <v>676.53</v>
      </c>
      <c r="G254" s="32">
        <f t="shared" si="19"/>
        <v>0.61272966461206446</v>
      </c>
    </row>
    <row r="255" spans="1:7">
      <c r="A255" s="24">
        <v>40107</v>
      </c>
      <c r="B255" s="25">
        <v>1081.4000000000001</v>
      </c>
      <c r="C255" s="30">
        <f t="shared" si="15"/>
        <v>-8.8932027900222397E-3</v>
      </c>
      <c r="D255" s="31">
        <f t="shared" si="16"/>
        <v>1097.9100000000001</v>
      </c>
      <c r="E255" s="28">
        <f t="shared" si="17"/>
        <v>-1.5037662467779682E-2</v>
      </c>
      <c r="F255" s="31">
        <f t="shared" si="18"/>
        <v>676.53</v>
      </c>
      <c r="G255" s="32">
        <f t="shared" si="19"/>
        <v>0.59845091865844846</v>
      </c>
    </row>
    <row r="256" spans="1:7">
      <c r="A256" s="24">
        <v>40108</v>
      </c>
      <c r="B256" s="25">
        <v>1092.9100000000001</v>
      </c>
      <c r="C256" s="30">
        <f t="shared" si="15"/>
        <v>1.0587365660837816E-2</v>
      </c>
      <c r="D256" s="31">
        <f t="shared" si="16"/>
        <v>1097.9100000000001</v>
      </c>
      <c r="E256" s="28">
        <f t="shared" si="17"/>
        <v>-4.5541073494184403E-3</v>
      </c>
      <c r="F256" s="31">
        <f t="shared" si="18"/>
        <v>676.53</v>
      </c>
      <c r="G256" s="32">
        <f t="shared" si="19"/>
        <v>0.61546420705659788</v>
      </c>
    </row>
    <row r="257" spans="1:7">
      <c r="A257" s="24">
        <v>40109</v>
      </c>
      <c r="B257" s="25">
        <v>1079.5999999999999</v>
      </c>
      <c r="C257" s="30">
        <f t="shared" si="15"/>
        <v>-1.2253261464892761E-2</v>
      </c>
      <c r="D257" s="31">
        <f t="shared" si="16"/>
        <v>1097.9100000000001</v>
      </c>
      <c r="E257" s="28">
        <f t="shared" si="17"/>
        <v>-1.6677141113570486E-2</v>
      </c>
      <c r="F257" s="31">
        <f t="shared" si="18"/>
        <v>676.53</v>
      </c>
      <c r="G257" s="32">
        <f t="shared" si="19"/>
        <v>0.59579028276647006</v>
      </c>
    </row>
    <row r="258" spans="1:7">
      <c r="A258" s="24">
        <v>40112</v>
      </c>
      <c r="B258" s="25">
        <v>1066.95</v>
      </c>
      <c r="C258" s="30">
        <f t="shared" si="15"/>
        <v>-1.178649129621555E-2</v>
      </c>
      <c r="D258" s="31">
        <f t="shared" si="16"/>
        <v>1097.9100000000001</v>
      </c>
      <c r="E258" s="28">
        <f t="shared" si="17"/>
        <v>-2.8199032707599013E-2</v>
      </c>
      <c r="F258" s="31">
        <f t="shared" si="18"/>
        <v>676.53</v>
      </c>
      <c r="G258" s="32">
        <f t="shared" si="19"/>
        <v>0.577091924970068</v>
      </c>
    </row>
    <row r="259" spans="1:7">
      <c r="A259" s="24">
        <v>40113</v>
      </c>
      <c r="B259" s="25">
        <v>1063.4100000000001</v>
      </c>
      <c r="C259" s="30">
        <f t="shared" si="15"/>
        <v>-3.3233850224763683E-3</v>
      </c>
      <c r="D259" s="31">
        <f t="shared" ref="D259:D322" si="20">IF(B259&gt;D258,B259, D258)</f>
        <v>1097.9100000000001</v>
      </c>
      <c r="E259" s="28">
        <f t="shared" ref="E259:E322" si="21">+(B259-D259)/D259</f>
        <v>-3.1423340710987235E-2</v>
      </c>
      <c r="F259" s="31">
        <f t="shared" ref="F259:F322" si="22">IF(B259&lt;F258,B259,F258)</f>
        <v>676.53</v>
      </c>
      <c r="G259" s="32">
        <f t="shared" ref="G259:G322" si="23">+(B259-F259)/F259</f>
        <v>0.57185934104917757</v>
      </c>
    </row>
    <row r="260" spans="1:7">
      <c r="A260" s="24">
        <v>40114</v>
      </c>
      <c r="B260" s="25">
        <v>1042.6300000000001</v>
      </c>
      <c r="C260" s="30">
        <f t="shared" si="15"/>
        <v>-1.9734358686821434E-2</v>
      </c>
      <c r="D260" s="31">
        <f t="shared" si="20"/>
        <v>1097.9100000000001</v>
      </c>
      <c r="E260" s="28">
        <f t="shared" si="21"/>
        <v>-5.0350210855170247E-2</v>
      </c>
      <c r="F260" s="31">
        <f t="shared" si="22"/>
        <v>676.53</v>
      </c>
      <c r="G260" s="32">
        <f t="shared" si="23"/>
        <v>0.54114377780734058</v>
      </c>
    </row>
    <row r="261" spans="1:7">
      <c r="A261" s="24">
        <v>40115</v>
      </c>
      <c r="B261" s="25">
        <v>1066.1099999999999</v>
      </c>
      <c r="C261" s="30">
        <f t="shared" si="15"/>
        <v>2.2270142757217441E-2</v>
      </c>
      <c r="D261" s="31">
        <f t="shared" si="20"/>
        <v>1097.9100000000001</v>
      </c>
      <c r="E261" s="28">
        <f t="shared" si="21"/>
        <v>-2.8964122742301444E-2</v>
      </c>
      <c r="F261" s="31">
        <f t="shared" si="22"/>
        <v>676.53</v>
      </c>
      <c r="G261" s="32">
        <f t="shared" si="23"/>
        <v>0.57585029488714456</v>
      </c>
    </row>
    <row r="262" spans="1:7">
      <c r="A262" s="24">
        <v>40116</v>
      </c>
      <c r="B262" s="25">
        <v>1036.19</v>
      </c>
      <c r="C262" s="30">
        <f t="shared" si="15"/>
        <v>-2.8465985208026727E-2</v>
      </c>
      <c r="D262" s="31">
        <f t="shared" si="20"/>
        <v>1097.9100000000001</v>
      </c>
      <c r="E262" s="28">
        <f t="shared" si="21"/>
        <v>-5.6215901121221247E-2</v>
      </c>
      <c r="F262" s="31">
        <f t="shared" si="22"/>
        <v>676.53</v>
      </c>
      <c r="G262" s="32">
        <f t="shared" si="23"/>
        <v>0.53162461383826309</v>
      </c>
    </row>
    <row r="263" spans="1:7">
      <c r="A263" s="24">
        <v>40119</v>
      </c>
      <c r="B263" s="25">
        <v>1042.8800000000001</v>
      </c>
      <c r="C263" s="30">
        <f t="shared" si="15"/>
        <v>6.4355919616700136E-3</v>
      </c>
      <c r="D263" s="31">
        <f t="shared" si="20"/>
        <v>1097.9100000000001</v>
      </c>
      <c r="E263" s="28">
        <f t="shared" si="21"/>
        <v>-5.012250548769933E-2</v>
      </c>
      <c r="F263" s="31">
        <f t="shared" si="22"/>
        <v>676.53</v>
      </c>
      <c r="G263" s="32">
        <f t="shared" si="23"/>
        <v>0.54151331057011542</v>
      </c>
    </row>
    <row r="264" spans="1:7">
      <c r="A264" s="24">
        <v>40120</v>
      </c>
      <c r="B264" s="25">
        <v>1045.4100000000001</v>
      </c>
      <c r="C264" s="30">
        <f t="shared" ref="C264:C327" si="24">LN(B264/B263)</f>
        <v>2.4230363003456684E-3</v>
      </c>
      <c r="D264" s="31">
        <f t="shared" si="20"/>
        <v>1097.9100000000001</v>
      </c>
      <c r="E264" s="28">
        <f t="shared" si="21"/>
        <v>-4.7818127168893623E-2</v>
      </c>
      <c r="F264" s="31">
        <f t="shared" si="22"/>
        <v>676.53</v>
      </c>
      <c r="G264" s="32">
        <f t="shared" si="23"/>
        <v>0.54525298212939577</v>
      </c>
    </row>
    <row r="265" spans="1:7">
      <c r="A265" s="24">
        <v>40121</v>
      </c>
      <c r="B265" s="25">
        <v>1046.5</v>
      </c>
      <c r="C265" s="30">
        <f t="shared" si="24"/>
        <v>1.0421099365118228E-3</v>
      </c>
      <c r="D265" s="31">
        <f t="shared" si="20"/>
        <v>1097.9100000000001</v>
      </c>
      <c r="E265" s="28">
        <f t="shared" si="21"/>
        <v>-4.6825331766720477E-2</v>
      </c>
      <c r="F265" s="31">
        <f t="shared" si="22"/>
        <v>676.53</v>
      </c>
      <c r="G265" s="32">
        <f t="shared" si="23"/>
        <v>0.5468641449750935</v>
      </c>
    </row>
    <row r="266" spans="1:7">
      <c r="A266" s="24">
        <v>40122</v>
      </c>
      <c r="B266" s="25">
        <v>1066.6300000000001</v>
      </c>
      <c r="C266" s="30">
        <f t="shared" si="24"/>
        <v>1.9052882642820033E-2</v>
      </c>
      <c r="D266" s="31">
        <f t="shared" si="20"/>
        <v>1097.9100000000001</v>
      </c>
      <c r="E266" s="28">
        <f t="shared" si="21"/>
        <v>-2.8490495577961735E-2</v>
      </c>
      <c r="F266" s="31">
        <f t="shared" si="22"/>
        <v>676.53</v>
      </c>
      <c r="G266" s="32">
        <f t="shared" si="23"/>
        <v>0.57661892303371642</v>
      </c>
    </row>
    <row r="267" spans="1:7">
      <c r="A267" s="24">
        <v>40123</v>
      </c>
      <c r="B267" s="25">
        <v>1069.3</v>
      </c>
      <c r="C267" s="30">
        <f t="shared" si="24"/>
        <v>2.5000832337363182E-3</v>
      </c>
      <c r="D267" s="31">
        <f t="shared" si="20"/>
        <v>1097.9100000000001</v>
      </c>
      <c r="E267" s="28">
        <f t="shared" si="21"/>
        <v>-2.6058602253372431E-2</v>
      </c>
      <c r="F267" s="31">
        <f t="shared" si="22"/>
        <v>676.53</v>
      </c>
      <c r="G267" s="32">
        <f t="shared" si="23"/>
        <v>0.58056553294015045</v>
      </c>
    </row>
    <row r="268" spans="1:7">
      <c r="A268" s="24">
        <v>40126</v>
      </c>
      <c r="B268" s="25">
        <v>1093.08</v>
      </c>
      <c r="C268" s="30">
        <f t="shared" si="24"/>
        <v>2.1995170782107921E-2</v>
      </c>
      <c r="D268" s="31">
        <f t="shared" si="20"/>
        <v>1097.9100000000001</v>
      </c>
      <c r="E268" s="28">
        <f t="shared" si="21"/>
        <v>-4.3992676995383544E-3</v>
      </c>
      <c r="F268" s="31">
        <f t="shared" si="22"/>
        <v>676.53</v>
      </c>
      <c r="G268" s="32">
        <f t="shared" si="23"/>
        <v>0.61571548933528442</v>
      </c>
    </row>
    <row r="269" spans="1:7">
      <c r="A269" s="24">
        <v>40127</v>
      </c>
      <c r="B269" s="25">
        <v>1093.01</v>
      </c>
      <c r="C269" s="30">
        <f t="shared" si="24"/>
        <v>-6.4041279200599603E-5</v>
      </c>
      <c r="D269" s="31">
        <f t="shared" si="20"/>
        <v>1097.9100000000001</v>
      </c>
      <c r="E269" s="28">
        <f t="shared" si="21"/>
        <v>-4.463025202430154E-3</v>
      </c>
      <c r="F269" s="31">
        <f t="shared" si="22"/>
        <v>676.53</v>
      </c>
      <c r="G269" s="32">
        <f t="shared" si="23"/>
        <v>0.61561202016170757</v>
      </c>
    </row>
    <row r="270" spans="1:7">
      <c r="A270" s="24">
        <v>40128</v>
      </c>
      <c r="B270" s="25">
        <v>1098.51</v>
      </c>
      <c r="C270" s="30">
        <f t="shared" si="24"/>
        <v>5.0193578404245896E-3</v>
      </c>
      <c r="D270" s="31">
        <f t="shared" si="20"/>
        <v>1098.51</v>
      </c>
      <c r="E270" s="28">
        <f t="shared" si="21"/>
        <v>0</v>
      </c>
      <c r="F270" s="31">
        <f t="shared" si="22"/>
        <v>676.53</v>
      </c>
      <c r="G270" s="32">
        <f t="shared" si="23"/>
        <v>0.62374174094275203</v>
      </c>
    </row>
    <row r="271" spans="1:7">
      <c r="A271" s="24">
        <v>40129</v>
      </c>
      <c r="B271" s="25">
        <v>1087.24</v>
      </c>
      <c r="C271" s="30">
        <f t="shared" si="24"/>
        <v>-1.0312341187162764E-2</v>
      </c>
      <c r="D271" s="31">
        <f t="shared" si="20"/>
        <v>1098.51</v>
      </c>
      <c r="E271" s="28">
        <f t="shared" si="21"/>
        <v>-1.0259351303128767E-2</v>
      </c>
      <c r="F271" s="31">
        <f t="shared" si="22"/>
        <v>676.53</v>
      </c>
      <c r="G271" s="32">
        <f t="shared" si="23"/>
        <v>0.60708320399686644</v>
      </c>
    </row>
    <row r="272" spans="1:7">
      <c r="A272" s="24">
        <v>40130</v>
      </c>
      <c r="B272" s="25">
        <v>1093.48</v>
      </c>
      <c r="C272" s="30">
        <f t="shared" si="24"/>
        <v>5.7228961359474242E-3</v>
      </c>
      <c r="D272" s="31">
        <f t="shared" si="20"/>
        <v>1098.51</v>
      </c>
      <c r="E272" s="28">
        <f t="shared" si="21"/>
        <v>-4.5789296410592281E-3</v>
      </c>
      <c r="F272" s="31">
        <f t="shared" si="22"/>
        <v>676.53</v>
      </c>
      <c r="G272" s="32">
        <f t="shared" si="23"/>
        <v>0.6163067417557242</v>
      </c>
    </row>
    <row r="273" spans="1:7">
      <c r="A273" s="24">
        <v>40133</v>
      </c>
      <c r="B273" s="25">
        <v>1109.3</v>
      </c>
      <c r="C273" s="30">
        <f t="shared" si="24"/>
        <v>1.4363914689886566E-2</v>
      </c>
      <c r="D273" s="31">
        <f t="shared" si="20"/>
        <v>1109.3</v>
      </c>
      <c r="E273" s="28">
        <f t="shared" si="21"/>
        <v>0</v>
      </c>
      <c r="F273" s="31">
        <f t="shared" si="22"/>
        <v>676.53</v>
      </c>
      <c r="G273" s="32">
        <f t="shared" si="23"/>
        <v>0.63969077498411009</v>
      </c>
    </row>
    <row r="274" spans="1:7">
      <c r="A274" s="24">
        <v>40134</v>
      </c>
      <c r="B274" s="25">
        <v>1110.32</v>
      </c>
      <c r="C274" s="30">
        <f t="shared" si="24"/>
        <v>9.1907630297044355E-4</v>
      </c>
      <c r="D274" s="31">
        <f t="shared" si="20"/>
        <v>1110.32</v>
      </c>
      <c r="E274" s="28">
        <f t="shared" si="21"/>
        <v>0</v>
      </c>
      <c r="F274" s="31">
        <f t="shared" si="22"/>
        <v>676.53</v>
      </c>
      <c r="G274" s="32">
        <f t="shared" si="23"/>
        <v>0.64119846865623098</v>
      </c>
    </row>
    <row r="275" spans="1:7">
      <c r="A275" s="24">
        <v>40135</v>
      </c>
      <c r="B275" s="25">
        <v>1109.8</v>
      </c>
      <c r="C275" s="30">
        <f t="shared" si="24"/>
        <v>-4.6844315578344748E-4</v>
      </c>
      <c r="D275" s="31">
        <f t="shared" si="20"/>
        <v>1110.32</v>
      </c>
      <c r="E275" s="28">
        <f t="shared" si="21"/>
        <v>-4.6833345341881788E-4</v>
      </c>
      <c r="F275" s="31">
        <f t="shared" si="22"/>
        <v>676.53</v>
      </c>
      <c r="G275" s="32">
        <f t="shared" si="23"/>
        <v>0.64042984050965956</v>
      </c>
    </row>
    <row r="276" spans="1:7">
      <c r="A276" s="24">
        <v>40136</v>
      </c>
      <c r="B276" s="25">
        <v>1094.9000000000001</v>
      </c>
      <c r="C276" s="30">
        <f t="shared" si="24"/>
        <v>-1.3516784012421476E-2</v>
      </c>
      <c r="D276" s="31">
        <f t="shared" si="20"/>
        <v>1110.32</v>
      </c>
      <c r="E276" s="28">
        <f t="shared" si="21"/>
        <v>-1.3887888176381445E-2</v>
      </c>
      <c r="F276" s="31">
        <f t="shared" si="22"/>
        <v>676.53</v>
      </c>
      <c r="G276" s="32">
        <f t="shared" si="23"/>
        <v>0.61840568784828487</v>
      </c>
    </row>
    <row r="277" spans="1:7">
      <c r="A277" s="24">
        <v>40137</v>
      </c>
      <c r="B277" s="25">
        <v>1091.3800000000001</v>
      </c>
      <c r="C277" s="30">
        <f t="shared" si="24"/>
        <v>-3.2200843821982767E-3</v>
      </c>
      <c r="D277" s="31">
        <f t="shared" si="20"/>
        <v>1110.32</v>
      </c>
      <c r="E277" s="28">
        <f t="shared" si="21"/>
        <v>-1.7058145399524306E-2</v>
      </c>
      <c r="F277" s="31">
        <f t="shared" si="22"/>
        <v>676.53</v>
      </c>
      <c r="G277" s="32">
        <f t="shared" si="23"/>
        <v>0.61320266654841638</v>
      </c>
    </row>
    <row r="278" spans="1:7">
      <c r="A278" s="24">
        <v>40140</v>
      </c>
      <c r="B278" s="25">
        <v>1106.24</v>
      </c>
      <c r="C278" s="30">
        <f t="shared" si="24"/>
        <v>1.3523927236078707E-2</v>
      </c>
      <c r="D278" s="31">
        <f t="shared" si="20"/>
        <v>1110.32</v>
      </c>
      <c r="E278" s="28">
        <f t="shared" si="21"/>
        <v>-3.6746163268246337E-3</v>
      </c>
      <c r="F278" s="31">
        <f t="shared" si="22"/>
        <v>676.53</v>
      </c>
      <c r="G278" s="32">
        <f t="shared" si="23"/>
        <v>0.6351676939677473</v>
      </c>
    </row>
    <row r="279" spans="1:7">
      <c r="A279" s="24">
        <v>40141</v>
      </c>
      <c r="B279" s="25">
        <v>1105.6500000000001</v>
      </c>
      <c r="C279" s="30">
        <f t="shared" si="24"/>
        <v>-5.3348042985211389E-4</v>
      </c>
      <c r="D279" s="31">
        <f t="shared" si="20"/>
        <v>1110.32</v>
      </c>
      <c r="E279" s="28">
        <f t="shared" si="21"/>
        <v>-4.205994668203622E-3</v>
      </c>
      <c r="F279" s="31">
        <f t="shared" si="22"/>
        <v>676.53</v>
      </c>
      <c r="G279" s="32">
        <f t="shared" si="23"/>
        <v>0.63429559664759894</v>
      </c>
    </row>
    <row r="280" spans="1:7">
      <c r="A280" s="24">
        <v>40142</v>
      </c>
      <c r="B280" s="25">
        <v>1110.6300000000001</v>
      </c>
      <c r="C280" s="30">
        <f t="shared" si="24"/>
        <v>4.4940245649862523E-3</v>
      </c>
      <c r="D280" s="31">
        <f t="shared" si="20"/>
        <v>1110.6300000000001</v>
      </c>
      <c r="E280" s="28">
        <f t="shared" si="21"/>
        <v>0</v>
      </c>
      <c r="F280" s="31">
        <f t="shared" si="22"/>
        <v>676.53</v>
      </c>
      <c r="G280" s="32">
        <f t="shared" si="23"/>
        <v>0.64165668928207198</v>
      </c>
    </row>
    <row r="281" spans="1:7">
      <c r="A281" s="24">
        <v>40144</v>
      </c>
      <c r="B281" s="25">
        <v>1091.49</v>
      </c>
      <c r="C281" s="30">
        <f t="shared" si="24"/>
        <v>-1.7383686624440835E-2</v>
      </c>
      <c r="D281" s="31">
        <f t="shared" si="20"/>
        <v>1110.6300000000001</v>
      </c>
      <c r="E281" s="28">
        <f t="shared" si="21"/>
        <v>-1.7233462089084661E-2</v>
      </c>
      <c r="F281" s="31">
        <f t="shared" si="22"/>
        <v>676.53</v>
      </c>
      <c r="G281" s="32">
        <f t="shared" si="23"/>
        <v>0.6133652609640371</v>
      </c>
    </row>
    <row r="282" spans="1:7">
      <c r="A282" s="24">
        <v>40147</v>
      </c>
      <c r="B282" s="25">
        <v>1095.6300000000001</v>
      </c>
      <c r="C282" s="30">
        <f t="shared" si="24"/>
        <v>3.7858050263810984E-3</v>
      </c>
      <c r="D282" s="31">
        <f t="shared" si="20"/>
        <v>1110.6300000000001</v>
      </c>
      <c r="E282" s="28">
        <f t="shared" si="21"/>
        <v>-1.350584803219794E-2</v>
      </c>
      <c r="F282" s="31">
        <f t="shared" si="22"/>
        <v>676.53</v>
      </c>
      <c r="G282" s="32">
        <f t="shared" si="23"/>
        <v>0.61948472351558714</v>
      </c>
    </row>
    <row r="283" spans="1:7">
      <c r="A283" s="24">
        <v>40148</v>
      </c>
      <c r="B283" s="25">
        <v>1108.8599999999999</v>
      </c>
      <c r="C283" s="30">
        <f t="shared" si="24"/>
        <v>1.2002920255385911E-2</v>
      </c>
      <c r="D283" s="31">
        <f t="shared" si="20"/>
        <v>1110.6300000000001</v>
      </c>
      <c r="E283" s="28">
        <f t="shared" si="21"/>
        <v>-1.5936900677995453E-3</v>
      </c>
      <c r="F283" s="31">
        <f t="shared" si="22"/>
        <v>676.53</v>
      </c>
      <c r="G283" s="32">
        <f t="shared" si="23"/>
        <v>0.63904039732162643</v>
      </c>
    </row>
    <row r="284" spans="1:7">
      <c r="A284" s="24">
        <v>40149</v>
      </c>
      <c r="B284" s="25">
        <v>1109.24</v>
      </c>
      <c r="C284" s="30">
        <f t="shared" si="24"/>
        <v>3.4263559236974076E-4</v>
      </c>
      <c r="D284" s="31">
        <f t="shared" si="20"/>
        <v>1110.6300000000001</v>
      </c>
      <c r="E284" s="28">
        <f t="shared" si="21"/>
        <v>-1.2515419176504325E-3</v>
      </c>
      <c r="F284" s="31">
        <f t="shared" si="22"/>
        <v>676.53</v>
      </c>
      <c r="G284" s="32">
        <f t="shared" si="23"/>
        <v>0.63960208712104427</v>
      </c>
    </row>
    <row r="285" spans="1:7">
      <c r="A285" s="24">
        <v>40150</v>
      </c>
      <c r="B285" s="25">
        <v>1099.92</v>
      </c>
      <c r="C285" s="30">
        <f t="shared" si="24"/>
        <v>-8.4376462491112039E-3</v>
      </c>
      <c r="D285" s="31">
        <f t="shared" si="20"/>
        <v>1110.6300000000001</v>
      </c>
      <c r="E285" s="28">
        <f t="shared" si="21"/>
        <v>-9.6431754949893624E-3</v>
      </c>
      <c r="F285" s="31">
        <f t="shared" si="22"/>
        <v>676.53</v>
      </c>
      <c r="G285" s="32">
        <f t="shared" si="23"/>
        <v>0.62582590572480168</v>
      </c>
    </row>
    <row r="286" spans="1:7">
      <c r="A286" s="24">
        <v>40151</v>
      </c>
      <c r="B286" s="25">
        <v>1105.98</v>
      </c>
      <c r="C286" s="30">
        <f t="shared" si="24"/>
        <v>5.4943698671588515E-3</v>
      </c>
      <c r="D286" s="31">
        <f t="shared" si="20"/>
        <v>1110.6300000000001</v>
      </c>
      <c r="E286" s="28">
        <f t="shared" si="21"/>
        <v>-4.1868128899814434E-3</v>
      </c>
      <c r="F286" s="31">
        <f t="shared" si="22"/>
        <v>676.53</v>
      </c>
      <c r="G286" s="32">
        <f t="shared" si="23"/>
        <v>0.63478337989446154</v>
      </c>
    </row>
    <row r="287" spans="1:7">
      <c r="A287" s="24">
        <v>40154</v>
      </c>
      <c r="B287" s="25">
        <v>1103.25</v>
      </c>
      <c r="C287" s="30">
        <f t="shared" si="24"/>
        <v>-2.4714505864806445E-3</v>
      </c>
      <c r="D287" s="31">
        <f t="shared" si="20"/>
        <v>1110.6300000000001</v>
      </c>
      <c r="E287" s="28">
        <f t="shared" si="21"/>
        <v>-6.6448772318414848E-3</v>
      </c>
      <c r="F287" s="31">
        <f t="shared" si="22"/>
        <v>676.53</v>
      </c>
      <c r="G287" s="32">
        <f t="shared" si="23"/>
        <v>0.63074808212496125</v>
      </c>
    </row>
    <row r="288" spans="1:7">
      <c r="A288" s="24">
        <v>40155</v>
      </c>
      <c r="B288" s="25">
        <v>1091.94</v>
      </c>
      <c r="C288" s="30">
        <f t="shared" si="24"/>
        <v>-1.0304438409286021E-2</v>
      </c>
      <c r="D288" s="31">
        <f t="shared" si="20"/>
        <v>1110.6300000000001</v>
      </c>
      <c r="E288" s="28">
        <f t="shared" si="21"/>
        <v>-1.6828286648118682E-2</v>
      </c>
      <c r="F288" s="31">
        <f t="shared" si="22"/>
        <v>676.53</v>
      </c>
      <c r="G288" s="32">
        <f t="shared" si="23"/>
        <v>0.61403041993703178</v>
      </c>
    </row>
    <row r="289" spans="1:7">
      <c r="A289" s="24">
        <v>40156</v>
      </c>
      <c r="B289" s="25">
        <v>1095.95</v>
      </c>
      <c r="C289" s="30">
        <f t="shared" si="24"/>
        <v>3.6656362889903138E-3</v>
      </c>
      <c r="D289" s="31">
        <f t="shared" si="20"/>
        <v>1110.6300000000001</v>
      </c>
      <c r="E289" s="28">
        <f t="shared" si="21"/>
        <v>-1.3217723274177775E-2</v>
      </c>
      <c r="F289" s="31">
        <f t="shared" si="22"/>
        <v>676.53</v>
      </c>
      <c r="G289" s="32">
        <f t="shared" si="23"/>
        <v>0.61995772545193872</v>
      </c>
    </row>
    <row r="290" spans="1:7">
      <c r="A290" s="24">
        <v>40157</v>
      </c>
      <c r="B290" s="25">
        <v>1102.3499999999999</v>
      </c>
      <c r="C290" s="30">
        <f t="shared" si="24"/>
        <v>5.8226976136290182E-3</v>
      </c>
      <c r="D290" s="31">
        <f t="shared" si="20"/>
        <v>1110.6300000000001</v>
      </c>
      <c r="E290" s="28">
        <f t="shared" si="21"/>
        <v>-7.4552281137734433E-3</v>
      </c>
      <c r="F290" s="31">
        <f t="shared" si="22"/>
        <v>676.53</v>
      </c>
      <c r="G290" s="32">
        <f t="shared" si="23"/>
        <v>0.62941776417897199</v>
      </c>
    </row>
    <row r="291" spans="1:7">
      <c r="A291" s="24">
        <v>40158</v>
      </c>
      <c r="B291" s="25">
        <v>1106.4100000000001</v>
      </c>
      <c r="C291" s="30">
        <f t="shared" si="24"/>
        <v>3.6762749892007445E-3</v>
      </c>
      <c r="D291" s="31">
        <f t="shared" si="20"/>
        <v>1110.6300000000001</v>
      </c>
      <c r="E291" s="28">
        <f t="shared" si="21"/>
        <v>-3.7996452463917117E-3</v>
      </c>
      <c r="F291" s="31">
        <f t="shared" si="22"/>
        <v>676.53</v>
      </c>
      <c r="G291" s="32">
        <f t="shared" si="23"/>
        <v>0.63541897624643418</v>
      </c>
    </row>
    <row r="292" spans="1:7">
      <c r="A292" s="24">
        <v>40161</v>
      </c>
      <c r="B292" s="25">
        <v>1114.1099999999999</v>
      </c>
      <c r="C292" s="30">
        <f t="shared" si="24"/>
        <v>6.9353402477478152E-3</v>
      </c>
      <c r="D292" s="31">
        <f t="shared" si="20"/>
        <v>1114.1099999999999</v>
      </c>
      <c r="E292" s="28">
        <f t="shared" si="21"/>
        <v>0</v>
      </c>
      <c r="F292" s="31">
        <f t="shared" si="22"/>
        <v>676.53</v>
      </c>
      <c r="G292" s="32">
        <f t="shared" si="23"/>
        <v>0.64680058533989615</v>
      </c>
    </row>
    <row r="293" spans="1:7">
      <c r="A293" s="24">
        <v>40162</v>
      </c>
      <c r="B293" s="25">
        <v>1107.93</v>
      </c>
      <c r="C293" s="30">
        <f t="shared" si="24"/>
        <v>-5.5624704637600164E-3</v>
      </c>
      <c r="D293" s="31">
        <f t="shared" si="20"/>
        <v>1114.1099999999999</v>
      </c>
      <c r="E293" s="28">
        <f t="shared" si="21"/>
        <v>-5.5470285698897212E-3</v>
      </c>
      <c r="F293" s="31">
        <f t="shared" si="22"/>
        <v>676.53</v>
      </c>
      <c r="G293" s="32">
        <f t="shared" si="23"/>
        <v>0.63766573544410465</v>
      </c>
    </row>
    <row r="294" spans="1:7">
      <c r="A294" s="24">
        <v>40163</v>
      </c>
      <c r="B294" s="25">
        <v>1109.18</v>
      </c>
      <c r="C294" s="30">
        <f t="shared" si="24"/>
        <v>1.1275941495411885E-3</v>
      </c>
      <c r="D294" s="31">
        <f t="shared" si="20"/>
        <v>1114.1099999999999</v>
      </c>
      <c r="E294" s="28">
        <f t="shared" si="21"/>
        <v>-4.4250567717728385E-3</v>
      </c>
      <c r="F294" s="31">
        <f t="shared" si="22"/>
        <v>676.53</v>
      </c>
      <c r="G294" s="32">
        <f t="shared" si="23"/>
        <v>0.63951339925797834</v>
      </c>
    </row>
    <row r="295" spans="1:7">
      <c r="A295" s="24">
        <v>40164</v>
      </c>
      <c r="B295" s="25">
        <v>1096.08</v>
      </c>
      <c r="C295" s="30">
        <f t="shared" si="24"/>
        <v>-1.1880825020866261E-2</v>
      </c>
      <c r="D295" s="31">
        <f t="shared" si="20"/>
        <v>1114.1099999999999</v>
      </c>
      <c r="E295" s="28">
        <f t="shared" si="21"/>
        <v>-1.6183321216037889E-2</v>
      </c>
      <c r="F295" s="31">
        <f t="shared" si="22"/>
        <v>676.53</v>
      </c>
      <c r="G295" s="32">
        <f t="shared" si="23"/>
        <v>0.62014988248858138</v>
      </c>
    </row>
    <row r="296" spans="1:7">
      <c r="A296" s="24">
        <v>40165</v>
      </c>
      <c r="B296" s="25">
        <v>1102.47</v>
      </c>
      <c r="C296" s="30">
        <f t="shared" si="24"/>
        <v>5.8129385215713201E-3</v>
      </c>
      <c r="D296" s="31">
        <f t="shared" si="20"/>
        <v>1114.1099999999999</v>
      </c>
      <c r="E296" s="28">
        <f t="shared" si="21"/>
        <v>-1.0447801384064297E-2</v>
      </c>
      <c r="F296" s="31">
        <f t="shared" si="22"/>
        <v>676.53</v>
      </c>
      <c r="G296" s="32">
        <f t="shared" si="23"/>
        <v>0.62959513990510407</v>
      </c>
    </row>
    <row r="297" spans="1:7">
      <c r="A297" s="24">
        <v>40168</v>
      </c>
      <c r="B297" s="25">
        <v>1114.05</v>
      </c>
      <c r="C297" s="30">
        <f t="shared" si="24"/>
        <v>1.044890671699057E-2</v>
      </c>
      <c r="D297" s="31">
        <f t="shared" si="20"/>
        <v>1114.1099999999999</v>
      </c>
      <c r="E297" s="28">
        <f t="shared" si="21"/>
        <v>-5.3854646309561388E-5</v>
      </c>
      <c r="F297" s="31">
        <f t="shared" si="22"/>
        <v>676.53</v>
      </c>
      <c r="G297" s="32">
        <f t="shared" si="23"/>
        <v>0.64671189747683033</v>
      </c>
    </row>
    <row r="298" spans="1:7">
      <c r="A298" s="24">
        <v>40169</v>
      </c>
      <c r="B298" s="25">
        <v>1118.02</v>
      </c>
      <c r="C298" s="30">
        <f t="shared" si="24"/>
        <v>3.5572398592781294E-3</v>
      </c>
      <c r="D298" s="31">
        <f t="shared" si="20"/>
        <v>1118.02</v>
      </c>
      <c r="E298" s="28">
        <f t="shared" si="21"/>
        <v>0</v>
      </c>
      <c r="F298" s="31">
        <f t="shared" si="22"/>
        <v>676.53</v>
      </c>
      <c r="G298" s="32">
        <f t="shared" si="23"/>
        <v>0.65258007774969329</v>
      </c>
    </row>
    <row r="299" spans="1:7">
      <c r="A299" s="24">
        <v>40170</v>
      </c>
      <c r="B299" s="25">
        <v>1120.5899999999999</v>
      </c>
      <c r="C299" s="30">
        <f t="shared" si="24"/>
        <v>2.296068657847357E-3</v>
      </c>
      <c r="D299" s="31">
        <f t="shared" si="20"/>
        <v>1120.5899999999999</v>
      </c>
      <c r="E299" s="28">
        <f t="shared" si="21"/>
        <v>0</v>
      </c>
      <c r="F299" s="31">
        <f t="shared" si="22"/>
        <v>676.53</v>
      </c>
      <c r="G299" s="32">
        <f t="shared" si="23"/>
        <v>0.65637887455101762</v>
      </c>
    </row>
    <row r="300" spans="1:7">
      <c r="A300" s="24">
        <v>40171</v>
      </c>
      <c r="B300" s="25">
        <v>1126.48</v>
      </c>
      <c r="C300" s="30">
        <f t="shared" si="24"/>
        <v>5.2423943085157616E-3</v>
      </c>
      <c r="D300" s="31">
        <f t="shared" si="20"/>
        <v>1126.48</v>
      </c>
      <c r="E300" s="28">
        <f t="shared" si="21"/>
        <v>0</v>
      </c>
      <c r="F300" s="31">
        <f t="shared" si="22"/>
        <v>676.53</v>
      </c>
      <c r="G300" s="32">
        <f t="shared" si="23"/>
        <v>0.66508506644199084</v>
      </c>
    </row>
    <row r="301" spans="1:7">
      <c r="A301" s="24">
        <v>40175</v>
      </c>
      <c r="B301" s="25">
        <v>1127.78</v>
      </c>
      <c r="C301" s="30">
        <f t="shared" si="24"/>
        <v>1.1533719660661681E-3</v>
      </c>
      <c r="D301" s="31">
        <f t="shared" si="20"/>
        <v>1127.78</v>
      </c>
      <c r="E301" s="28">
        <f t="shared" si="21"/>
        <v>0</v>
      </c>
      <c r="F301" s="31">
        <f t="shared" si="22"/>
        <v>676.53</v>
      </c>
      <c r="G301" s="32">
        <f t="shared" si="23"/>
        <v>0.66700663680841943</v>
      </c>
    </row>
    <row r="302" spans="1:7">
      <c r="A302" s="24">
        <v>40176</v>
      </c>
      <c r="B302" s="25">
        <v>1126.2</v>
      </c>
      <c r="C302" s="30">
        <f t="shared" si="24"/>
        <v>-1.4019647546041961E-3</v>
      </c>
      <c r="D302" s="31">
        <f t="shared" si="20"/>
        <v>1127.78</v>
      </c>
      <c r="E302" s="28">
        <f t="shared" si="21"/>
        <v>-1.4009824611182387E-3</v>
      </c>
      <c r="F302" s="31">
        <f t="shared" si="22"/>
        <v>676.53</v>
      </c>
      <c r="G302" s="32">
        <f t="shared" si="23"/>
        <v>0.66467118974768313</v>
      </c>
    </row>
    <row r="303" spans="1:7">
      <c r="A303" s="24">
        <v>40177</v>
      </c>
      <c r="B303" s="25">
        <v>1126.42</v>
      </c>
      <c r="C303" s="30">
        <f t="shared" si="24"/>
        <v>1.9532810744783544E-4</v>
      </c>
      <c r="D303" s="31">
        <f t="shared" si="20"/>
        <v>1127.78</v>
      </c>
      <c r="E303" s="28">
        <f t="shared" si="21"/>
        <v>-1.2059089538738938E-3</v>
      </c>
      <c r="F303" s="31">
        <f t="shared" si="22"/>
        <v>676.53</v>
      </c>
      <c r="G303" s="32">
        <f t="shared" si="23"/>
        <v>0.66499637857892502</v>
      </c>
    </row>
    <row r="304" spans="1:7">
      <c r="A304" s="24">
        <v>40178</v>
      </c>
      <c r="B304" s="25">
        <v>1115.0999999999999</v>
      </c>
      <c r="C304" s="30">
        <f t="shared" si="24"/>
        <v>-1.0100374956649935E-2</v>
      </c>
      <c r="D304" s="31">
        <f t="shared" si="20"/>
        <v>1127.78</v>
      </c>
      <c r="E304" s="28">
        <f t="shared" si="21"/>
        <v>-1.1243327599354541E-2</v>
      </c>
      <c r="F304" s="31">
        <f t="shared" si="22"/>
        <v>676.53</v>
      </c>
      <c r="G304" s="32">
        <f t="shared" si="23"/>
        <v>0.64826393508048419</v>
      </c>
    </row>
    <row r="305" spans="1:7">
      <c r="A305" s="24">
        <v>40182</v>
      </c>
      <c r="B305" s="25">
        <v>1132.99</v>
      </c>
      <c r="C305" s="30">
        <f t="shared" si="24"/>
        <v>1.5916068892408729E-2</v>
      </c>
      <c r="D305" s="31">
        <f t="shared" si="20"/>
        <v>1132.99</v>
      </c>
      <c r="E305" s="28">
        <f t="shared" si="21"/>
        <v>0</v>
      </c>
      <c r="F305" s="31">
        <f t="shared" si="22"/>
        <v>676.53</v>
      </c>
      <c r="G305" s="32">
        <f t="shared" si="23"/>
        <v>0.67470769958464527</v>
      </c>
    </row>
    <row r="306" spans="1:7">
      <c r="A306" s="24">
        <v>40183</v>
      </c>
      <c r="B306" s="25">
        <v>1136.52</v>
      </c>
      <c r="C306" s="30">
        <f t="shared" si="24"/>
        <v>3.1108061622855104E-3</v>
      </c>
      <c r="D306" s="31">
        <f t="shared" si="20"/>
        <v>1136.52</v>
      </c>
      <c r="E306" s="28">
        <f t="shared" si="21"/>
        <v>0</v>
      </c>
      <c r="F306" s="31">
        <f t="shared" si="22"/>
        <v>676.53</v>
      </c>
      <c r="G306" s="32">
        <f t="shared" si="23"/>
        <v>0.67992550219502468</v>
      </c>
    </row>
    <row r="307" spans="1:7">
      <c r="A307" s="24">
        <v>40184</v>
      </c>
      <c r="B307" s="25">
        <v>1137.1400000000001</v>
      </c>
      <c r="C307" s="30">
        <f t="shared" si="24"/>
        <v>5.4537619113457743E-4</v>
      </c>
      <c r="D307" s="31">
        <f t="shared" si="20"/>
        <v>1137.1400000000001</v>
      </c>
      <c r="E307" s="28">
        <f t="shared" si="21"/>
        <v>0</v>
      </c>
      <c r="F307" s="31">
        <f t="shared" si="22"/>
        <v>676.53</v>
      </c>
      <c r="G307" s="32">
        <f t="shared" si="23"/>
        <v>0.68084194344670623</v>
      </c>
    </row>
    <row r="308" spans="1:7">
      <c r="A308" s="24">
        <v>40185</v>
      </c>
      <c r="B308" s="25">
        <v>1141.69</v>
      </c>
      <c r="C308" s="30">
        <f t="shared" si="24"/>
        <v>3.9932825584234055E-3</v>
      </c>
      <c r="D308" s="31">
        <f t="shared" si="20"/>
        <v>1141.69</v>
      </c>
      <c r="E308" s="28">
        <f t="shared" si="21"/>
        <v>0</v>
      </c>
      <c r="F308" s="31">
        <f t="shared" si="22"/>
        <v>676.53</v>
      </c>
      <c r="G308" s="32">
        <f t="shared" si="23"/>
        <v>0.68756743972920653</v>
      </c>
    </row>
    <row r="309" spans="1:7">
      <c r="A309" s="24">
        <v>40186</v>
      </c>
      <c r="B309" s="25">
        <v>1144.98</v>
      </c>
      <c r="C309" s="30">
        <f t="shared" si="24"/>
        <v>2.8775488113092444E-3</v>
      </c>
      <c r="D309" s="31">
        <f t="shared" si="20"/>
        <v>1144.98</v>
      </c>
      <c r="E309" s="28">
        <f t="shared" si="21"/>
        <v>0</v>
      </c>
      <c r="F309" s="31">
        <f t="shared" si="22"/>
        <v>676.53</v>
      </c>
      <c r="G309" s="32">
        <f t="shared" si="23"/>
        <v>0.69243049088732211</v>
      </c>
    </row>
    <row r="310" spans="1:7">
      <c r="A310" s="24">
        <v>40189</v>
      </c>
      <c r="B310" s="25">
        <v>1146.98</v>
      </c>
      <c r="C310" s="30">
        <f t="shared" si="24"/>
        <v>1.7452315988401989E-3</v>
      </c>
      <c r="D310" s="31">
        <f t="shared" si="20"/>
        <v>1146.98</v>
      </c>
      <c r="E310" s="28">
        <f t="shared" si="21"/>
        <v>0</v>
      </c>
      <c r="F310" s="31">
        <f t="shared" si="22"/>
        <v>676.53</v>
      </c>
      <c r="G310" s="32">
        <f t="shared" si="23"/>
        <v>0.69538675298952013</v>
      </c>
    </row>
    <row r="311" spans="1:7">
      <c r="A311" s="24">
        <v>40190</v>
      </c>
      <c r="B311" s="25">
        <v>1136.22</v>
      </c>
      <c r="C311" s="30">
        <f t="shared" si="24"/>
        <v>-9.4254376828489875E-3</v>
      </c>
      <c r="D311" s="31">
        <f t="shared" si="20"/>
        <v>1146.98</v>
      </c>
      <c r="E311" s="28">
        <f t="shared" si="21"/>
        <v>-9.3811574744110532E-3</v>
      </c>
      <c r="F311" s="31">
        <f t="shared" si="22"/>
        <v>676.53</v>
      </c>
      <c r="G311" s="32">
        <f t="shared" si="23"/>
        <v>0.67948206287969504</v>
      </c>
    </row>
    <row r="312" spans="1:7">
      <c r="A312" s="24">
        <v>40191</v>
      </c>
      <c r="B312" s="25">
        <v>1145.68</v>
      </c>
      <c r="C312" s="30">
        <f t="shared" si="24"/>
        <v>8.2913836675784416E-3</v>
      </c>
      <c r="D312" s="31">
        <f t="shared" si="20"/>
        <v>1146.98</v>
      </c>
      <c r="E312" s="28">
        <f t="shared" si="21"/>
        <v>-1.133411219027319E-3</v>
      </c>
      <c r="F312" s="31">
        <f t="shared" si="22"/>
        <v>676.53</v>
      </c>
      <c r="G312" s="32">
        <f t="shared" si="23"/>
        <v>0.69346518262309154</v>
      </c>
    </row>
    <row r="313" spans="1:7">
      <c r="A313" s="24">
        <v>40192</v>
      </c>
      <c r="B313" s="25">
        <v>1148.46</v>
      </c>
      <c r="C313" s="30">
        <f t="shared" si="24"/>
        <v>2.4235673156261114E-3</v>
      </c>
      <c r="D313" s="31">
        <f t="shared" si="20"/>
        <v>1148.46</v>
      </c>
      <c r="E313" s="28">
        <f t="shared" si="21"/>
        <v>0</v>
      </c>
      <c r="F313" s="31">
        <f t="shared" si="22"/>
        <v>676.53</v>
      </c>
      <c r="G313" s="32">
        <f t="shared" si="23"/>
        <v>0.69757438694514673</v>
      </c>
    </row>
    <row r="314" spans="1:7">
      <c r="A314" s="24">
        <v>40193</v>
      </c>
      <c r="B314" s="25">
        <v>1136.03</v>
      </c>
      <c r="C314" s="30">
        <f t="shared" si="24"/>
        <v>-1.0882186102969552E-2</v>
      </c>
      <c r="D314" s="31">
        <f t="shared" si="20"/>
        <v>1148.46</v>
      </c>
      <c r="E314" s="28">
        <f t="shared" si="21"/>
        <v>-1.0823189314386276E-2</v>
      </c>
      <c r="F314" s="31">
        <f t="shared" si="22"/>
        <v>676.53</v>
      </c>
      <c r="G314" s="32">
        <f t="shared" si="23"/>
        <v>0.67920121797998612</v>
      </c>
    </row>
    <row r="315" spans="1:7">
      <c r="A315" s="24">
        <v>40197</v>
      </c>
      <c r="B315" s="25">
        <v>1150.23</v>
      </c>
      <c r="C315" s="30">
        <f t="shared" si="24"/>
        <v>1.242219397685807E-2</v>
      </c>
      <c r="D315" s="31">
        <f t="shared" si="20"/>
        <v>1150.23</v>
      </c>
      <c r="E315" s="28">
        <f t="shared" si="21"/>
        <v>0</v>
      </c>
      <c r="F315" s="31">
        <f t="shared" si="22"/>
        <v>676.53</v>
      </c>
      <c r="G315" s="32">
        <f t="shared" si="23"/>
        <v>0.70019067890559183</v>
      </c>
    </row>
    <row r="316" spans="1:7">
      <c r="A316" s="24">
        <v>40198</v>
      </c>
      <c r="B316" s="25">
        <v>1138.04</v>
      </c>
      <c r="C316" s="30">
        <f t="shared" si="24"/>
        <v>-1.0654437906525255E-2</v>
      </c>
      <c r="D316" s="31">
        <f t="shared" si="20"/>
        <v>1150.23</v>
      </c>
      <c r="E316" s="28">
        <f t="shared" si="21"/>
        <v>-1.0597880423915264E-2</v>
      </c>
      <c r="F316" s="31">
        <f t="shared" si="22"/>
        <v>676.53</v>
      </c>
      <c r="G316" s="32">
        <f t="shared" si="23"/>
        <v>0.68217226139269505</v>
      </c>
    </row>
    <row r="317" spans="1:7">
      <c r="A317" s="24">
        <v>40199</v>
      </c>
      <c r="B317" s="25">
        <v>1116.48</v>
      </c>
      <c r="C317" s="30">
        <f t="shared" si="24"/>
        <v>-1.9126605455027455E-2</v>
      </c>
      <c r="D317" s="31">
        <f t="shared" si="20"/>
        <v>1150.23</v>
      </c>
      <c r="E317" s="28">
        <f t="shared" si="21"/>
        <v>-2.9341957695417437E-2</v>
      </c>
      <c r="F317" s="31">
        <f t="shared" si="22"/>
        <v>676.53</v>
      </c>
      <c r="G317" s="32">
        <f t="shared" si="23"/>
        <v>0.65030375593100098</v>
      </c>
    </row>
    <row r="318" spans="1:7">
      <c r="A318" s="24">
        <v>40200</v>
      </c>
      <c r="B318" s="25">
        <v>1091.76</v>
      </c>
      <c r="C318" s="30">
        <f t="shared" si="24"/>
        <v>-2.2389806068551035E-2</v>
      </c>
      <c r="D318" s="31">
        <f t="shared" si="20"/>
        <v>1150.23</v>
      </c>
      <c r="E318" s="28">
        <f t="shared" si="21"/>
        <v>-5.0833311598549875E-2</v>
      </c>
      <c r="F318" s="31">
        <f t="shared" si="22"/>
        <v>676.53</v>
      </c>
      <c r="G318" s="32">
        <f t="shared" si="23"/>
        <v>0.61376435634783388</v>
      </c>
    </row>
    <row r="319" spans="1:7">
      <c r="A319" s="24">
        <v>40203</v>
      </c>
      <c r="B319" s="25">
        <v>1096.78</v>
      </c>
      <c r="C319" s="30">
        <f t="shared" si="24"/>
        <v>4.5875412869270269E-3</v>
      </c>
      <c r="D319" s="31">
        <f t="shared" si="20"/>
        <v>1150.23</v>
      </c>
      <c r="E319" s="28">
        <f t="shared" si="21"/>
        <v>-4.6468967076150024E-2</v>
      </c>
      <c r="F319" s="31">
        <f t="shared" si="22"/>
        <v>676.53</v>
      </c>
      <c r="G319" s="32">
        <f t="shared" si="23"/>
        <v>0.62118457422435081</v>
      </c>
    </row>
    <row r="320" spans="1:7">
      <c r="A320" s="24">
        <v>40204</v>
      </c>
      <c r="B320" s="25">
        <v>1092.17</v>
      </c>
      <c r="C320" s="30">
        <f t="shared" si="24"/>
        <v>-4.2120713727661482E-3</v>
      </c>
      <c r="D320" s="31">
        <f t="shared" si="20"/>
        <v>1150.23</v>
      </c>
      <c r="E320" s="28">
        <f t="shared" si="21"/>
        <v>-5.0476861149509181E-2</v>
      </c>
      <c r="F320" s="31">
        <f t="shared" si="22"/>
        <v>676.53</v>
      </c>
      <c r="G320" s="32">
        <f t="shared" si="23"/>
        <v>0.61437039007878458</v>
      </c>
    </row>
    <row r="321" spans="1:7">
      <c r="A321" s="24">
        <v>40205</v>
      </c>
      <c r="B321" s="25">
        <v>1097.5</v>
      </c>
      <c r="C321" s="30">
        <f t="shared" si="24"/>
        <v>4.868323105307144E-3</v>
      </c>
      <c r="D321" s="31">
        <f t="shared" si="20"/>
        <v>1150.23</v>
      </c>
      <c r="E321" s="28">
        <f t="shared" si="21"/>
        <v>-4.58430053119811E-2</v>
      </c>
      <c r="F321" s="31">
        <f t="shared" si="22"/>
        <v>676.53</v>
      </c>
      <c r="G321" s="32">
        <f t="shared" si="23"/>
        <v>0.62224882858114205</v>
      </c>
    </row>
    <row r="322" spans="1:7">
      <c r="A322" s="24">
        <v>40206</v>
      </c>
      <c r="B322" s="25">
        <v>1084.53</v>
      </c>
      <c r="C322" s="30">
        <f t="shared" si="24"/>
        <v>-1.1888152547708633E-2</v>
      </c>
      <c r="D322" s="31">
        <f t="shared" si="20"/>
        <v>1150.23</v>
      </c>
      <c r="E322" s="28">
        <f t="shared" si="21"/>
        <v>-5.7119010980412652E-2</v>
      </c>
      <c r="F322" s="31">
        <f t="shared" si="22"/>
        <v>676.53</v>
      </c>
      <c r="G322" s="32">
        <f t="shared" si="23"/>
        <v>0.60307746884838809</v>
      </c>
    </row>
    <row r="323" spans="1:7">
      <c r="A323" s="24">
        <v>40207</v>
      </c>
      <c r="B323" s="25">
        <v>1073.8699999999999</v>
      </c>
      <c r="C323" s="30">
        <f t="shared" si="24"/>
        <v>-9.8777674896224528E-3</v>
      </c>
      <c r="D323" s="31">
        <f t="shared" ref="D323:D386" si="25">IF(B323&gt;D322,B323, D322)</f>
        <v>1150.23</v>
      </c>
      <c r="E323" s="28">
        <f t="shared" ref="E323:E386" si="26">+(B323-D323)/D323</f>
        <v>-6.6386722655469022E-2</v>
      </c>
      <c r="F323" s="31">
        <f t="shared" ref="F323:F386" si="27">IF(B323&lt;F322,B323,F322)</f>
        <v>676.53</v>
      </c>
      <c r="G323" s="32">
        <f t="shared" ref="G323:G386" si="28">+(B323-F323)/F323</f>
        <v>0.5873205918436728</v>
      </c>
    </row>
    <row r="324" spans="1:7">
      <c r="A324" s="24">
        <v>40210</v>
      </c>
      <c r="B324" s="25">
        <v>1089.19</v>
      </c>
      <c r="C324" s="30">
        <f t="shared" si="24"/>
        <v>1.4165354795150988E-2</v>
      </c>
      <c r="D324" s="31">
        <f t="shared" si="25"/>
        <v>1150.23</v>
      </c>
      <c r="E324" s="28">
        <f t="shared" si="26"/>
        <v>-5.3067647340097168E-2</v>
      </c>
      <c r="F324" s="31">
        <f t="shared" si="27"/>
        <v>676.53</v>
      </c>
      <c r="G324" s="32">
        <f t="shared" si="28"/>
        <v>0.60996555954650955</v>
      </c>
    </row>
    <row r="325" spans="1:7">
      <c r="A325" s="24">
        <v>40211</v>
      </c>
      <c r="B325" s="25">
        <v>1103.32</v>
      </c>
      <c r="C325" s="30">
        <f t="shared" si="24"/>
        <v>1.2889515330688271E-2</v>
      </c>
      <c r="D325" s="31">
        <f t="shared" si="25"/>
        <v>1150.23</v>
      </c>
      <c r="E325" s="28">
        <f t="shared" si="26"/>
        <v>-4.0783147718282502E-2</v>
      </c>
      <c r="F325" s="31">
        <f t="shared" si="27"/>
        <v>676.53</v>
      </c>
      <c r="G325" s="32">
        <f t="shared" si="28"/>
        <v>0.63085155129853809</v>
      </c>
    </row>
    <row r="326" spans="1:7">
      <c r="A326" s="24">
        <v>40212</v>
      </c>
      <c r="B326" s="25">
        <v>1097.28</v>
      </c>
      <c r="C326" s="30">
        <f t="shared" si="24"/>
        <v>-5.4894257632790867E-3</v>
      </c>
      <c r="D326" s="31">
        <f t="shared" si="25"/>
        <v>1150.23</v>
      </c>
      <c r="E326" s="28">
        <f t="shared" si="26"/>
        <v>-4.6034271406588285E-2</v>
      </c>
      <c r="F326" s="31">
        <f t="shared" si="27"/>
        <v>676.53</v>
      </c>
      <c r="G326" s="32">
        <f t="shared" si="28"/>
        <v>0.62192363974990028</v>
      </c>
    </row>
    <row r="327" spans="1:7">
      <c r="A327" s="24">
        <v>40213</v>
      </c>
      <c r="B327" s="25">
        <v>1063.1099999999999</v>
      </c>
      <c r="C327" s="30">
        <f t="shared" si="24"/>
        <v>-3.1635815571409806E-2</v>
      </c>
      <c r="D327" s="31">
        <f t="shared" si="25"/>
        <v>1150.23</v>
      </c>
      <c r="E327" s="28">
        <f t="shared" si="26"/>
        <v>-7.5741373464437656E-2</v>
      </c>
      <c r="F327" s="31">
        <f t="shared" si="27"/>
        <v>676.53</v>
      </c>
      <c r="G327" s="32">
        <f t="shared" si="28"/>
        <v>0.5714159017338476</v>
      </c>
    </row>
    <row r="328" spans="1:7">
      <c r="A328" s="24">
        <v>40214</v>
      </c>
      <c r="B328" s="25">
        <v>1066.19</v>
      </c>
      <c r="C328" s="30">
        <f t="shared" ref="C328:C391" si="29">LN(B328/B327)</f>
        <v>2.8929715381732983E-3</v>
      </c>
      <c r="D328" s="31">
        <f t="shared" si="25"/>
        <v>1150.23</v>
      </c>
      <c r="E328" s="28">
        <f t="shared" si="26"/>
        <v>-7.3063648139937196E-2</v>
      </c>
      <c r="F328" s="31">
        <f t="shared" si="27"/>
        <v>676.53</v>
      </c>
      <c r="G328" s="32">
        <f t="shared" si="28"/>
        <v>0.57596854537123277</v>
      </c>
    </row>
    <row r="329" spans="1:7">
      <c r="A329" s="24">
        <v>40217</v>
      </c>
      <c r="B329" s="25">
        <v>1056.74</v>
      </c>
      <c r="C329" s="30">
        <f t="shared" si="29"/>
        <v>-8.9028488152998533E-3</v>
      </c>
      <c r="D329" s="31">
        <f t="shared" si="25"/>
        <v>1150.23</v>
      </c>
      <c r="E329" s="28">
        <f t="shared" si="26"/>
        <v>-8.1279396294654124E-2</v>
      </c>
      <c r="F329" s="31">
        <f t="shared" si="27"/>
        <v>676.53</v>
      </c>
      <c r="G329" s="32">
        <f t="shared" si="28"/>
        <v>0.56200020693834718</v>
      </c>
    </row>
    <row r="330" spans="1:7">
      <c r="A330" s="24">
        <v>40218</v>
      </c>
      <c r="B330" s="25">
        <v>1070.52</v>
      </c>
      <c r="C330" s="30">
        <f t="shared" si="29"/>
        <v>1.2955814287673312E-2</v>
      </c>
      <c r="D330" s="31">
        <f t="shared" si="25"/>
        <v>1150.23</v>
      </c>
      <c r="E330" s="28">
        <f t="shared" si="26"/>
        <v>-6.9299183641532591E-2</v>
      </c>
      <c r="F330" s="31">
        <f t="shared" si="27"/>
        <v>676.53</v>
      </c>
      <c r="G330" s="32">
        <f t="shared" si="28"/>
        <v>0.58236885282249129</v>
      </c>
    </row>
    <row r="331" spans="1:7">
      <c r="A331" s="24">
        <v>40219</v>
      </c>
      <c r="B331" s="25">
        <v>1068.1300000000001</v>
      </c>
      <c r="C331" s="30">
        <f t="shared" si="29"/>
        <v>-2.2350557547347752E-3</v>
      </c>
      <c r="D331" s="31">
        <f t="shared" si="25"/>
        <v>1150.23</v>
      </c>
      <c r="E331" s="28">
        <f t="shared" si="26"/>
        <v>-7.1377028942037596E-2</v>
      </c>
      <c r="F331" s="31">
        <f t="shared" si="27"/>
        <v>676.53</v>
      </c>
      <c r="G331" s="32">
        <f t="shared" si="28"/>
        <v>0.57883611961036485</v>
      </c>
    </row>
    <row r="332" spans="1:7">
      <c r="A332" s="24">
        <v>40220</v>
      </c>
      <c r="B332" s="25">
        <v>1078.47</v>
      </c>
      <c r="C332" s="30">
        <f t="shared" si="29"/>
        <v>9.6339140716870143E-3</v>
      </c>
      <c r="D332" s="31">
        <f t="shared" si="25"/>
        <v>1150.23</v>
      </c>
      <c r="E332" s="28">
        <f t="shared" si="26"/>
        <v>-6.2387522495500891E-2</v>
      </c>
      <c r="F332" s="31">
        <f t="shared" si="27"/>
        <v>676.53</v>
      </c>
      <c r="G332" s="32">
        <f t="shared" si="28"/>
        <v>0.59411999467872834</v>
      </c>
    </row>
    <row r="333" spans="1:7">
      <c r="A333" s="24">
        <v>40221</v>
      </c>
      <c r="B333" s="25">
        <v>1075.51</v>
      </c>
      <c r="C333" s="30">
        <f t="shared" si="29"/>
        <v>-2.7484023651562135E-3</v>
      </c>
      <c r="D333" s="31">
        <f t="shared" si="25"/>
        <v>1150.23</v>
      </c>
      <c r="E333" s="28">
        <f t="shared" si="26"/>
        <v>-6.4960920859306423E-2</v>
      </c>
      <c r="F333" s="31">
        <f t="shared" si="27"/>
        <v>676.53</v>
      </c>
      <c r="G333" s="32">
        <f t="shared" si="28"/>
        <v>0.58974472676747525</v>
      </c>
    </row>
    <row r="334" spans="1:7">
      <c r="A334" s="24">
        <v>40225</v>
      </c>
      <c r="B334" s="25">
        <v>1094.8699999999999</v>
      </c>
      <c r="C334" s="30">
        <f t="shared" si="29"/>
        <v>1.784066707597497E-2</v>
      </c>
      <c r="D334" s="31">
        <f t="shared" si="25"/>
        <v>1150.23</v>
      </c>
      <c r="E334" s="28">
        <f t="shared" si="26"/>
        <v>-4.812950453387594E-2</v>
      </c>
      <c r="F334" s="31">
        <f t="shared" si="27"/>
        <v>676.53</v>
      </c>
      <c r="G334" s="32">
        <f t="shared" si="28"/>
        <v>0.61836134391675157</v>
      </c>
    </row>
    <row r="335" spans="1:7">
      <c r="A335" s="24">
        <v>40226</v>
      </c>
      <c r="B335" s="25">
        <v>1099.51</v>
      </c>
      <c r="C335" s="30">
        <f t="shared" si="29"/>
        <v>4.2289912551942031E-3</v>
      </c>
      <c r="D335" s="31">
        <f t="shared" si="25"/>
        <v>1150.23</v>
      </c>
      <c r="E335" s="28">
        <f t="shared" si="26"/>
        <v>-4.4095528720342912E-2</v>
      </c>
      <c r="F335" s="31">
        <f t="shared" si="27"/>
        <v>676.53</v>
      </c>
      <c r="G335" s="32">
        <f t="shared" si="28"/>
        <v>0.62521987199385098</v>
      </c>
    </row>
    <row r="336" spans="1:7">
      <c r="A336" s="24">
        <v>40227</v>
      </c>
      <c r="B336" s="25">
        <v>1106.75</v>
      </c>
      <c r="C336" s="30">
        <f t="shared" si="29"/>
        <v>6.5631666155927014E-3</v>
      </c>
      <c r="D336" s="31">
        <f t="shared" si="25"/>
        <v>1150.23</v>
      </c>
      <c r="E336" s="28">
        <f t="shared" si="26"/>
        <v>-3.7801135425088908E-2</v>
      </c>
      <c r="F336" s="31">
        <f t="shared" si="27"/>
        <v>676.53</v>
      </c>
      <c r="G336" s="32">
        <f t="shared" si="28"/>
        <v>0.63592154080380769</v>
      </c>
    </row>
    <row r="337" spans="1:7">
      <c r="A337" s="24">
        <v>40228</v>
      </c>
      <c r="B337" s="25">
        <v>1109.17</v>
      </c>
      <c r="C337" s="30">
        <f t="shared" si="29"/>
        <v>2.1841952435944149E-3</v>
      </c>
      <c r="D337" s="31">
        <f t="shared" si="25"/>
        <v>1150.23</v>
      </c>
      <c r="E337" s="28">
        <f t="shared" si="26"/>
        <v>-3.5697208384410026E-2</v>
      </c>
      <c r="F337" s="31">
        <f t="shared" si="27"/>
        <v>676.53</v>
      </c>
      <c r="G337" s="32">
        <f t="shared" si="28"/>
        <v>0.63949861794746743</v>
      </c>
    </row>
    <row r="338" spans="1:7">
      <c r="A338" s="24">
        <v>40231</v>
      </c>
      <c r="B338" s="25">
        <v>1108.01</v>
      </c>
      <c r="C338" s="30">
        <f t="shared" si="29"/>
        <v>-1.0463743185851612E-3</v>
      </c>
      <c r="D338" s="31">
        <f t="shared" si="25"/>
        <v>1150.23</v>
      </c>
      <c r="E338" s="28">
        <f t="shared" si="26"/>
        <v>-3.6705702337793335E-2</v>
      </c>
      <c r="F338" s="31">
        <f t="shared" si="27"/>
        <v>676.53</v>
      </c>
      <c r="G338" s="32">
        <f t="shared" si="28"/>
        <v>0.63778398592819241</v>
      </c>
    </row>
    <row r="339" spans="1:7">
      <c r="A339" s="24">
        <v>40232</v>
      </c>
      <c r="B339" s="25">
        <v>1094.5999999999999</v>
      </c>
      <c r="C339" s="30">
        <f t="shared" si="29"/>
        <v>-1.2176613827442041E-2</v>
      </c>
      <c r="D339" s="31">
        <f t="shared" si="25"/>
        <v>1150.23</v>
      </c>
      <c r="E339" s="28">
        <f t="shared" si="26"/>
        <v>-4.8364240195439265E-2</v>
      </c>
      <c r="F339" s="31">
        <f t="shared" si="27"/>
        <v>676.53</v>
      </c>
      <c r="G339" s="32">
        <f t="shared" si="28"/>
        <v>0.61796224853295489</v>
      </c>
    </row>
    <row r="340" spans="1:7">
      <c r="A340" s="24">
        <v>40233</v>
      </c>
      <c r="B340" s="25">
        <v>1105.24</v>
      </c>
      <c r="C340" s="30">
        <f t="shared" si="29"/>
        <v>9.6735062288452398E-3</v>
      </c>
      <c r="D340" s="31">
        <f t="shared" si="25"/>
        <v>1150.23</v>
      </c>
      <c r="E340" s="28">
        <f t="shared" si="26"/>
        <v>-3.9113916347165358E-2</v>
      </c>
      <c r="F340" s="31">
        <f t="shared" si="27"/>
        <v>676.53</v>
      </c>
      <c r="G340" s="32">
        <f t="shared" si="28"/>
        <v>0.63368956291664824</v>
      </c>
    </row>
    <row r="341" spans="1:7">
      <c r="A341" s="24">
        <v>40234</v>
      </c>
      <c r="B341" s="25">
        <v>1102.94</v>
      </c>
      <c r="C341" s="30">
        <f t="shared" si="29"/>
        <v>-2.0831642635576906E-3</v>
      </c>
      <c r="D341" s="31">
        <f t="shared" si="25"/>
        <v>1150.23</v>
      </c>
      <c r="E341" s="28">
        <f t="shared" si="26"/>
        <v>-4.1113516427149319E-2</v>
      </c>
      <c r="F341" s="31">
        <f t="shared" si="27"/>
        <v>676.53</v>
      </c>
      <c r="G341" s="32">
        <f t="shared" si="28"/>
        <v>0.6302898614991207</v>
      </c>
    </row>
    <row r="342" spans="1:7">
      <c r="A342" s="24">
        <v>40235</v>
      </c>
      <c r="B342" s="25">
        <v>1104.49</v>
      </c>
      <c r="C342" s="30">
        <f t="shared" si="29"/>
        <v>1.4043482735503401E-3</v>
      </c>
      <c r="D342" s="31">
        <f t="shared" si="25"/>
        <v>1150.23</v>
      </c>
      <c r="E342" s="28">
        <f t="shared" si="26"/>
        <v>-3.9765959851507965E-2</v>
      </c>
      <c r="F342" s="31">
        <f t="shared" si="27"/>
        <v>676.53</v>
      </c>
      <c r="G342" s="32">
        <f t="shared" si="28"/>
        <v>0.63258096462832403</v>
      </c>
    </row>
    <row r="343" spans="1:7">
      <c r="A343" s="24">
        <v>40238</v>
      </c>
      <c r="B343" s="25">
        <v>1115.71</v>
      </c>
      <c r="C343" s="30">
        <f t="shared" si="29"/>
        <v>1.0107283593191702E-2</v>
      </c>
      <c r="D343" s="31">
        <f t="shared" si="25"/>
        <v>1150.23</v>
      </c>
      <c r="E343" s="28">
        <f t="shared" si="26"/>
        <v>-3.00113890265425E-2</v>
      </c>
      <c r="F343" s="31">
        <f t="shared" si="27"/>
        <v>676.53</v>
      </c>
      <c r="G343" s="32">
        <f t="shared" si="28"/>
        <v>0.64916559502165472</v>
      </c>
    </row>
    <row r="344" spans="1:7">
      <c r="A344" s="24">
        <v>40239</v>
      </c>
      <c r="B344" s="25">
        <v>1118.31</v>
      </c>
      <c r="C344" s="30">
        <f t="shared" si="29"/>
        <v>2.3276435966405676E-3</v>
      </c>
      <c r="D344" s="31">
        <f t="shared" si="25"/>
        <v>1150.23</v>
      </c>
      <c r="E344" s="28">
        <f t="shared" si="26"/>
        <v>-2.7750971544821534E-2</v>
      </c>
      <c r="F344" s="31">
        <f t="shared" si="27"/>
        <v>676.53</v>
      </c>
      <c r="G344" s="32">
        <f t="shared" si="28"/>
        <v>0.65300873575451202</v>
      </c>
    </row>
    <row r="345" spans="1:7">
      <c r="A345" s="24">
        <v>40240</v>
      </c>
      <c r="B345" s="25">
        <v>1118.79</v>
      </c>
      <c r="C345" s="30">
        <f t="shared" si="29"/>
        <v>4.2912700135530314E-4</v>
      </c>
      <c r="D345" s="31">
        <f t="shared" si="25"/>
        <v>1150.23</v>
      </c>
      <c r="E345" s="28">
        <f t="shared" si="26"/>
        <v>-2.7333663702042248E-2</v>
      </c>
      <c r="F345" s="31">
        <f t="shared" si="27"/>
        <v>676.53</v>
      </c>
      <c r="G345" s="32">
        <f t="shared" si="28"/>
        <v>0.65371823865903955</v>
      </c>
    </row>
    <row r="346" spans="1:7">
      <c r="A346" s="24">
        <v>40241</v>
      </c>
      <c r="B346" s="25">
        <v>1122.97</v>
      </c>
      <c r="C346" s="30">
        <f t="shared" si="29"/>
        <v>3.729217083266287E-3</v>
      </c>
      <c r="D346" s="31">
        <f t="shared" si="25"/>
        <v>1150.23</v>
      </c>
      <c r="E346" s="28">
        <f t="shared" si="26"/>
        <v>-2.3699607904506047E-2</v>
      </c>
      <c r="F346" s="31">
        <f t="shared" si="27"/>
        <v>676.53</v>
      </c>
      <c r="G346" s="32">
        <f t="shared" si="28"/>
        <v>0.65989682645263337</v>
      </c>
    </row>
    <row r="347" spans="1:7">
      <c r="A347" s="24">
        <v>40242</v>
      </c>
      <c r="B347" s="25">
        <v>1138.7</v>
      </c>
      <c r="C347" s="30">
        <f t="shared" si="29"/>
        <v>1.39102995934497E-2</v>
      </c>
      <c r="D347" s="31">
        <f t="shared" si="25"/>
        <v>1150.23</v>
      </c>
      <c r="E347" s="28">
        <f t="shared" si="26"/>
        <v>-1.0024082140093697E-2</v>
      </c>
      <c r="F347" s="31">
        <f t="shared" si="27"/>
        <v>676.53</v>
      </c>
      <c r="G347" s="32">
        <f t="shared" si="28"/>
        <v>0.68314782788642059</v>
      </c>
    </row>
    <row r="348" spans="1:7">
      <c r="A348" s="24">
        <v>40245</v>
      </c>
      <c r="B348" s="25">
        <v>1138.5</v>
      </c>
      <c r="C348" s="30">
        <f t="shared" si="29"/>
        <v>-1.7565431276499765E-4</v>
      </c>
      <c r="D348" s="31">
        <f t="shared" si="25"/>
        <v>1150.23</v>
      </c>
      <c r="E348" s="28">
        <f t="shared" si="26"/>
        <v>-1.0197960407918432E-2</v>
      </c>
      <c r="F348" s="31">
        <f t="shared" si="27"/>
        <v>676.53</v>
      </c>
      <c r="G348" s="32">
        <f t="shared" si="28"/>
        <v>0.68285220167620064</v>
      </c>
    </row>
    <row r="349" spans="1:7">
      <c r="A349" s="24">
        <v>40246</v>
      </c>
      <c r="B349" s="25">
        <v>1140.45</v>
      </c>
      <c r="C349" s="30">
        <f t="shared" si="29"/>
        <v>1.7113148387610981E-3</v>
      </c>
      <c r="D349" s="31">
        <f t="shared" si="25"/>
        <v>1150.23</v>
      </c>
      <c r="E349" s="28">
        <f t="shared" si="26"/>
        <v>-8.5026472966276065E-3</v>
      </c>
      <c r="F349" s="31">
        <f t="shared" si="27"/>
        <v>676.53</v>
      </c>
      <c r="G349" s="32">
        <f t="shared" si="28"/>
        <v>0.68573455722584375</v>
      </c>
    </row>
    <row r="350" spans="1:7">
      <c r="A350" s="24">
        <v>40247</v>
      </c>
      <c r="B350" s="25">
        <v>1145.6099999999999</v>
      </c>
      <c r="C350" s="30">
        <f t="shared" si="29"/>
        <v>4.5143248760070066E-3</v>
      </c>
      <c r="D350" s="31">
        <f t="shared" si="25"/>
        <v>1150.23</v>
      </c>
      <c r="E350" s="28">
        <f t="shared" si="26"/>
        <v>-4.0165879867505791E-3</v>
      </c>
      <c r="F350" s="31">
        <f t="shared" si="27"/>
        <v>676.53</v>
      </c>
      <c r="G350" s="32">
        <f t="shared" si="28"/>
        <v>0.69336171344951436</v>
      </c>
    </row>
    <row r="351" spans="1:7">
      <c r="A351" s="24">
        <v>40248</v>
      </c>
      <c r="B351" s="25">
        <v>1150.24</v>
      </c>
      <c r="C351" s="30">
        <f t="shared" si="29"/>
        <v>4.0333700169988941E-3</v>
      </c>
      <c r="D351" s="31">
        <f t="shared" si="25"/>
        <v>1150.24</v>
      </c>
      <c r="E351" s="28">
        <f t="shared" si="26"/>
        <v>0</v>
      </c>
      <c r="F351" s="31">
        <f t="shared" si="27"/>
        <v>676.53</v>
      </c>
      <c r="G351" s="32">
        <f t="shared" si="28"/>
        <v>0.70020546021610286</v>
      </c>
    </row>
    <row r="352" spans="1:7">
      <c r="A352" s="24">
        <v>40249</v>
      </c>
      <c r="B352" s="25">
        <v>1149.99</v>
      </c>
      <c r="C352" s="30">
        <f t="shared" si="29"/>
        <v>-2.1736956824699424E-4</v>
      </c>
      <c r="D352" s="31">
        <f t="shared" si="25"/>
        <v>1150.24</v>
      </c>
      <c r="E352" s="28">
        <f t="shared" si="26"/>
        <v>-2.1734594519404646E-4</v>
      </c>
      <c r="F352" s="31">
        <f t="shared" si="27"/>
        <v>676.53</v>
      </c>
      <c r="G352" s="32">
        <f t="shared" si="28"/>
        <v>0.69983592745332812</v>
      </c>
    </row>
    <row r="353" spans="1:7">
      <c r="A353" s="24">
        <v>40252</v>
      </c>
      <c r="B353" s="25">
        <v>1150.51</v>
      </c>
      <c r="C353" s="30">
        <f t="shared" si="29"/>
        <v>4.5207564343076404E-4</v>
      </c>
      <c r="D353" s="31">
        <f t="shared" si="25"/>
        <v>1150.51</v>
      </c>
      <c r="E353" s="28">
        <f t="shared" si="26"/>
        <v>0</v>
      </c>
      <c r="F353" s="31">
        <f t="shared" si="27"/>
        <v>676.53</v>
      </c>
      <c r="G353" s="32">
        <f t="shared" si="28"/>
        <v>0.70060455559989954</v>
      </c>
    </row>
    <row r="354" spans="1:7">
      <c r="A354" s="24">
        <v>40253</v>
      </c>
      <c r="B354" s="25">
        <v>1159.46</v>
      </c>
      <c r="C354" s="30">
        <f t="shared" si="29"/>
        <v>7.7490571614963512E-3</v>
      </c>
      <c r="D354" s="31">
        <f t="shared" si="25"/>
        <v>1159.46</v>
      </c>
      <c r="E354" s="28">
        <f t="shared" si="26"/>
        <v>0</v>
      </c>
      <c r="F354" s="31">
        <f t="shared" si="27"/>
        <v>676.53</v>
      </c>
      <c r="G354" s="32">
        <f t="shared" si="28"/>
        <v>0.71383382850723553</v>
      </c>
    </row>
    <row r="355" spans="1:7">
      <c r="A355" s="24">
        <v>40254</v>
      </c>
      <c r="B355" s="25">
        <v>1166.21</v>
      </c>
      <c r="C355" s="30">
        <f t="shared" si="29"/>
        <v>5.8047951375650806E-3</v>
      </c>
      <c r="D355" s="31">
        <f t="shared" si="25"/>
        <v>1166.21</v>
      </c>
      <c r="E355" s="28">
        <f t="shared" si="26"/>
        <v>0</v>
      </c>
      <c r="F355" s="31">
        <f t="shared" si="27"/>
        <v>676.53</v>
      </c>
      <c r="G355" s="32">
        <f t="shared" si="28"/>
        <v>0.72381121310215379</v>
      </c>
    </row>
    <row r="356" spans="1:7">
      <c r="A356" s="24">
        <v>40255</v>
      </c>
      <c r="B356" s="25">
        <v>1165.83</v>
      </c>
      <c r="C356" s="30">
        <f t="shared" si="29"/>
        <v>-3.2589492749983412E-4</v>
      </c>
      <c r="D356" s="31">
        <f t="shared" si="25"/>
        <v>1166.21</v>
      </c>
      <c r="E356" s="28">
        <f t="shared" si="26"/>
        <v>-3.2584182951621846E-4</v>
      </c>
      <c r="F356" s="31">
        <f t="shared" si="27"/>
        <v>676.53</v>
      </c>
      <c r="G356" s="32">
        <f t="shared" si="28"/>
        <v>0.72324952330273595</v>
      </c>
    </row>
    <row r="357" spans="1:7">
      <c r="A357" s="24">
        <v>40256</v>
      </c>
      <c r="B357" s="25">
        <v>1159.9000000000001</v>
      </c>
      <c r="C357" s="30">
        <f t="shared" si="29"/>
        <v>-5.0994851944762137E-3</v>
      </c>
      <c r="D357" s="31">
        <f t="shared" si="25"/>
        <v>1166.21</v>
      </c>
      <c r="E357" s="28">
        <f t="shared" si="26"/>
        <v>-5.4106893269650798E-3</v>
      </c>
      <c r="F357" s="31">
        <f t="shared" si="27"/>
        <v>676.53</v>
      </c>
      <c r="G357" s="32">
        <f t="shared" si="28"/>
        <v>0.71448420616971919</v>
      </c>
    </row>
    <row r="358" spans="1:7">
      <c r="A358" s="24">
        <v>40259</v>
      </c>
      <c r="B358" s="25">
        <v>1165.81</v>
      </c>
      <c r="C358" s="30">
        <f t="shared" si="29"/>
        <v>5.0823298874814495E-3</v>
      </c>
      <c r="D358" s="31">
        <f t="shared" si="25"/>
        <v>1166.21</v>
      </c>
      <c r="E358" s="28">
        <f t="shared" si="26"/>
        <v>-3.4299139949073575E-4</v>
      </c>
      <c r="F358" s="31">
        <f t="shared" si="27"/>
        <v>676.53</v>
      </c>
      <c r="G358" s="32">
        <f t="shared" si="28"/>
        <v>0.72321996068171401</v>
      </c>
    </row>
    <row r="359" spans="1:7">
      <c r="A359" s="24">
        <v>40260</v>
      </c>
      <c r="B359" s="25">
        <v>1174.17</v>
      </c>
      <c r="C359" s="30">
        <f t="shared" si="29"/>
        <v>7.1453906182156945E-3</v>
      </c>
      <c r="D359" s="31">
        <f t="shared" si="25"/>
        <v>1174.17</v>
      </c>
      <c r="E359" s="28">
        <f t="shared" si="26"/>
        <v>0</v>
      </c>
      <c r="F359" s="31">
        <f t="shared" si="27"/>
        <v>676.53</v>
      </c>
      <c r="G359" s="32">
        <f t="shared" si="28"/>
        <v>0.73557713626890175</v>
      </c>
    </row>
    <row r="360" spans="1:7">
      <c r="A360" s="24">
        <v>40261</v>
      </c>
      <c r="B360" s="25">
        <v>1167.72</v>
      </c>
      <c r="C360" s="30">
        <f t="shared" si="29"/>
        <v>-5.5083853716298122E-3</v>
      </c>
      <c r="D360" s="31">
        <f t="shared" si="25"/>
        <v>1174.17</v>
      </c>
      <c r="E360" s="28">
        <f t="shared" si="26"/>
        <v>-5.4932420347990878E-3</v>
      </c>
      <c r="F360" s="31">
        <f t="shared" si="27"/>
        <v>676.53</v>
      </c>
      <c r="G360" s="32">
        <f t="shared" si="28"/>
        <v>0.72604319098931325</v>
      </c>
    </row>
    <row r="361" spans="1:7">
      <c r="A361" s="24">
        <v>40262</v>
      </c>
      <c r="B361" s="25">
        <v>1165.73</v>
      </c>
      <c r="C361" s="30">
        <f t="shared" si="29"/>
        <v>-1.7056294177613758E-3</v>
      </c>
      <c r="D361" s="31">
        <f t="shared" si="25"/>
        <v>1174.17</v>
      </c>
      <c r="E361" s="28">
        <f t="shared" si="26"/>
        <v>-7.1880562439851593E-3</v>
      </c>
      <c r="F361" s="31">
        <f t="shared" si="27"/>
        <v>676.53</v>
      </c>
      <c r="G361" s="32">
        <f t="shared" si="28"/>
        <v>0.72310171019762626</v>
      </c>
    </row>
    <row r="362" spans="1:7">
      <c r="A362" s="24">
        <v>40263</v>
      </c>
      <c r="B362" s="25">
        <v>1166.5899999999999</v>
      </c>
      <c r="C362" s="30">
        <f t="shared" si="29"/>
        <v>7.3746316026612909E-4</v>
      </c>
      <c r="D362" s="31">
        <f t="shared" si="25"/>
        <v>1174.17</v>
      </c>
      <c r="E362" s="28">
        <f t="shared" si="26"/>
        <v>-6.4556239726787038E-3</v>
      </c>
      <c r="F362" s="31">
        <f t="shared" si="27"/>
        <v>676.53</v>
      </c>
      <c r="G362" s="32">
        <f t="shared" si="28"/>
        <v>0.72437290290157119</v>
      </c>
    </row>
    <row r="363" spans="1:7">
      <c r="A363" s="24">
        <v>40266</v>
      </c>
      <c r="B363" s="25">
        <v>1173.22</v>
      </c>
      <c r="C363" s="30">
        <f t="shared" si="29"/>
        <v>5.6671419853370859E-3</v>
      </c>
      <c r="D363" s="31">
        <f t="shared" si="25"/>
        <v>1174.17</v>
      </c>
      <c r="E363" s="28">
        <f t="shared" si="26"/>
        <v>-8.0908216016423976E-4</v>
      </c>
      <c r="F363" s="31">
        <f t="shared" si="27"/>
        <v>676.53</v>
      </c>
      <c r="G363" s="32">
        <f t="shared" si="28"/>
        <v>0.73417291177035771</v>
      </c>
    </row>
    <row r="364" spans="1:7">
      <c r="A364" s="24">
        <v>40267</v>
      </c>
      <c r="B364" s="25">
        <v>1173.27</v>
      </c>
      <c r="C364" s="30">
        <f t="shared" si="29"/>
        <v>4.2616844740564804E-5</v>
      </c>
      <c r="D364" s="31">
        <f t="shared" si="25"/>
        <v>1174.17</v>
      </c>
      <c r="E364" s="28">
        <f t="shared" si="26"/>
        <v>-7.6649888857668901E-4</v>
      </c>
      <c r="F364" s="31">
        <f t="shared" si="27"/>
        <v>676.53</v>
      </c>
      <c r="G364" s="32">
        <f t="shared" si="28"/>
        <v>0.7342468183229125</v>
      </c>
    </row>
    <row r="365" spans="1:7">
      <c r="A365" s="24">
        <v>40268</v>
      </c>
      <c r="B365" s="25">
        <v>1169.43</v>
      </c>
      <c r="C365" s="30">
        <f t="shared" si="29"/>
        <v>-3.2782716003415245E-3</v>
      </c>
      <c r="D365" s="31">
        <f t="shared" si="25"/>
        <v>1174.17</v>
      </c>
      <c r="E365" s="28">
        <f t="shared" si="26"/>
        <v>-4.0368941465034952E-3</v>
      </c>
      <c r="F365" s="31">
        <f t="shared" si="27"/>
        <v>676.53</v>
      </c>
      <c r="G365" s="32">
        <f t="shared" si="28"/>
        <v>0.72857079508669254</v>
      </c>
    </row>
    <row r="366" spans="1:7">
      <c r="A366" s="24">
        <v>40269</v>
      </c>
      <c r="B366" s="25">
        <v>1178.0999999999999</v>
      </c>
      <c r="C366" s="30">
        <f t="shared" si="29"/>
        <v>7.3865206579346596E-3</v>
      </c>
      <c r="D366" s="31">
        <f t="shared" si="25"/>
        <v>1178.0999999999999</v>
      </c>
      <c r="E366" s="28">
        <f t="shared" si="26"/>
        <v>0</v>
      </c>
      <c r="F366" s="31">
        <f t="shared" si="27"/>
        <v>676.53</v>
      </c>
      <c r="G366" s="32">
        <f t="shared" si="28"/>
        <v>0.74138619129972061</v>
      </c>
    </row>
    <row r="367" spans="1:7">
      <c r="A367" s="24">
        <v>40273</v>
      </c>
      <c r="B367" s="25">
        <v>1187.44</v>
      </c>
      <c r="C367" s="30">
        <f t="shared" si="29"/>
        <v>7.8967580644359135E-3</v>
      </c>
      <c r="D367" s="31">
        <f t="shared" si="25"/>
        <v>1187.44</v>
      </c>
      <c r="E367" s="28">
        <f t="shared" si="26"/>
        <v>0</v>
      </c>
      <c r="F367" s="31">
        <f t="shared" si="27"/>
        <v>676.53</v>
      </c>
      <c r="G367" s="32">
        <f t="shared" si="28"/>
        <v>0.75519193531698536</v>
      </c>
    </row>
    <row r="368" spans="1:7">
      <c r="A368" s="24">
        <v>40274</v>
      </c>
      <c r="B368" s="25">
        <v>1189.44</v>
      </c>
      <c r="C368" s="30">
        <f t="shared" si="29"/>
        <v>1.6828787923777017E-3</v>
      </c>
      <c r="D368" s="31">
        <f t="shared" si="25"/>
        <v>1189.44</v>
      </c>
      <c r="E368" s="28">
        <f t="shared" si="26"/>
        <v>0</v>
      </c>
      <c r="F368" s="31">
        <f t="shared" si="27"/>
        <v>676.53</v>
      </c>
      <c r="G368" s="32">
        <f t="shared" si="28"/>
        <v>0.75814819741918338</v>
      </c>
    </row>
    <row r="369" spans="1:7">
      <c r="A369" s="24">
        <v>40275</v>
      </c>
      <c r="B369" s="25">
        <v>1182.45</v>
      </c>
      <c r="C369" s="30">
        <f t="shared" si="29"/>
        <v>-5.8940509348604404E-3</v>
      </c>
      <c r="D369" s="31">
        <f t="shared" si="25"/>
        <v>1189.44</v>
      </c>
      <c r="E369" s="28">
        <f t="shared" si="26"/>
        <v>-5.8767150928167953E-3</v>
      </c>
      <c r="F369" s="31">
        <f t="shared" si="27"/>
        <v>676.53</v>
      </c>
      <c r="G369" s="32">
        <f t="shared" si="28"/>
        <v>0.74781606137200141</v>
      </c>
    </row>
    <row r="370" spans="1:7">
      <c r="A370" s="24">
        <v>40276</v>
      </c>
      <c r="B370" s="25">
        <v>1186.44</v>
      </c>
      <c r="C370" s="30">
        <f t="shared" si="29"/>
        <v>3.3686695230149477E-3</v>
      </c>
      <c r="D370" s="31">
        <f t="shared" si="25"/>
        <v>1189.44</v>
      </c>
      <c r="E370" s="28">
        <f t="shared" si="26"/>
        <v>-2.5221953188054882E-3</v>
      </c>
      <c r="F370" s="31">
        <f t="shared" si="27"/>
        <v>676.53</v>
      </c>
      <c r="G370" s="32">
        <f t="shared" si="28"/>
        <v>0.75371380426588641</v>
      </c>
    </row>
    <row r="371" spans="1:7">
      <c r="A371" s="24">
        <v>40277</v>
      </c>
      <c r="B371" s="25">
        <v>1194.3699999999999</v>
      </c>
      <c r="C371" s="30">
        <f t="shared" si="29"/>
        <v>6.6616229988324021E-3</v>
      </c>
      <c r="D371" s="31">
        <f t="shared" si="25"/>
        <v>1194.3699999999999</v>
      </c>
      <c r="E371" s="28">
        <f t="shared" si="26"/>
        <v>0</v>
      </c>
      <c r="F371" s="31">
        <f t="shared" si="27"/>
        <v>676.53</v>
      </c>
      <c r="G371" s="32">
        <f t="shared" si="28"/>
        <v>0.76543538350110107</v>
      </c>
    </row>
    <row r="372" spans="1:7">
      <c r="A372" s="24">
        <v>40280</v>
      </c>
      <c r="B372" s="25">
        <v>1196.48</v>
      </c>
      <c r="C372" s="30">
        <f t="shared" si="29"/>
        <v>1.7650630928747379E-3</v>
      </c>
      <c r="D372" s="31">
        <f t="shared" si="25"/>
        <v>1196.48</v>
      </c>
      <c r="E372" s="28">
        <f t="shared" si="26"/>
        <v>0</v>
      </c>
      <c r="F372" s="31">
        <f t="shared" si="27"/>
        <v>676.53</v>
      </c>
      <c r="G372" s="32">
        <f t="shared" si="28"/>
        <v>0.76855424001892014</v>
      </c>
    </row>
    <row r="373" spans="1:7">
      <c r="A373" s="24">
        <v>40281</v>
      </c>
      <c r="B373" s="25">
        <v>1197.3</v>
      </c>
      <c r="C373" s="30">
        <f t="shared" si="29"/>
        <v>6.8510893404899508E-4</v>
      </c>
      <c r="D373" s="31">
        <f t="shared" si="25"/>
        <v>1197.3</v>
      </c>
      <c r="E373" s="28">
        <f t="shared" si="26"/>
        <v>0</v>
      </c>
      <c r="F373" s="31">
        <f t="shared" si="27"/>
        <v>676.53</v>
      </c>
      <c r="G373" s="32">
        <f t="shared" si="28"/>
        <v>0.7697663074808212</v>
      </c>
    </row>
    <row r="374" spans="1:7">
      <c r="A374" s="24">
        <v>40282</v>
      </c>
      <c r="B374" s="25">
        <v>1210.6500000000001</v>
      </c>
      <c r="C374" s="30">
        <f t="shared" si="29"/>
        <v>1.108838371569334E-2</v>
      </c>
      <c r="D374" s="31">
        <f t="shared" si="25"/>
        <v>1210.6500000000001</v>
      </c>
      <c r="E374" s="28">
        <f t="shared" si="26"/>
        <v>0</v>
      </c>
      <c r="F374" s="31">
        <f t="shared" si="27"/>
        <v>676.53</v>
      </c>
      <c r="G374" s="32">
        <f t="shared" si="28"/>
        <v>0.78949935701299301</v>
      </c>
    </row>
    <row r="375" spans="1:7">
      <c r="A375" s="24">
        <v>40283</v>
      </c>
      <c r="B375" s="25">
        <v>1211.67</v>
      </c>
      <c r="C375" s="30">
        <f t="shared" si="29"/>
        <v>8.4216788887175799E-4</v>
      </c>
      <c r="D375" s="31">
        <f t="shared" si="25"/>
        <v>1211.67</v>
      </c>
      <c r="E375" s="28">
        <f t="shared" si="26"/>
        <v>0</v>
      </c>
      <c r="F375" s="31">
        <f t="shared" si="27"/>
        <v>676.53</v>
      </c>
      <c r="G375" s="32">
        <f t="shared" si="28"/>
        <v>0.7910070506851139</v>
      </c>
    </row>
    <row r="376" spans="1:7">
      <c r="A376" s="24">
        <v>40284</v>
      </c>
      <c r="B376" s="25">
        <v>1192.1300000000001</v>
      </c>
      <c r="C376" s="30">
        <f t="shared" si="29"/>
        <v>-1.6257950246036473E-2</v>
      </c>
      <c r="D376" s="31">
        <f t="shared" si="25"/>
        <v>1211.67</v>
      </c>
      <c r="E376" s="28">
        <f t="shared" si="26"/>
        <v>-1.6126503090775509E-2</v>
      </c>
      <c r="F376" s="31">
        <f t="shared" si="27"/>
        <v>676.53</v>
      </c>
      <c r="G376" s="32">
        <f t="shared" si="28"/>
        <v>0.76212436994663968</v>
      </c>
    </row>
    <row r="377" spans="1:7">
      <c r="A377" s="24">
        <v>40287</v>
      </c>
      <c r="B377" s="25">
        <v>1197.52</v>
      </c>
      <c r="C377" s="30">
        <f t="shared" si="29"/>
        <v>4.5111285256538543E-3</v>
      </c>
      <c r="D377" s="31">
        <f t="shared" si="25"/>
        <v>1211.67</v>
      </c>
      <c r="E377" s="28">
        <f t="shared" si="26"/>
        <v>-1.1678097171672229E-2</v>
      </c>
      <c r="F377" s="31">
        <f t="shared" si="27"/>
        <v>676.53</v>
      </c>
      <c r="G377" s="32">
        <f t="shared" si="28"/>
        <v>0.77009149631206308</v>
      </c>
    </row>
    <row r="378" spans="1:7">
      <c r="A378" s="24">
        <v>40288</v>
      </c>
      <c r="B378" s="25">
        <v>1207.17</v>
      </c>
      <c r="C378" s="30">
        <f t="shared" si="29"/>
        <v>8.0260256432381685E-3</v>
      </c>
      <c r="D378" s="31">
        <f t="shared" si="25"/>
        <v>1211.67</v>
      </c>
      <c r="E378" s="28">
        <f t="shared" si="26"/>
        <v>-3.713882492757929E-3</v>
      </c>
      <c r="F378" s="31">
        <f t="shared" si="27"/>
        <v>676.53</v>
      </c>
      <c r="G378" s="32">
        <f t="shared" si="28"/>
        <v>0.7843554609551685</v>
      </c>
    </row>
    <row r="379" spans="1:7">
      <c r="A379" s="24">
        <v>40289</v>
      </c>
      <c r="B379" s="25">
        <v>1205.94</v>
      </c>
      <c r="C379" s="30">
        <f t="shared" si="29"/>
        <v>-1.0194314445029012E-3</v>
      </c>
      <c r="D379" s="31">
        <f t="shared" si="25"/>
        <v>1211.67</v>
      </c>
      <c r="E379" s="28">
        <f t="shared" si="26"/>
        <v>-4.7290103741117777E-3</v>
      </c>
      <c r="F379" s="31">
        <f t="shared" si="27"/>
        <v>676.53</v>
      </c>
      <c r="G379" s="32">
        <f t="shared" si="28"/>
        <v>0.78253735976231664</v>
      </c>
    </row>
    <row r="380" spans="1:7">
      <c r="A380" s="24">
        <v>40290</v>
      </c>
      <c r="B380" s="25">
        <v>1208.67</v>
      </c>
      <c r="C380" s="30">
        <f t="shared" si="29"/>
        <v>2.2612356970690673E-3</v>
      </c>
      <c r="D380" s="31">
        <f t="shared" si="25"/>
        <v>1211.67</v>
      </c>
      <c r="E380" s="28">
        <f t="shared" si="26"/>
        <v>-2.4759216618386194E-3</v>
      </c>
      <c r="F380" s="31">
        <f t="shared" si="27"/>
        <v>676.53</v>
      </c>
      <c r="G380" s="32">
        <f t="shared" si="28"/>
        <v>0.78657265753181693</v>
      </c>
    </row>
    <row r="381" spans="1:7">
      <c r="A381" s="24">
        <v>40291</v>
      </c>
      <c r="B381" s="25">
        <v>1217.28</v>
      </c>
      <c r="C381" s="30">
        <f t="shared" si="29"/>
        <v>7.0982799741314134E-3</v>
      </c>
      <c r="D381" s="31">
        <f t="shared" si="25"/>
        <v>1217.28</v>
      </c>
      <c r="E381" s="28">
        <f t="shared" si="26"/>
        <v>0</v>
      </c>
      <c r="F381" s="31">
        <f t="shared" si="27"/>
        <v>676.53</v>
      </c>
      <c r="G381" s="32">
        <f t="shared" si="28"/>
        <v>0.79929936588177908</v>
      </c>
    </row>
    <row r="382" spans="1:7">
      <c r="A382" s="24">
        <v>40294</v>
      </c>
      <c r="B382" s="25">
        <v>1212.05</v>
      </c>
      <c r="C382" s="30">
        <f t="shared" si="29"/>
        <v>-4.3057205731718796E-3</v>
      </c>
      <c r="D382" s="31">
        <f t="shared" si="25"/>
        <v>1217.28</v>
      </c>
      <c r="E382" s="28">
        <f t="shared" si="26"/>
        <v>-4.2964642481598467E-3</v>
      </c>
      <c r="F382" s="31">
        <f t="shared" si="27"/>
        <v>676.53</v>
      </c>
      <c r="G382" s="32">
        <f t="shared" si="28"/>
        <v>0.79156874048453141</v>
      </c>
    </row>
    <row r="383" spans="1:7">
      <c r="A383" s="24">
        <v>40295</v>
      </c>
      <c r="B383" s="25">
        <v>1183.71</v>
      </c>
      <c r="C383" s="30">
        <f t="shared" si="29"/>
        <v>-2.3659566893072765E-2</v>
      </c>
      <c r="D383" s="31">
        <f t="shared" si="25"/>
        <v>1217.28</v>
      </c>
      <c r="E383" s="28">
        <f t="shared" si="26"/>
        <v>-2.7577878548895849E-2</v>
      </c>
      <c r="F383" s="31">
        <f t="shared" si="27"/>
        <v>676.53</v>
      </c>
      <c r="G383" s="32">
        <f t="shared" si="28"/>
        <v>0.74967850649638612</v>
      </c>
    </row>
    <row r="384" spans="1:7">
      <c r="A384" s="24">
        <v>40296</v>
      </c>
      <c r="B384" s="25">
        <v>1191.3599999999999</v>
      </c>
      <c r="C384" s="30">
        <f t="shared" si="29"/>
        <v>6.4419376736805523E-3</v>
      </c>
      <c r="D384" s="31">
        <f t="shared" si="25"/>
        <v>1217.28</v>
      </c>
      <c r="E384" s="28">
        <f t="shared" si="26"/>
        <v>-2.1293375394321828E-2</v>
      </c>
      <c r="F384" s="31">
        <f t="shared" si="27"/>
        <v>676.53</v>
      </c>
      <c r="G384" s="32">
        <f t="shared" si="28"/>
        <v>0.76098620903729319</v>
      </c>
    </row>
    <row r="385" spans="1:7">
      <c r="A385" s="24">
        <v>40297</v>
      </c>
      <c r="B385" s="25">
        <v>1206.78</v>
      </c>
      <c r="C385" s="30">
        <f t="shared" si="29"/>
        <v>1.286014370883258E-2</v>
      </c>
      <c r="D385" s="31">
        <f t="shared" si="25"/>
        <v>1217.28</v>
      </c>
      <c r="E385" s="28">
        <f t="shared" si="26"/>
        <v>-8.6257886435331232E-3</v>
      </c>
      <c r="F385" s="31">
        <f t="shared" si="27"/>
        <v>676.53</v>
      </c>
      <c r="G385" s="32">
        <f t="shared" si="28"/>
        <v>0.78377898984523975</v>
      </c>
    </row>
    <row r="386" spans="1:7">
      <c r="A386" s="24">
        <v>40298</v>
      </c>
      <c r="B386" s="25">
        <v>1186.69</v>
      </c>
      <c r="C386" s="30">
        <f t="shared" si="29"/>
        <v>-1.6787736487182545E-2</v>
      </c>
      <c r="D386" s="31">
        <f t="shared" si="25"/>
        <v>1217.28</v>
      </c>
      <c r="E386" s="28">
        <f t="shared" si="26"/>
        <v>-2.5129797581493099E-2</v>
      </c>
      <c r="F386" s="31">
        <f t="shared" si="27"/>
        <v>676.53</v>
      </c>
      <c r="G386" s="32">
        <f t="shared" si="28"/>
        <v>0.75408333702866115</v>
      </c>
    </row>
    <row r="387" spans="1:7">
      <c r="A387" s="24">
        <v>40301</v>
      </c>
      <c r="B387" s="25">
        <v>1202.26</v>
      </c>
      <c r="C387" s="30">
        <f t="shared" si="29"/>
        <v>1.3035199954753045E-2</v>
      </c>
      <c r="D387" s="31">
        <f t="shared" ref="D387:D450" si="30">IF(B387&gt;D386,B387, D386)</f>
        <v>1217.28</v>
      </c>
      <c r="E387" s="28">
        <f t="shared" ref="E387:E450" si="31">+(B387-D387)/D387</f>
        <v>-1.2338985278654034E-2</v>
      </c>
      <c r="F387" s="31">
        <f t="shared" ref="F387:F450" si="32">IF(B387&lt;F386,B387,F386)</f>
        <v>676.53</v>
      </c>
      <c r="G387" s="32">
        <f t="shared" ref="G387:G450" si="33">+(B387-F387)/F387</f>
        <v>0.7770978374942723</v>
      </c>
    </row>
    <row r="388" spans="1:7">
      <c r="A388" s="24">
        <v>40302</v>
      </c>
      <c r="B388" s="25">
        <v>1173.5999999999999</v>
      </c>
      <c r="C388" s="30">
        <f t="shared" si="29"/>
        <v>-2.4127171031983346E-2</v>
      </c>
      <c r="D388" s="31">
        <f t="shared" si="30"/>
        <v>1217.28</v>
      </c>
      <c r="E388" s="28">
        <f t="shared" si="31"/>
        <v>-3.5883280757097846E-2</v>
      </c>
      <c r="F388" s="31">
        <f t="shared" si="32"/>
        <v>676.53</v>
      </c>
      <c r="G388" s="32">
        <f t="shared" si="33"/>
        <v>0.7347346015697751</v>
      </c>
    </row>
    <row r="389" spans="1:7">
      <c r="A389" s="24">
        <v>40303</v>
      </c>
      <c r="B389" s="25">
        <v>1165.8699999999999</v>
      </c>
      <c r="C389" s="30">
        <f t="shared" si="29"/>
        <v>-6.6083584153643488E-3</v>
      </c>
      <c r="D389" s="31">
        <f t="shared" si="30"/>
        <v>1217.28</v>
      </c>
      <c r="E389" s="28">
        <f t="shared" si="31"/>
        <v>-4.2233504206098914E-2</v>
      </c>
      <c r="F389" s="31">
        <f t="shared" si="32"/>
        <v>676.53</v>
      </c>
      <c r="G389" s="32">
        <f t="shared" si="33"/>
        <v>0.72330864854477994</v>
      </c>
    </row>
    <row r="390" spans="1:7">
      <c r="A390" s="24">
        <v>40304</v>
      </c>
      <c r="B390" s="25">
        <v>1128.1500000000001</v>
      </c>
      <c r="C390" s="30">
        <f t="shared" si="29"/>
        <v>-3.2888466472885715E-2</v>
      </c>
      <c r="D390" s="31">
        <f t="shared" si="30"/>
        <v>1217.28</v>
      </c>
      <c r="E390" s="28">
        <f t="shared" si="31"/>
        <v>-7.3220623028391066E-2</v>
      </c>
      <c r="F390" s="31">
        <f t="shared" si="32"/>
        <v>676.53</v>
      </c>
      <c r="G390" s="32">
        <f t="shared" si="33"/>
        <v>0.66755354529732625</v>
      </c>
    </row>
    <row r="391" spans="1:7">
      <c r="A391" s="24">
        <v>40305</v>
      </c>
      <c r="B391" s="25">
        <v>1110.8800000000001</v>
      </c>
      <c r="C391" s="30">
        <f t="shared" si="29"/>
        <v>-1.5426628935558498E-2</v>
      </c>
      <c r="D391" s="31">
        <f t="shared" si="30"/>
        <v>1217.28</v>
      </c>
      <c r="E391" s="28">
        <f t="shared" si="31"/>
        <v>-8.74079915878022E-2</v>
      </c>
      <c r="F391" s="31">
        <f t="shared" si="32"/>
        <v>676.53</v>
      </c>
      <c r="G391" s="32">
        <f t="shared" si="33"/>
        <v>0.64202622204484672</v>
      </c>
    </row>
    <row r="392" spans="1:7">
      <c r="A392" s="24">
        <v>40308</v>
      </c>
      <c r="B392" s="25">
        <v>1159.73</v>
      </c>
      <c r="C392" s="30">
        <f t="shared" ref="C392:C455" si="34">LN(B392/B391)</f>
        <v>4.3034725382265542E-2</v>
      </c>
      <c r="D392" s="31">
        <f t="shared" si="30"/>
        <v>1217.28</v>
      </c>
      <c r="E392" s="28">
        <f t="shared" si="31"/>
        <v>-4.7277536803364842E-2</v>
      </c>
      <c r="F392" s="31">
        <f t="shared" si="32"/>
        <v>676.53</v>
      </c>
      <c r="G392" s="32">
        <f t="shared" si="33"/>
        <v>0.71423292389103232</v>
      </c>
    </row>
    <row r="393" spans="1:7">
      <c r="A393" s="24">
        <v>40309</v>
      </c>
      <c r="B393" s="25">
        <v>1155.79</v>
      </c>
      <c r="C393" s="30">
        <f t="shared" si="34"/>
        <v>-3.4031265568998902E-3</v>
      </c>
      <c r="D393" s="31">
        <f t="shared" si="30"/>
        <v>1217.28</v>
      </c>
      <c r="E393" s="28">
        <f t="shared" si="31"/>
        <v>-5.0514261303890653E-2</v>
      </c>
      <c r="F393" s="31">
        <f t="shared" si="32"/>
        <v>676.53</v>
      </c>
      <c r="G393" s="32">
        <f t="shared" si="33"/>
        <v>0.70840908754970222</v>
      </c>
    </row>
    <row r="394" spans="1:7">
      <c r="A394" s="24">
        <v>40310</v>
      </c>
      <c r="B394" s="25">
        <v>1171.67</v>
      </c>
      <c r="C394" s="30">
        <f t="shared" si="34"/>
        <v>1.364598869249329E-2</v>
      </c>
      <c r="D394" s="31">
        <f t="shared" si="30"/>
        <v>1217.28</v>
      </c>
      <c r="E394" s="28">
        <f t="shared" si="31"/>
        <v>-3.7468782860147133E-2</v>
      </c>
      <c r="F394" s="31">
        <f t="shared" si="32"/>
        <v>676.53</v>
      </c>
      <c r="G394" s="32">
        <f t="shared" si="33"/>
        <v>0.73188180864115426</v>
      </c>
    </row>
    <row r="395" spans="1:7">
      <c r="A395" s="24">
        <v>40311</v>
      </c>
      <c r="B395" s="25">
        <v>1157.44</v>
      </c>
      <c r="C395" s="30">
        <f t="shared" si="34"/>
        <v>-1.2219411759088954E-2</v>
      </c>
      <c r="D395" s="31">
        <f t="shared" si="30"/>
        <v>1217.28</v>
      </c>
      <c r="E395" s="28">
        <f t="shared" si="31"/>
        <v>-4.9158780231335374E-2</v>
      </c>
      <c r="F395" s="31">
        <f t="shared" si="32"/>
        <v>676.53</v>
      </c>
      <c r="G395" s="32">
        <f t="shared" si="33"/>
        <v>0.71084800378401569</v>
      </c>
    </row>
    <row r="396" spans="1:7">
      <c r="A396" s="24">
        <v>40312</v>
      </c>
      <c r="B396" s="25">
        <v>1135.68</v>
      </c>
      <c r="C396" s="30">
        <f t="shared" si="34"/>
        <v>-1.8979079305601415E-2</v>
      </c>
      <c r="D396" s="31">
        <f t="shared" si="30"/>
        <v>1217.28</v>
      </c>
      <c r="E396" s="28">
        <f t="shared" si="31"/>
        <v>-6.7034700315457343E-2</v>
      </c>
      <c r="F396" s="31">
        <f t="shared" si="32"/>
        <v>676.53</v>
      </c>
      <c r="G396" s="32">
        <f t="shared" si="33"/>
        <v>0.67868387211210157</v>
      </c>
    </row>
    <row r="397" spans="1:7">
      <c r="A397" s="24">
        <v>40315</v>
      </c>
      <c r="B397" s="25">
        <v>1136.94</v>
      </c>
      <c r="C397" s="30">
        <f t="shared" si="34"/>
        <v>1.1088524514465206E-3</v>
      </c>
      <c r="D397" s="31">
        <f t="shared" si="30"/>
        <v>1217.28</v>
      </c>
      <c r="E397" s="28">
        <f t="shared" si="31"/>
        <v>-6.5999605678233375E-2</v>
      </c>
      <c r="F397" s="31">
        <f t="shared" si="32"/>
        <v>676.53</v>
      </c>
      <c r="G397" s="32">
        <f t="shared" si="33"/>
        <v>0.68054631723648629</v>
      </c>
    </row>
    <row r="398" spans="1:7">
      <c r="A398" s="24">
        <v>40316</v>
      </c>
      <c r="B398" s="25">
        <v>1120.8</v>
      </c>
      <c r="C398" s="30">
        <f t="shared" si="34"/>
        <v>-1.4297726886780986E-2</v>
      </c>
      <c r="D398" s="31">
        <f t="shared" si="30"/>
        <v>1217.28</v>
      </c>
      <c r="E398" s="28">
        <f t="shared" si="31"/>
        <v>-7.9258675078864374E-2</v>
      </c>
      <c r="F398" s="31">
        <f t="shared" si="32"/>
        <v>676.53</v>
      </c>
      <c r="G398" s="32">
        <f t="shared" si="33"/>
        <v>0.65668928207174848</v>
      </c>
    </row>
    <row r="399" spans="1:7">
      <c r="A399" s="24">
        <v>40317</v>
      </c>
      <c r="B399" s="25">
        <v>1115.05</v>
      </c>
      <c r="C399" s="30">
        <f t="shared" si="34"/>
        <v>-5.1434690846702312E-3</v>
      </c>
      <c r="D399" s="31">
        <f t="shared" si="30"/>
        <v>1217.28</v>
      </c>
      <c r="E399" s="28">
        <f t="shared" si="31"/>
        <v>-8.3982321240799171E-2</v>
      </c>
      <c r="F399" s="31">
        <f t="shared" si="32"/>
        <v>676.53</v>
      </c>
      <c r="G399" s="32">
        <f t="shared" si="33"/>
        <v>0.64819002852792929</v>
      </c>
    </row>
    <row r="400" spans="1:7">
      <c r="A400" s="24">
        <v>40318</v>
      </c>
      <c r="B400" s="25">
        <v>1071.5899999999999</v>
      </c>
      <c r="C400" s="30">
        <f t="shared" si="34"/>
        <v>-3.9755720151454149E-2</v>
      </c>
      <c r="D400" s="31">
        <f t="shared" si="30"/>
        <v>1217.28</v>
      </c>
      <c r="E400" s="28">
        <f t="shared" si="31"/>
        <v>-0.11968487118822298</v>
      </c>
      <c r="F400" s="31">
        <f t="shared" si="32"/>
        <v>676.53</v>
      </c>
      <c r="G400" s="32">
        <f t="shared" si="33"/>
        <v>0.58395045304716708</v>
      </c>
    </row>
    <row r="401" spans="1:7">
      <c r="A401" s="24">
        <v>40319</v>
      </c>
      <c r="B401" s="25">
        <v>1087.69</v>
      </c>
      <c r="C401" s="30">
        <f t="shared" si="34"/>
        <v>1.4912654559367987E-2</v>
      </c>
      <c r="D401" s="31">
        <f t="shared" si="30"/>
        <v>1217.28</v>
      </c>
      <c r="E401" s="28">
        <f t="shared" si="31"/>
        <v>-0.10645866193480541</v>
      </c>
      <c r="F401" s="31">
        <f t="shared" si="32"/>
        <v>676.53</v>
      </c>
      <c r="G401" s="32">
        <f t="shared" si="33"/>
        <v>0.60774836296986101</v>
      </c>
    </row>
    <row r="402" spans="1:7">
      <c r="A402" s="24">
        <v>40322</v>
      </c>
      <c r="B402" s="25">
        <v>1073.6500000000001</v>
      </c>
      <c r="C402" s="30">
        <f t="shared" si="34"/>
        <v>-1.2992122932899614E-2</v>
      </c>
      <c r="D402" s="31">
        <f t="shared" si="30"/>
        <v>1217.28</v>
      </c>
      <c r="E402" s="28">
        <f t="shared" si="31"/>
        <v>-0.11799257360672967</v>
      </c>
      <c r="F402" s="31">
        <f t="shared" si="32"/>
        <v>676.53</v>
      </c>
      <c r="G402" s="32">
        <f t="shared" si="33"/>
        <v>0.58699540301243125</v>
      </c>
    </row>
    <row r="403" spans="1:7">
      <c r="A403" s="24">
        <v>40323</v>
      </c>
      <c r="B403" s="25">
        <v>1074.03</v>
      </c>
      <c r="C403" s="30">
        <f t="shared" si="34"/>
        <v>3.5387022644471178E-4</v>
      </c>
      <c r="D403" s="31">
        <f t="shared" si="30"/>
        <v>1217.28</v>
      </c>
      <c r="E403" s="28">
        <f t="shared" si="31"/>
        <v>-0.11768040220820189</v>
      </c>
      <c r="F403" s="31">
        <f t="shared" si="32"/>
        <v>676.53</v>
      </c>
      <c r="G403" s="32">
        <f t="shared" si="33"/>
        <v>0.58755709281184876</v>
      </c>
    </row>
    <row r="404" spans="1:7">
      <c r="A404" s="24">
        <v>40324</v>
      </c>
      <c r="B404" s="25">
        <v>1067.95</v>
      </c>
      <c r="C404" s="30">
        <f t="shared" si="34"/>
        <v>-5.6770056947721146E-3</v>
      </c>
      <c r="D404" s="31">
        <f t="shared" si="30"/>
        <v>1217.28</v>
      </c>
      <c r="E404" s="28">
        <f t="shared" si="31"/>
        <v>-0.12267514458464768</v>
      </c>
      <c r="F404" s="31">
        <f t="shared" si="32"/>
        <v>676.53</v>
      </c>
      <c r="G404" s="32">
        <f t="shared" si="33"/>
        <v>0.57857005602116696</v>
      </c>
    </row>
    <row r="405" spans="1:7">
      <c r="A405" s="24">
        <v>40325</v>
      </c>
      <c r="B405" s="25">
        <v>1103.06</v>
      </c>
      <c r="C405" s="30">
        <f t="shared" si="34"/>
        <v>3.2347212928041498E-2</v>
      </c>
      <c r="D405" s="31">
        <f t="shared" si="30"/>
        <v>1217.28</v>
      </c>
      <c r="E405" s="28">
        <f t="shared" si="31"/>
        <v>-9.3832150368033676E-2</v>
      </c>
      <c r="F405" s="31">
        <f t="shared" si="32"/>
        <v>676.53</v>
      </c>
      <c r="G405" s="32">
        <f t="shared" si="33"/>
        <v>0.63046723722525233</v>
      </c>
    </row>
    <row r="406" spans="1:7">
      <c r="A406" s="24">
        <v>40326</v>
      </c>
      <c r="B406" s="25">
        <v>1089.4100000000001</v>
      </c>
      <c r="C406" s="30">
        <f t="shared" si="34"/>
        <v>-1.2451870600623242E-2</v>
      </c>
      <c r="D406" s="31">
        <f t="shared" si="30"/>
        <v>1217.28</v>
      </c>
      <c r="E406" s="28">
        <f t="shared" si="31"/>
        <v>-0.10504567560462662</v>
      </c>
      <c r="F406" s="31">
        <f t="shared" si="32"/>
        <v>676.53</v>
      </c>
      <c r="G406" s="32">
        <f t="shared" si="33"/>
        <v>0.61029074837775132</v>
      </c>
    </row>
    <row r="407" spans="1:7">
      <c r="A407" s="24">
        <v>40330</v>
      </c>
      <c r="B407" s="25">
        <v>1070.71</v>
      </c>
      <c r="C407" s="30">
        <f t="shared" si="34"/>
        <v>-1.7314285467303576E-2</v>
      </c>
      <c r="D407" s="31">
        <f t="shared" si="30"/>
        <v>1217.28</v>
      </c>
      <c r="E407" s="28">
        <f t="shared" si="31"/>
        <v>-0.12040779442691898</v>
      </c>
      <c r="F407" s="31">
        <f t="shared" si="32"/>
        <v>676.53</v>
      </c>
      <c r="G407" s="32">
        <f t="shared" si="33"/>
        <v>0.58264969772220021</v>
      </c>
    </row>
    <row r="408" spans="1:7">
      <c r="A408" s="24">
        <v>40331</v>
      </c>
      <c r="B408" s="25">
        <v>1098.3800000000001</v>
      </c>
      <c r="C408" s="30">
        <f t="shared" si="34"/>
        <v>2.551438718007349E-2</v>
      </c>
      <c r="D408" s="31">
        <f t="shared" si="30"/>
        <v>1217.28</v>
      </c>
      <c r="E408" s="28">
        <f t="shared" si="31"/>
        <v>-9.7676787592008305E-2</v>
      </c>
      <c r="F408" s="31">
        <f t="shared" si="32"/>
        <v>676.53</v>
      </c>
      <c r="G408" s="32">
        <f t="shared" si="33"/>
        <v>0.62354958390610937</v>
      </c>
    </row>
    <row r="409" spans="1:7">
      <c r="A409" s="24">
        <v>40332</v>
      </c>
      <c r="B409" s="25">
        <v>1102.83</v>
      </c>
      <c r="C409" s="30">
        <f t="shared" si="34"/>
        <v>4.0432362766773013E-3</v>
      </c>
      <c r="D409" s="31">
        <f t="shared" si="30"/>
        <v>1217.28</v>
      </c>
      <c r="E409" s="28">
        <f t="shared" si="31"/>
        <v>-9.4021096214511074E-2</v>
      </c>
      <c r="F409" s="31">
        <f t="shared" si="32"/>
        <v>676.53</v>
      </c>
      <c r="G409" s="32">
        <f t="shared" si="33"/>
        <v>0.63012726708349953</v>
      </c>
    </row>
    <row r="410" spans="1:7">
      <c r="A410" s="24">
        <v>40333</v>
      </c>
      <c r="B410" s="25">
        <v>1064.8800000000001</v>
      </c>
      <c r="C410" s="30">
        <f t="shared" si="34"/>
        <v>-3.5017486522915468E-2</v>
      </c>
      <c r="D410" s="31">
        <f t="shared" si="30"/>
        <v>1217.28</v>
      </c>
      <c r="E410" s="28">
        <f t="shared" si="31"/>
        <v>-0.12519716088328064</v>
      </c>
      <c r="F410" s="31">
        <f t="shared" si="32"/>
        <v>676.53</v>
      </c>
      <c r="G410" s="32">
        <f t="shared" si="33"/>
        <v>0.57403219369429315</v>
      </c>
    </row>
    <row r="411" spans="1:7">
      <c r="A411" s="24">
        <v>40336</v>
      </c>
      <c r="B411" s="25">
        <v>1050.47</v>
      </c>
      <c r="C411" s="30">
        <f t="shared" si="34"/>
        <v>-1.3624433691096281E-2</v>
      </c>
      <c r="D411" s="31">
        <f t="shared" si="30"/>
        <v>1217.28</v>
      </c>
      <c r="E411" s="28">
        <f t="shared" si="31"/>
        <v>-0.13703502891692951</v>
      </c>
      <c r="F411" s="31">
        <f t="shared" si="32"/>
        <v>676.53</v>
      </c>
      <c r="G411" s="32">
        <f t="shared" si="33"/>
        <v>0.55273232524795657</v>
      </c>
    </row>
    <row r="412" spans="1:7">
      <c r="A412" s="24">
        <v>40337</v>
      </c>
      <c r="B412" s="25">
        <v>1062</v>
      </c>
      <c r="C412" s="30">
        <f t="shared" si="34"/>
        <v>1.0916239754216572E-2</v>
      </c>
      <c r="D412" s="31">
        <f t="shared" si="30"/>
        <v>1217.28</v>
      </c>
      <c r="E412" s="28">
        <f t="shared" si="31"/>
        <v>-0.12756309148264983</v>
      </c>
      <c r="F412" s="31">
        <f t="shared" si="32"/>
        <v>676.53</v>
      </c>
      <c r="G412" s="32">
        <f t="shared" si="33"/>
        <v>0.56977517626712793</v>
      </c>
    </row>
    <row r="413" spans="1:7">
      <c r="A413" s="24">
        <v>40338</v>
      </c>
      <c r="B413" s="25">
        <v>1055.69</v>
      </c>
      <c r="C413" s="30">
        <f t="shared" si="34"/>
        <v>-5.9593412390872465E-3</v>
      </c>
      <c r="D413" s="31">
        <f t="shared" si="30"/>
        <v>1217.28</v>
      </c>
      <c r="E413" s="28">
        <f t="shared" si="31"/>
        <v>-0.13274677970557303</v>
      </c>
      <c r="F413" s="31">
        <f t="shared" si="32"/>
        <v>676.53</v>
      </c>
      <c r="G413" s="32">
        <f t="shared" si="33"/>
        <v>0.56044816933469332</v>
      </c>
    </row>
    <row r="414" spans="1:7">
      <c r="A414" s="24">
        <v>40339</v>
      </c>
      <c r="B414" s="25">
        <v>1086.8399999999999</v>
      </c>
      <c r="C414" s="30">
        <f t="shared" si="34"/>
        <v>2.9079821612060599E-2</v>
      </c>
      <c r="D414" s="31">
        <f t="shared" si="30"/>
        <v>1217.28</v>
      </c>
      <c r="E414" s="28">
        <f t="shared" si="31"/>
        <v>-0.10715694006309152</v>
      </c>
      <c r="F414" s="31">
        <f t="shared" si="32"/>
        <v>676.53</v>
      </c>
      <c r="G414" s="32">
        <f t="shared" si="33"/>
        <v>0.60649195157642666</v>
      </c>
    </row>
    <row r="415" spans="1:7">
      <c r="A415" s="24">
        <v>40340</v>
      </c>
      <c r="B415" s="25">
        <v>1091.5999999999999</v>
      </c>
      <c r="C415" s="30">
        <f t="shared" si="34"/>
        <v>4.3701066593259579E-3</v>
      </c>
      <c r="D415" s="31">
        <f t="shared" si="30"/>
        <v>1217.28</v>
      </c>
      <c r="E415" s="28">
        <f t="shared" si="31"/>
        <v>-0.10324658254468985</v>
      </c>
      <c r="F415" s="31">
        <f t="shared" si="32"/>
        <v>676.53</v>
      </c>
      <c r="G415" s="32">
        <f t="shared" si="33"/>
        <v>0.61352785537965793</v>
      </c>
    </row>
    <row r="416" spans="1:7">
      <c r="A416" s="24">
        <v>40343</v>
      </c>
      <c r="B416" s="25">
        <v>1089.6300000000001</v>
      </c>
      <c r="C416" s="30">
        <f t="shared" si="34"/>
        <v>-1.8063207783149315E-3</v>
      </c>
      <c r="D416" s="31">
        <f t="shared" si="30"/>
        <v>1217.28</v>
      </c>
      <c r="E416" s="28">
        <f t="shared" si="31"/>
        <v>-0.10486494479495258</v>
      </c>
      <c r="F416" s="31">
        <f t="shared" si="32"/>
        <v>676.53</v>
      </c>
      <c r="G416" s="32">
        <f t="shared" si="33"/>
        <v>0.61061593720899321</v>
      </c>
    </row>
    <row r="417" spans="1:7">
      <c r="A417" s="24">
        <v>40344</v>
      </c>
      <c r="B417" s="25">
        <v>1115.23</v>
      </c>
      <c r="C417" s="30">
        <f t="shared" si="34"/>
        <v>2.3222472592869709E-2</v>
      </c>
      <c r="D417" s="31">
        <f t="shared" si="30"/>
        <v>1217.28</v>
      </c>
      <c r="E417" s="28">
        <f t="shared" si="31"/>
        <v>-8.3834450578338562E-2</v>
      </c>
      <c r="F417" s="31">
        <f t="shared" si="32"/>
        <v>676.53</v>
      </c>
      <c r="G417" s="32">
        <f t="shared" si="33"/>
        <v>0.64845609211712718</v>
      </c>
    </row>
    <row r="418" spans="1:7">
      <c r="A418" s="24">
        <v>40345</v>
      </c>
      <c r="B418" s="25">
        <v>1114.6099999999999</v>
      </c>
      <c r="C418" s="30">
        <f t="shared" si="34"/>
        <v>-5.5609372509015655E-4</v>
      </c>
      <c r="D418" s="31">
        <f t="shared" si="30"/>
        <v>1217.28</v>
      </c>
      <c r="E418" s="28">
        <f t="shared" si="31"/>
        <v>-8.4343782860147279E-2</v>
      </c>
      <c r="F418" s="31">
        <f t="shared" si="32"/>
        <v>676.53</v>
      </c>
      <c r="G418" s="32">
        <f t="shared" si="33"/>
        <v>0.64753965086544563</v>
      </c>
    </row>
    <row r="419" spans="1:7">
      <c r="A419" s="24">
        <v>40346</v>
      </c>
      <c r="B419" s="25">
        <v>1116.04</v>
      </c>
      <c r="C419" s="30">
        <f t="shared" si="34"/>
        <v>1.2821376691954428E-3</v>
      </c>
      <c r="D419" s="31">
        <f t="shared" si="30"/>
        <v>1217.28</v>
      </c>
      <c r="E419" s="28">
        <f t="shared" si="31"/>
        <v>-8.3169032597266046E-2</v>
      </c>
      <c r="F419" s="31">
        <f t="shared" si="32"/>
        <v>676.53</v>
      </c>
      <c r="G419" s="32">
        <f t="shared" si="33"/>
        <v>0.64965337826851732</v>
      </c>
    </row>
    <row r="420" spans="1:7">
      <c r="A420" s="24">
        <v>40347</v>
      </c>
      <c r="B420" s="25">
        <v>1117.51</v>
      </c>
      <c r="C420" s="30">
        <f t="shared" si="34"/>
        <v>1.3162904007037828E-3</v>
      </c>
      <c r="D420" s="31">
        <f t="shared" si="30"/>
        <v>1217.28</v>
      </c>
      <c r="E420" s="28">
        <f t="shared" si="31"/>
        <v>-8.1961422187171382E-2</v>
      </c>
      <c r="F420" s="31">
        <f t="shared" si="32"/>
        <v>676.53</v>
      </c>
      <c r="G420" s="32">
        <f t="shared" si="33"/>
        <v>0.6518262309136329</v>
      </c>
    </row>
    <row r="421" spans="1:7">
      <c r="A421" s="24">
        <v>40350</v>
      </c>
      <c r="B421" s="25">
        <v>1113.2</v>
      </c>
      <c r="C421" s="30">
        <f t="shared" si="34"/>
        <v>-3.8642453418113792E-3</v>
      </c>
      <c r="D421" s="31">
        <f t="shared" si="30"/>
        <v>1217.28</v>
      </c>
      <c r="E421" s="28">
        <f t="shared" si="31"/>
        <v>-8.5502103049421602E-2</v>
      </c>
      <c r="F421" s="31">
        <f t="shared" si="32"/>
        <v>676.53</v>
      </c>
      <c r="G421" s="32">
        <f t="shared" si="33"/>
        <v>0.64545548608339631</v>
      </c>
    </row>
    <row r="422" spans="1:7">
      <c r="A422" s="24">
        <v>40351</v>
      </c>
      <c r="B422" s="25">
        <v>1095.31</v>
      </c>
      <c r="C422" s="30">
        <f t="shared" si="34"/>
        <v>-1.620132244496867E-2</v>
      </c>
      <c r="D422" s="31">
        <f t="shared" si="30"/>
        <v>1217.28</v>
      </c>
      <c r="E422" s="28">
        <f t="shared" si="31"/>
        <v>-0.10019880389064145</v>
      </c>
      <c r="F422" s="31">
        <f t="shared" si="32"/>
        <v>676.53</v>
      </c>
      <c r="G422" s="32">
        <f t="shared" si="33"/>
        <v>0.61901172157923523</v>
      </c>
    </row>
    <row r="423" spans="1:7">
      <c r="A423" s="24">
        <v>40352</v>
      </c>
      <c r="B423" s="25">
        <v>1092.04</v>
      </c>
      <c r="C423" s="30">
        <f t="shared" si="34"/>
        <v>-2.9899215361501785E-3</v>
      </c>
      <c r="D423" s="31">
        <f t="shared" si="30"/>
        <v>1217.28</v>
      </c>
      <c r="E423" s="28">
        <f t="shared" si="31"/>
        <v>-0.10288512092534176</v>
      </c>
      <c r="F423" s="31">
        <f t="shared" si="32"/>
        <v>676.53</v>
      </c>
      <c r="G423" s="32">
        <f t="shared" si="33"/>
        <v>0.61417823304214147</v>
      </c>
    </row>
    <row r="424" spans="1:7">
      <c r="A424" s="24">
        <v>40353</v>
      </c>
      <c r="B424" s="25">
        <v>1073.69</v>
      </c>
      <c r="C424" s="30">
        <f t="shared" si="34"/>
        <v>-1.6946192862424502E-2</v>
      </c>
      <c r="D424" s="31">
        <f t="shared" si="30"/>
        <v>1217.28</v>
      </c>
      <c r="E424" s="28">
        <f t="shared" si="31"/>
        <v>-0.11795971345951624</v>
      </c>
      <c r="F424" s="31">
        <f t="shared" si="32"/>
        <v>676.53</v>
      </c>
      <c r="G424" s="32">
        <f t="shared" si="33"/>
        <v>0.58705452825447524</v>
      </c>
    </row>
    <row r="425" spans="1:7">
      <c r="A425" s="24">
        <v>40354</v>
      </c>
      <c r="B425" s="25">
        <v>1076.76</v>
      </c>
      <c r="C425" s="30">
        <f t="shared" si="34"/>
        <v>2.855218289774183E-3</v>
      </c>
      <c r="D425" s="31">
        <f t="shared" si="30"/>
        <v>1217.28</v>
      </c>
      <c r="E425" s="28">
        <f t="shared" si="31"/>
        <v>-0.11543769716088327</v>
      </c>
      <c r="F425" s="31">
        <f t="shared" si="32"/>
        <v>676.53</v>
      </c>
      <c r="G425" s="32">
        <f t="shared" si="33"/>
        <v>0.59159239058134905</v>
      </c>
    </row>
    <row r="426" spans="1:7">
      <c r="A426" s="24">
        <v>40357</v>
      </c>
      <c r="B426" s="25">
        <v>1074.57</v>
      </c>
      <c r="C426" s="30">
        <f t="shared" si="34"/>
        <v>-2.0359505575433148E-3</v>
      </c>
      <c r="D426" s="31">
        <f t="shared" si="30"/>
        <v>1217.28</v>
      </c>
      <c r="E426" s="28">
        <f t="shared" si="31"/>
        <v>-0.11723679022082022</v>
      </c>
      <c r="F426" s="31">
        <f t="shared" si="32"/>
        <v>676.53</v>
      </c>
      <c r="G426" s="32">
        <f t="shared" si="33"/>
        <v>0.58835528357944211</v>
      </c>
    </row>
    <row r="427" spans="1:7">
      <c r="A427" s="24">
        <v>40358</v>
      </c>
      <c r="B427" s="25">
        <v>1041.24</v>
      </c>
      <c r="C427" s="30">
        <f t="shared" si="34"/>
        <v>-3.1508270947024665E-2</v>
      </c>
      <c r="D427" s="31">
        <f t="shared" si="30"/>
        <v>1217.28</v>
      </c>
      <c r="E427" s="28">
        <f t="shared" si="31"/>
        <v>-0.14461750788643529</v>
      </c>
      <c r="F427" s="31">
        <f t="shared" si="32"/>
        <v>676.53</v>
      </c>
      <c r="G427" s="32">
        <f t="shared" si="33"/>
        <v>0.53908917564631287</v>
      </c>
    </row>
    <row r="428" spans="1:7">
      <c r="A428" s="24">
        <v>40359</v>
      </c>
      <c r="B428" s="25">
        <v>1030.71</v>
      </c>
      <c r="C428" s="30">
        <f t="shared" si="34"/>
        <v>-1.0164425453543183E-2</v>
      </c>
      <c r="D428" s="31">
        <f t="shared" si="30"/>
        <v>1217.28</v>
      </c>
      <c r="E428" s="28">
        <f t="shared" si="31"/>
        <v>-0.15326794164037849</v>
      </c>
      <c r="F428" s="31">
        <f t="shared" si="32"/>
        <v>676.53</v>
      </c>
      <c r="G428" s="32">
        <f t="shared" si="33"/>
        <v>0.52352445567824057</v>
      </c>
    </row>
    <row r="429" spans="1:7">
      <c r="A429" s="24">
        <v>40360</v>
      </c>
      <c r="B429" s="25">
        <v>1027.3699999999999</v>
      </c>
      <c r="C429" s="30">
        <f t="shared" si="34"/>
        <v>-3.2457464551476313E-3</v>
      </c>
      <c r="D429" s="31">
        <f t="shared" si="30"/>
        <v>1217.28</v>
      </c>
      <c r="E429" s="28">
        <f t="shared" si="31"/>
        <v>-0.1560117639327025</v>
      </c>
      <c r="F429" s="31">
        <f t="shared" si="32"/>
        <v>676.53</v>
      </c>
      <c r="G429" s="32">
        <f t="shared" si="33"/>
        <v>0.51858749796756975</v>
      </c>
    </row>
    <row r="430" spans="1:7">
      <c r="A430" s="24">
        <v>40361</v>
      </c>
      <c r="B430" s="25">
        <v>1022.58</v>
      </c>
      <c r="C430" s="30">
        <f t="shared" si="34"/>
        <v>-4.6732932195075608E-3</v>
      </c>
      <c r="D430" s="31">
        <f t="shared" si="30"/>
        <v>1217.28</v>
      </c>
      <c r="E430" s="28">
        <f t="shared" si="31"/>
        <v>-0.15994676656151413</v>
      </c>
      <c r="F430" s="31">
        <f t="shared" si="32"/>
        <v>676.53</v>
      </c>
      <c r="G430" s="32">
        <f t="shared" si="33"/>
        <v>0.51150725023280574</v>
      </c>
    </row>
    <row r="431" spans="1:7">
      <c r="A431" s="24">
        <v>40365</v>
      </c>
      <c r="B431" s="25">
        <v>1028.06</v>
      </c>
      <c r="C431" s="30">
        <f t="shared" si="34"/>
        <v>5.3446856054503037E-3</v>
      </c>
      <c r="D431" s="31">
        <f t="shared" si="30"/>
        <v>1217.28</v>
      </c>
      <c r="E431" s="28">
        <f t="shared" si="31"/>
        <v>-0.15544492639327026</v>
      </c>
      <c r="F431" s="31">
        <f t="shared" si="32"/>
        <v>676.53</v>
      </c>
      <c r="G431" s="32">
        <f t="shared" si="33"/>
        <v>0.51960740839282804</v>
      </c>
    </row>
    <row r="432" spans="1:7">
      <c r="A432" s="24">
        <v>40366</v>
      </c>
      <c r="B432" s="25">
        <v>1060.27</v>
      </c>
      <c r="C432" s="30">
        <f t="shared" si="34"/>
        <v>3.0850061581731633E-2</v>
      </c>
      <c r="D432" s="31">
        <f t="shared" si="30"/>
        <v>1217.28</v>
      </c>
      <c r="E432" s="28">
        <f t="shared" si="31"/>
        <v>-0.12898429284963195</v>
      </c>
      <c r="F432" s="31">
        <f t="shared" si="32"/>
        <v>676.53</v>
      </c>
      <c r="G432" s="32">
        <f t="shared" si="33"/>
        <v>0.56721800954872659</v>
      </c>
    </row>
    <row r="433" spans="1:7">
      <c r="A433" s="24">
        <v>40367</v>
      </c>
      <c r="B433" s="25">
        <v>1070.25</v>
      </c>
      <c r="C433" s="30">
        <f t="shared" si="34"/>
        <v>9.3686733726730705E-3</v>
      </c>
      <c r="D433" s="31">
        <f t="shared" si="30"/>
        <v>1217.28</v>
      </c>
      <c r="E433" s="28">
        <f t="shared" si="31"/>
        <v>-0.12078568611987379</v>
      </c>
      <c r="F433" s="31">
        <f t="shared" si="32"/>
        <v>676.53</v>
      </c>
      <c r="G433" s="32">
        <f t="shared" si="33"/>
        <v>0.58196975743869461</v>
      </c>
    </row>
    <row r="434" spans="1:7">
      <c r="A434" s="24">
        <v>40368</v>
      </c>
      <c r="B434" s="25">
        <v>1077.96</v>
      </c>
      <c r="C434" s="30">
        <f t="shared" si="34"/>
        <v>7.1781000040602059E-3</v>
      </c>
      <c r="D434" s="31">
        <f t="shared" si="30"/>
        <v>1217.28</v>
      </c>
      <c r="E434" s="28">
        <f t="shared" si="31"/>
        <v>-0.11445189274447945</v>
      </c>
      <c r="F434" s="31">
        <f t="shared" si="32"/>
        <v>676.53</v>
      </c>
      <c r="G434" s="32">
        <f t="shared" si="33"/>
        <v>0.59336614784266783</v>
      </c>
    </row>
    <row r="435" spans="1:7">
      <c r="A435" s="24">
        <v>40371</v>
      </c>
      <c r="B435" s="25">
        <v>1078.75</v>
      </c>
      <c r="C435" s="30">
        <f t="shared" si="34"/>
        <v>7.3259736852216871E-4</v>
      </c>
      <c r="D435" s="31">
        <f t="shared" si="30"/>
        <v>1217.28</v>
      </c>
      <c r="E435" s="28">
        <f t="shared" si="31"/>
        <v>-0.11380290483701365</v>
      </c>
      <c r="F435" s="31">
        <f t="shared" si="32"/>
        <v>676.53</v>
      </c>
      <c r="G435" s="32">
        <f t="shared" si="33"/>
        <v>0.59453387137303604</v>
      </c>
    </row>
    <row r="436" spans="1:7">
      <c r="A436" s="24">
        <v>40372</v>
      </c>
      <c r="B436" s="25">
        <v>1095.3399999999999</v>
      </c>
      <c r="C436" s="30">
        <f t="shared" si="34"/>
        <v>1.5261853940210991E-2</v>
      </c>
      <c r="D436" s="31">
        <f t="shared" si="30"/>
        <v>1217.28</v>
      </c>
      <c r="E436" s="28">
        <f t="shared" si="31"/>
        <v>-0.10017415878023138</v>
      </c>
      <c r="F436" s="31">
        <f t="shared" si="32"/>
        <v>676.53</v>
      </c>
      <c r="G436" s="32">
        <f t="shared" si="33"/>
        <v>0.61905606551076808</v>
      </c>
    </row>
    <row r="437" spans="1:7">
      <c r="A437" s="24">
        <v>40373</v>
      </c>
      <c r="B437" s="25">
        <v>1095.17</v>
      </c>
      <c r="C437" s="30">
        <f t="shared" si="34"/>
        <v>-1.5521499590610117E-4</v>
      </c>
      <c r="D437" s="31">
        <f t="shared" si="30"/>
        <v>1217.28</v>
      </c>
      <c r="E437" s="28">
        <f t="shared" si="31"/>
        <v>-0.10031381440588846</v>
      </c>
      <c r="F437" s="31">
        <f t="shared" si="32"/>
        <v>676.53</v>
      </c>
      <c r="G437" s="32">
        <f t="shared" si="33"/>
        <v>0.61880478323208155</v>
      </c>
    </row>
    <row r="438" spans="1:7">
      <c r="A438" s="24">
        <v>40374</v>
      </c>
      <c r="B438" s="25">
        <v>1096.48</v>
      </c>
      <c r="C438" s="30">
        <f t="shared" si="34"/>
        <v>1.1954464955711874E-3</v>
      </c>
      <c r="D438" s="31">
        <f t="shared" si="30"/>
        <v>1217.28</v>
      </c>
      <c r="E438" s="28">
        <f t="shared" si="31"/>
        <v>-9.9237644584647705E-2</v>
      </c>
      <c r="F438" s="31">
        <f t="shared" si="32"/>
        <v>676.53</v>
      </c>
      <c r="G438" s="32">
        <f t="shared" si="33"/>
        <v>0.62074113490902116</v>
      </c>
    </row>
    <row r="439" spans="1:7">
      <c r="A439" s="24">
        <v>40375</v>
      </c>
      <c r="B439" s="25">
        <v>1064.8800000000001</v>
      </c>
      <c r="C439" s="30">
        <f t="shared" si="34"/>
        <v>-2.9242932098749713E-2</v>
      </c>
      <c r="D439" s="31">
        <f t="shared" si="30"/>
        <v>1217.28</v>
      </c>
      <c r="E439" s="28">
        <f t="shared" si="31"/>
        <v>-0.12519716088328064</v>
      </c>
      <c r="F439" s="31">
        <f t="shared" si="32"/>
        <v>676.53</v>
      </c>
      <c r="G439" s="32">
        <f t="shared" si="33"/>
        <v>0.57403219369429315</v>
      </c>
    </row>
    <row r="440" spans="1:7">
      <c r="A440" s="24">
        <v>40378</v>
      </c>
      <c r="B440" s="25">
        <v>1071.25</v>
      </c>
      <c r="C440" s="30">
        <f t="shared" si="34"/>
        <v>5.9640741732256862E-3</v>
      </c>
      <c r="D440" s="31">
        <f t="shared" si="30"/>
        <v>1217.28</v>
      </c>
      <c r="E440" s="28">
        <f t="shared" si="31"/>
        <v>-0.11996418243953731</v>
      </c>
      <c r="F440" s="31">
        <f t="shared" si="32"/>
        <v>676.53</v>
      </c>
      <c r="G440" s="32">
        <f t="shared" si="33"/>
        <v>0.58344788848979356</v>
      </c>
    </row>
    <row r="441" spans="1:7">
      <c r="A441" s="24">
        <v>40379</v>
      </c>
      <c r="B441" s="25">
        <v>1083.48</v>
      </c>
      <c r="C441" s="30">
        <f t="shared" si="34"/>
        <v>1.1351892195398526E-2</v>
      </c>
      <c r="D441" s="31">
        <f t="shared" si="30"/>
        <v>1217.28</v>
      </c>
      <c r="E441" s="28">
        <f t="shared" si="31"/>
        <v>-0.10991719242902205</v>
      </c>
      <c r="F441" s="31">
        <f t="shared" si="32"/>
        <v>676.53</v>
      </c>
      <c r="G441" s="32">
        <f t="shared" si="33"/>
        <v>0.60152543124473423</v>
      </c>
    </row>
    <row r="442" spans="1:7">
      <c r="A442" s="24">
        <v>40380</v>
      </c>
      <c r="B442" s="25">
        <v>1069.5899999999999</v>
      </c>
      <c r="C442" s="30">
        <f t="shared" si="34"/>
        <v>-1.2902685652813713E-2</v>
      </c>
      <c r="D442" s="31">
        <f t="shared" si="30"/>
        <v>1217.28</v>
      </c>
      <c r="E442" s="28">
        <f t="shared" si="31"/>
        <v>-0.12132787854889594</v>
      </c>
      <c r="F442" s="31">
        <f t="shared" si="32"/>
        <v>676.53</v>
      </c>
      <c r="G442" s="32">
        <f t="shared" si="33"/>
        <v>0.58099419094496907</v>
      </c>
    </row>
    <row r="443" spans="1:7">
      <c r="A443" s="24">
        <v>40381</v>
      </c>
      <c r="B443" s="25">
        <v>1093.67</v>
      </c>
      <c r="C443" s="30">
        <f t="shared" si="34"/>
        <v>2.2263615685037746E-2</v>
      </c>
      <c r="D443" s="31">
        <f t="shared" si="30"/>
        <v>1217.28</v>
      </c>
      <c r="E443" s="28">
        <f t="shared" si="31"/>
        <v>-0.10154606992639319</v>
      </c>
      <c r="F443" s="31">
        <f t="shared" si="32"/>
        <v>676.53</v>
      </c>
      <c r="G443" s="32">
        <f t="shared" si="33"/>
        <v>0.61658758665543301</v>
      </c>
    </row>
    <row r="444" spans="1:7">
      <c r="A444" s="24">
        <v>40382</v>
      </c>
      <c r="B444" s="25">
        <v>1102.6600000000001</v>
      </c>
      <c r="C444" s="30">
        <f t="shared" si="34"/>
        <v>8.186429368369252E-3</v>
      </c>
      <c r="D444" s="31">
        <f t="shared" si="30"/>
        <v>1217.28</v>
      </c>
      <c r="E444" s="28">
        <f t="shared" si="31"/>
        <v>-9.4160751840168158E-2</v>
      </c>
      <c r="F444" s="31">
        <f t="shared" si="32"/>
        <v>676.53</v>
      </c>
      <c r="G444" s="32">
        <f t="shared" si="33"/>
        <v>0.62987598480481299</v>
      </c>
    </row>
    <row r="445" spans="1:7">
      <c r="A445" s="24">
        <v>40385</v>
      </c>
      <c r="B445" s="25">
        <v>1115.01</v>
      </c>
      <c r="C445" s="30">
        <f t="shared" si="34"/>
        <v>1.1137930955885434E-2</v>
      </c>
      <c r="D445" s="31">
        <f t="shared" si="30"/>
        <v>1217.28</v>
      </c>
      <c r="E445" s="28">
        <f t="shared" si="31"/>
        <v>-8.4015181388012602E-2</v>
      </c>
      <c r="F445" s="31">
        <f t="shared" si="32"/>
        <v>676.53</v>
      </c>
      <c r="G445" s="32">
        <f t="shared" si="33"/>
        <v>0.64813090328588541</v>
      </c>
    </row>
    <row r="446" spans="1:7">
      <c r="A446" s="24">
        <v>40386</v>
      </c>
      <c r="B446" s="25">
        <v>1113.8399999999999</v>
      </c>
      <c r="C446" s="30">
        <f t="shared" si="34"/>
        <v>-1.0498688628368148E-3</v>
      </c>
      <c r="D446" s="31">
        <f t="shared" si="30"/>
        <v>1217.28</v>
      </c>
      <c r="E446" s="28">
        <f t="shared" si="31"/>
        <v>-8.497634069400635E-2</v>
      </c>
      <c r="F446" s="31">
        <f t="shared" si="32"/>
        <v>676.53</v>
      </c>
      <c r="G446" s="32">
        <f t="shared" si="33"/>
        <v>0.64640148995609947</v>
      </c>
    </row>
    <row r="447" spans="1:7">
      <c r="A447" s="24">
        <v>40387</v>
      </c>
      <c r="B447" s="25">
        <v>1106.1300000000001</v>
      </c>
      <c r="C447" s="30">
        <f t="shared" si="34"/>
        <v>-6.9460677389541889E-3</v>
      </c>
      <c r="D447" s="31">
        <f t="shared" si="30"/>
        <v>1217.28</v>
      </c>
      <c r="E447" s="28">
        <f t="shared" si="31"/>
        <v>-9.1310134069400514E-2</v>
      </c>
      <c r="F447" s="31">
        <f t="shared" si="32"/>
        <v>676.53</v>
      </c>
      <c r="G447" s="32">
        <f t="shared" si="33"/>
        <v>0.63500509955212647</v>
      </c>
    </row>
    <row r="448" spans="1:7">
      <c r="A448" s="24">
        <v>40388</v>
      </c>
      <c r="B448" s="25">
        <v>1101.53</v>
      </c>
      <c r="C448" s="30">
        <f t="shared" si="34"/>
        <v>-4.1673144027251485E-3</v>
      </c>
      <c r="D448" s="31">
        <f t="shared" si="30"/>
        <v>1217.28</v>
      </c>
      <c r="E448" s="28">
        <f t="shared" si="31"/>
        <v>-9.5089050998948474E-2</v>
      </c>
      <c r="F448" s="31">
        <f t="shared" si="32"/>
        <v>676.53</v>
      </c>
      <c r="G448" s="32">
        <f t="shared" si="33"/>
        <v>0.62820569671707094</v>
      </c>
    </row>
    <row r="449" spans="1:7">
      <c r="A449" s="24">
        <v>40389</v>
      </c>
      <c r="B449" s="25">
        <v>1101.5999999999999</v>
      </c>
      <c r="C449" s="30">
        <f t="shared" si="34"/>
        <v>6.3545955094315853E-5</v>
      </c>
      <c r="D449" s="31">
        <f t="shared" si="30"/>
        <v>1217.28</v>
      </c>
      <c r="E449" s="28">
        <f t="shared" si="31"/>
        <v>-9.5031545741324969E-2</v>
      </c>
      <c r="F449" s="31">
        <f t="shared" si="32"/>
        <v>676.53</v>
      </c>
      <c r="G449" s="32">
        <f t="shared" si="33"/>
        <v>0.62830916589064778</v>
      </c>
    </row>
    <row r="450" spans="1:7">
      <c r="A450" s="24">
        <v>40392</v>
      </c>
      <c r="B450" s="25">
        <v>1125.8599999999999</v>
      </c>
      <c r="C450" s="30">
        <f t="shared" si="34"/>
        <v>2.1783519629687675E-2</v>
      </c>
      <c r="D450" s="31">
        <f t="shared" si="30"/>
        <v>1217.28</v>
      </c>
      <c r="E450" s="28">
        <f t="shared" si="31"/>
        <v>-7.5101866456361785E-2</v>
      </c>
      <c r="F450" s="31">
        <f t="shared" si="32"/>
        <v>676.53</v>
      </c>
      <c r="G450" s="32">
        <f t="shared" si="33"/>
        <v>0.66416862519030928</v>
      </c>
    </row>
    <row r="451" spans="1:7">
      <c r="A451" s="24">
        <v>40393</v>
      </c>
      <c r="B451" s="25">
        <v>1120.46</v>
      </c>
      <c r="C451" s="30">
        <f t="shared" si="34"/>
        <v>-4.8078727893035213E-3</v>
      </c>
      <c r="D451" s="31">
        <f t="shared" ref="D451:D514" si="35">IF(B451&gt;D450,B451, D450)</f>
        <v>1217.28</v>
      </c>
      <c r="E451" s="28">
        <f t="shared" ref="E451:E514" si="36">+(B451-D451)/D451</f>
        <v>-7.9537986330178709E-2</v>
      </c>
      <c r="F451" s="31">
        <f t="shared" ref="F451:F514" si="37">IF(B451&lt;F450,B451,F450)</f>
        <v>676.53</v>
      </c>
      <c r="G451" s="32">
        <f t="shared" ref="G451:G514" si="38">+(B451-F451)/F451</f>
        <v>0.65618671751437496</v>
      </c>
    </row>
    <row r="452" spans="1:7">
      <c r="A452" s="24">
        <v>40394</v>
      </c>
      <c r="B452" s="25">
        <v>1127.24</v>
      </c>
      <c r="C452" s="30">
        <f t="shared" si="34"/>
        <v>6.0328518604199043E-3</v>
      </c>
      <c r="D452" s="31">
        <f t="shared" si="35"/>
        <v>1217.28</v>
      </c>
      <c r="E452" s="28">
        <f t="shared" si="36"/>
        <v>-7.3968191377497342E-2</v>
      </c>
      <c r="F452" s="31">
        <f t="shared" si="37"/>
        <v>676.53</v>
      </c>
      <c r="G452" s="32">
        <f t="shared" si="38"/>
        <v>0.66620844604082607</v>
      </c>
    </row>
    <row r="453" spans="1:7">
      <c r="A453" s="24">
        <v>40395</v>
      </c>
      <c r="B453" s="25">
        <v>1125.81</v>
      </c>
      <c r="C453" s="30">
        <f t="shared" si="34"/>
        <v>-1.2693905523797281E-3</v>
      </c>
      <c r="D453" s="31">
        <f t="shared" si="35"/>
        <v>1217.28</v>
      </c>
      <c r="E453" s="28">
        <f t="shared" si="36"/>
        <v>-7.5142941640378574E-2</v>
      </c>
      <c r="F453" s="31">
        <f t="shared" si="37"/>
        <v>676.53</v>
      </c>
      <c r="G453" s="32">
        <f t="shared" si="38"/>
        <v>0.66409471863775438</v>
      </c>
    </row>
    <row r="454" spans="1:7">
      <c r="A454" s="24">
        <v>40396</v>
      </c>
      <c r="B454" s="25">
        <v>1121.6400000000001</v>
      </c>
      <c r="C454" s="30">
        <f t="shared" si="34"/>
        <v>-3.7108765803768487E-3</v>
      </c>
      <c r="D454" s="31">
        <f t="shared" si="35"/>
        <v>1217.28</v>
      </c>
      <c r="E454" s="28">
        <f t="shared" si="36"/>
        <v>-7.8568611987381604E-2</v>
      </c>
      <c r="F454" s="31">
        <f t="shared" si="37"/>
        <v>676.53</v>
      </c>
      <c r="G454" s="32">
        <f t="shared" si="38"/>
        <v>0.65793091215467181</v>
      </c>
    </row>
    <row r="455" spans="1:7">
      <c r="A455" s="24">
        <v>40399</v>
      </c>
      <c r="B455" s="25">
        <v>1127.79</v>
      </c>
      <c r="C455" s="30">
        <f t="shared" si="34"/>
        <v>5.4680655309205847E-3</v>
      </c>
      <c r="D455" s="31">
        <f t="shared" si="35"/>
        <v>1217.28</v>
      </c>
      <c r="E455" s="28">
        <f t="shared" si="36"/>
        <v>-7.3516364353312311E-2</v>
      </c>
      <c r="F455" s="31">
        <f t="shared" si="37"/>
        <v>676.53</v>
      </c>
      <c r="G455" s="32">
        <f t="shared" si="38"/>
        <v>0.66702141811893045</v>
      </c>
    </row>
    <row r="456" spans="1:7">
      <c r="A456" s="24">
        <v>40400</v>
      </c>
      <c r="B456" s="25">
        <v>1121.06</v>
      </c>
      <c r="C456" s="30">
        <f t="shared" ref="C456:C519" si="39">LN(B456/B455)</f>
        <v>-5.9852992339845916E-3</v>
      </c>
      <c r="D456" s="31">
        <f t="shared" si="35"/>
        <v>1217.28</v>
      </c>
      <c r="E456" s="28">
        <f t="shared" si="36"/>
        <v>-7.9045084121976888E-2</v>
      </c>
      <c r="F456" s="31">
        <f t="shared" si="37"/>
        <v>676.53</v>
      </c>
      <c r="G456" s="32">
        <f t="shared" si="38"/>
        <v>0.65707359614503424</v>
      </c>
    </row>
    <row r="457" spans="1:7">
      <c r="A457" s="24">
        <v>40401</v>
      </c>
      <c r="B457" s="25">
        <v>1089.47</v>
      </c>
      <c r="C457" s="30">
        <f t="shared" si="39"/>
        <v>-2.858332684063827E-2</v>
      </c>
      <c r="D457" s="31">
        <f t="shared" si="35"/>
        <v>1217.28</v>
      </c>
      <c r="E457" s="28">
        <f t="shared" si="36"/>
        <v>-0.10499638538380647</v>
      </c>
      <c r="F457" s="31">
        <f t="shared" si="37"/>
        <v>676.53</v>
      </c>
      <c r="G457" s="32">
        <f t="shared" si="38"/>
        <v>0.61037943624081725</v>
      </c>
    </row>
    <row r="458" spans="1:7">
      <c r="A458" s="24">
        <v>40402</v>
      </c>
      <c r="B458" s="25">
        <v>1083.6099999999999</v>
      </c>
      <c r="C458" s="30">
        <f t="shared" si="39"/>
        <v>-5.3932797728319772E-3</v>
      </c>
      <c r="D458" s="31">
        <f t="shared" si="35"/>
        <v>1217.28</v>
      </c>
      <c r="E458" s="28">
        <f t="shared" si="36"/>
        <v>-0.1098103969505784</v>
      </c>
      <c r="F458" s="31">
        <f t="shared" si="37"/>
        <v>676.53</v>
      </c>
      <c r="G458" s="32">
        <f t="shared" si="38"/>
        <v>0.60171758828137689</v>
      </c>
    </row>
    <row r="459" spans="1:7">
      <c r="A459" s="24">
        <v>40403</v>
      </c>
      <c r="B459" s="25">
        <v>1079.25</v>
      </c>
      <c r="C459" s="30">
        <f t="shared" si="39"/>
        <v>-4.0317042303712894E-3</v>
      </c>
      <c r="D459" s="31">
        <f t="shared" si="35"/>
        <v>1217.28</v>
      </c>
      <c r="E459" s="28">
        <f t="shared" si="36"/>
        <v>-0.11339215299684541</v>
      </c>
      <c r="F459" s="31">
        <f t="shared" si="37"/>
        <v>676.53</v>
      </c>
      <c r="G459" s="32">
        <f t="shared" si="38"/>
        <v>0.59527293689858551</v>
      </c>
    </row>
    <row r="460" spans="1:7">
      <c r="A460" s="24">
        <v>40406</v>
      </c>
      <c r="B460" s="25">
        <v>1079.3800000000001</v>
      </c>
      <c r="C460" s="30">
        <f t="shared" si="39"/>
        <v>1.2044676499190631E-4</v>
      </c>
      <c r="D460" s="31">
        <f t="shared" si="35"/>
        <v>1217.28</v>
      </c>
      <c r="E460" s="28">
        <f t="shared" si="36"/>
        <v>-0.11328535751840157</v>
      </c>
      <c r="F460" s="31">
        <f t="shared" si="37"/>
        <v>676.53</v>
      </c>
      <c r="G460" s="32">
        <f t="shared" si="38"/>
        <v>0.59546509393522851</v>
      </c>
    </row>
    <row r="461" spans="1:7">
      <c r="A461" s="24">
        <v>40407</v>
      </c>
      <c r="B461" s="25">
        <v>1092.54</v>
      </c>
      <c r="C461" s="30">
        <f t="shared" si="39"/>
        <v>1.2118458371228052E-2</v>
      </c>
      <c r="D461" s="31">
        <f t="shared" si="35"/>
        <v>1217.28</v>
      </c>
      <c r="E461" s="28">
        <f t="shared" si="36"/>
        <v>-0.10247436908517352</v>
      </c>
      <c r="F461" s="31">
        <f t="shared" si="37"/>
        <v>676.53</v>
      </c>
      <c r="G461" s="32">
        <f t="shared" si="38"/>
        <v>0.61491729856769106</v>
      </c>
    </row>
    <row r="462" spans="1:7">
      <c r="A462" s="24">
        <v>40408</v>
      </c>
      <c r="B462" s="25">
        <v>1094.1600000000001</v>
      </c>
      <c r="C462" s="30">
        <f t="shared" si="39"/>
        <v>1.4816850014889339E-3</v>
      </c>
      <c r="D462" s="31">
        <f t="shared" si="35"/>
        <v>1217.28</v>
      </c>
      <c r="E462" s="28">
        <f t="shared" si="36"/>
        <v>-0.1011435331230283</v>
      </c>
      <c r="F462" s="31">
        <f t="shared" si="37"/>
        <v>676.53</v>
      </c>
      <c r="G462" s="32">
        <f t="shared" si="38"/>
        <v>0.61731187087047157</v>
      </c>
    </row>
    <row r="463" spans="1:7">
      <c r="A463" s="24">
        <v>40409</v>
      </c>
      <c r="B463" s="25">
        <v>1075.6300000000001</v>
      </c>
      <c r="C463" s="30">
        <f t="shared" si="39"/>
        <v>-1.708040915809832E-2</v>
      </c>
      <c r="D463" s="31">
        <f t="shared" si="35"/>
        <v>1217.28</v>
      </c>
      <c r="E463" s="28">
        <f t="shared" si="36"/>
        <v>-0.11636599631966341</v>
      </c>
      <c r="F463" s="31">
        <f t="shared" si="37"/>
        <v>676.53</v>
      </c>
      <c r="G463" s="32">
        <f t="shared" si="38"/>
        <v>0.58992210249360733</v>
      </c>
    </row>
    <row r="464" spans="1:7">
      <c r="A464" s="24">
        <v>40410</v>
      </c>
      <c r="B464" s="25">
        <v>1071.69</v>
      </c>
      <c r="C464" s="30">
        <f t="shared" si="39"/>
        <v>-3.6696947092675234E-3</v>
      </c>
      <c r="D464" s="31">
        <f t="shared" si="35"/>
        <v>1217.28</v>
      </c>
      <c r="E464" s="28">
        <f t="shared" si="36"/>
        <v>-0.1196027208201892</v>
      </c>
      <c r="F464" s="31">
        <f t="shared" si="37"/>
        <v>676.53</v>
      </c>
      <c r="G464" s="32">
        <f t="shared" si="38"/>
        <v>0.58409826615227722</v>
      </c>
    </row>
    <row r="465" spans="1:7">
      <c r="A465" s="24">
        <v>40413</v>
      </c>
      <c r="B465" s="25">
        <v>1067.3599999999999</v>
      </c>
      <c r="C465" s="30">
        <f t="shared" si="39"/>
        <v>-4.0485317447247786E-3</v>
      </c>
      <c r="D465" s="31">
        <f t="shared" si="35"/>
        <v>1217.28</v>
      </c>
      <c r="E465" s="28">
        <f t="shared" si="36"/>
        <v>-0.12315983175604633</v>
      </c>
      <c r="F465" s="31">
        <f t="shared" si="37"/>
        <v>676.53</v>
      </c>
      <c r="G465" s="32">
        <f t="shared" si="38"/>
        <v>0.57769795870101837</v>
      </c>
    </row>
    <row r="466" spans="1:7">
      <c r="A466" s="24">
        <v>40414</v>
      </c>
      <c r="B466" s="25">
        <v>1051.8699999999999</v>
      </c>
      <c r="C466" s="30">
        <f t="shared" si="39"/>
        <v>-1.4618777443950457E-2</v>
      </c>
      <c r="D466" s="31">
        <f t="shared" si="35"/>
        <v>1217.28</v>
      </c>
      <c r="E466" s="28">
        <f t="shared" si="36"/>
        <v>-0.13588492376445854</v>
      </c>
      <c r="F466" s="31">
        <f t="shared" si="37"/>
        <v>676.53</v>
      </c>
      <c r="G466" s="32">
        <f t="shared" si="38"/>
        <v>0.55480170871949497</v>
      </c>
    </row>
    <row r="467" spans="1:7">
      <c r="A467" s="24">
        <v>40415</v>
      </c>
      <c r="B467" s="25">
        <v>1055.33</v>
      </c>
      <c r="C467" s="30">
        <f t="shared" si="39"/>
        <v>3.2839816909079997E-3</v>
      </c>
      <c r="D467" s="31">
        <f t="shared" si="35"/>
        <v>1217.28</v>
      </c>
      <c r="E467" s="28">
        <f t="shared" si="36"/>
        <v>-0.13304252103049427</v>
      </c>
      <c r="F467" s="31">
        <f t="shared" si="37"/>
        <v>676.53</v>
      </c>
      <c r="G467" s="32">
        <f t="shared" si="38"/>
        <v>0.55991604215629753</v>
      </c>
    </row>
    <row r="468" spans="1:7">
      <c r="A468" s="24">
        <v>40416</v>
      </c>
      <c r="B468" s="25">
        <v>1047.22</v>
      </c>
      <c r="C468" s="30">
        <f t="shared" si="39"/>
        <v>-7.7144802463370923E-3</v>
      </c>
      <c r="D468" s="31">
        <f t="shared" si="35"/>
        <v>1217.28</v>
      </c>
      <c r="E468" s="28">
        <f t="shared" si="36"/>
        <v>-0.13970491587802308</v>
      </c>
      <c r="F468" s="31">
        <f t="shared" si="37"/>
        <v>676.53</v>
      </c>
      <c r="G468" s="32">
        <f t="shared" si="38"/>
        <v>0.54792839933188486</v>
      </c>
    </row>
    <row r="469" spans="1:7">
      <c r="A469" s="24">
        <v>40417</v>
      </c>
      <c r="B469" s="25">
        <v>1064.5899999999999</v>
      </c>
      <c r="C469" s="30">
        <f t="shared" si="39"/>
        <v>1.6450714533391333E-2</v>
      </c>
      <c r="D469" s="31">
        <f t="shared" si="35"/>
        <v>1217.28</v>
      </c>
      <c r="E469" s="28">
        <f t="shared" si="36"/>
        <v>-0.1254353969505784</v>
      </c>
      <c r="F469" s="31">
        <f t="shared" si="37"/>
        <v>676.53</v>
      </c>
      <c r="G469" s="32">
        <f t="shared" si="38"/>
        <v>0.5736035356894742</v>
      </c>
    </row>
    <row r="470" spans="1:7">
      <c r="A470" s="24">
        <v>40420</v>
      </c>
      <c r="B470" s="25">
        <v>1048.92</v>
      </c>
      <c r="C470" s="30">
        <f t="shared" si="39"/>
        <v>-1.4828685114819894E-2</v>
      </c>
      <c r="D470" s="31">
        <f t="shared" si="35"/>
        <v>1217.28</v>
      </c>
      <c r="E470" s="28">
        <f t="shared" si="36"/>
        <v>-0.13830835962145102</v>
      </c>
      <c r="F470" s="31">
        <f t="shared" si="37"/>
        <v>676.53</v>
      </c>
      <c r="G470" s="32">
        <f t="shared" si="38"/>
        <v>0.55044122211875324</v>
      </c>
    </row>
    <row r="471" spans="1:7">
      <c r="A471" s="24">
        <v>40421</v>
      </c>
      <c r="B471" s="25">
        <v>1049.33</v>
      </c>
      <c r="C471" s="30">
        <f t="shared" si="39"/>
        <v>3.9080186366549391E-4</v>
      </c>
      <c r="D471" s="31">
        <f t="shared" si="35"/>
        <v>1217.28</v>
      </c>
      <c r="E471" s="28">
        <f t="shared" si="36"/>
        <v>-0.1379715431125132</v>
      </c>
      <c r="F471" s="31">
        <f t="shared" si="37"/>
        <v>676.53</v>
      </c>
      <c r="G471" s="32">
        <f t="shared" si="38"/>
        <v>0.5510472558497036</v>
      </c>
    </row>
    <row r="472" spans="1:7">
      <c r="A472" s="24">
        <v>40422</v>
      </c>
      <c r="B472" s="25">
        <v>1080.29</v>
      </c>
      <c r="C472" s="30">
        <f t="shared" si="39"/>
        <v>2.9077658348076421E-2</v>
      </c>
      <c r="D472" s="31">
        <f t="shared" si="35"/>
        <v>1217.28</v>
      </c>
      <c r="E472" s="28">
        <f t="shared" si="36"/>
        <v>-0.11253778916929549</v>
      </c>
      <c r="F472" s="31">
        <f t="shared" si="37"/>
        <v>676.53</v>
      </c>
      <c r="G472" s="32">
        <f t="shared" si="38"/>
        <v>0.59681019319172834</v>
      </c>
    </row>
    <row r="473" spans="1:7">
      <c r="A473" s="24">
        <v>40423</v>
      </c>
      <c r="B473" s="25">
        <v>1090.0999999999999</v>
      </c>
      <c r="C473" s="30">
        <f t="shared" si="39"/>
        <v>9.0399115421741037E-3</v>
      </c>
      <c r="D473" s="31">
        <f t="shared" si="35"/>
        <v>1217.28</v>
      </c>
      <c r="E473" s="28">
        <f t="shared" si="36"/>
        <v>-0.10447883806519459</v>
      </c>
      <c r="F473" s="31">
        <f t="shared" si="37"/>
        <v>676.53</v>
      </c>
      <c r="G473" s="32">
        <f t="shared" si="38"/>
        <v>0.61131065880300939</v>
      </c>
    </row>
    <row r="474" spans="1:7">
      <c r="A474" s="24">
        <v>40424</v>
      </c>
      <c r="B474" s="25">
        <v>1104.51</v>
      </c>
      <c r="C474" s="30">
        <f t="shared" si="39"/>
        <v>1.3132362555402658E-2</v>
      </c>
      <c r="D474" s="31">
        <f t="shared" si="35"/>
        <v>1217.28</v>
      </c>
      <c r="E474" s="28">
        <f t="shared" si="36"/>
        <v>-9.2640970031545727E-2</v>
      </c>
      <c r="F474" s="31">
        <f t="shared" si="37"/>
        <v>676.53</v>
      </c>
      <c r="G474" s="32">
        <f t="shared" si="38"/>
        <v>0.63261052724934597</v>
      </c>
    </row>
    <row r="475" spans="1:7">
      <c r="A475" s="24">
        <v>40428</v>
      </c>
      <c r="B475" s="25">
        <v>1091.8399999999999</v>
      </c>
      <c r="C475" s="30">
        <f t="shared" si="39"/>
        <v>-1.1537451266510625E-2</v>
      </c>
      <c r="D475" s="31">
        <f t="shared" si="35"/>
        <v>1217.28</v>
      </c>
      <c r="E475" s="28">
        <f t="shared" si="36"/>
        <v>-0.1030494216614091</v>
      </c>
      <c r="F475" s="31">
        <f t="shared" si="37"/>
        <v>676.53</v>
      </c>
      <c r="G475" s="32">
        <f t="shared" si="38"/>
        <v>0.61388260683192164</v>
      </c>
    </row>
    <row r="476" spans="1:7">
      <c r="A476" s="24">
        <v>40429</v>
      </c>
      <c r="B476" s="25">
        <v>1098.8699999999999</v>
      </c>
      <c r="C476" s="30">
        <f t="shared" si="39"/>
        <v>6.4180326297209487E-3</v>
      </c>
      <c r="D476" s="31">
        <f t="shared" si="35"/>
        <v>1217.28</v>
      </c>
      <c r="E476" s="28">
        <f t="shared" si="36"/>
        <v>-9.7274250788643601E-2</v>
      </c>
      <c r="F476" s="31">
        <f t="shared" si="37"/>
        <v>676.53</v>
      </c>
      <c r="G476" s="32">
        <f t="shared" si="38"/>
        <v>0.62427386812114749</v>
      </c>
    </row>
    <row r="477" spans="1:7">
      <c r="A477" s="24">
        <v>40430</v>
      </c>
      <c r="B477" s="25">
        <v>1104.18</v>
      </c>
      <c r="C477" s="30">
        <f t="shared" si="39"/>
        <v>4.8205989722323915E-3</v>
      </c>
      <c r="D477" s="31">
        <f t="shared" si="35"/>
        <v>1217.28</v>
      </c>
      <c r="E477" s="28">
        <f t="shared" si="36"/>
        <v>-9.2912066246056704E-2</v>
      </c>
      <c r="F477" s="31">
        <f t="shared" si="37"/>
        <v>676.53</v>
      </c>
      <c r="G477" s="32">
        <f t="shared" si="38"/>
        <v>0.63212274400248347</v>
      </c>
    </row>
    <row r="478" spans="1:7">
      <c r="A478" s="24">
        <v>40431</v>
      </c>
      <c r="B478" s="25">
        <v>1109.55</v>
      </c>
      <c r="C478" s="30">
        <f t="shared" si="39"/>
        <v>4.8515496768282177E-3</v>
      </c>
      <c r="D478" s="31">
        <f t="shared" si="35"/>
        <v>1217.28</v>
      </c>
      <c r="E478" s="28">
        <f t="shared" si="36"/>
        <v>-8.8500591482649854E-2</v>
      </c>
      <c r="F478" s="31">
        <f t="shared" si="37"/>
        <v>676.53</v>
      </c>
      <c r="G478" s="32">
        <f t="shared" si="38"/>
        <v>0.64006030774688483</v>
      </c>
    </row>
    <row r="479" spans="1:7">
      <c r="A479" s="24">
        <v>40434</v>
      </c>
      <c r="B479" s="25">
        <v>1121.9000000000001</v>
      </c>
      <c r="C479" s="30">
        <f t="shared" si="39"/>
        <v>1.1069148848932673E-2</v>
      </c>
      <c r="D479" s="31">
        <f t="shared" si="35"/>
        <v>1217.28</v>
      </c>
      <c r="E479" s="28">
        <f t="shared" si="36"/>
        <v>-7.8355021030494118E-2</v>
      </c>
      <c r="F479" s="31">
        <f t="shared" si="37"/>
        <v>676.53</v>
      </c>
      <c r="G479" s="32">
        <f t="shared" si="38"/>
        <v>0.65831522622795757</v>
      </c>
    </row>
    <row r="480" spans="1:7">
      <c r="A480" s="24">
        <v>40435</v>
      </c>
      <c r="B480" s="25">
        <v>1121.0999999999999</v>
      </c>
      <c r="C480" s="30">
        <f t="shared" si="39"/>
        <v>-7.1333039137130773E-4</v>
      </c>
      <c r="D480" s="31">
        <f t="shared" si="35"/>
        <v>1217.28</v>
      </c>
      <c r="E480" s="28">
        <f t="shared" si="36"/>
        <v>-7.9012223974763457E-2</v>
      </c>
      <c r="F480" s="31">
        <f t="shared" si="37"/>
        <v>676.53</v>
      </c>
      <c r="G480" s="32">
        <f t="shared" si="38"/>
        <v>0.65713272138707812</v>
      </c>
    </row>
    <row r="481" spans="1:7">
      <c r="A481" s="24">
        <v>40436</v>
      </c>
      <c r="B481" s="25">
        <v>1125.07</v>
      </c>
      <c r="C481" s="30">
        <f t="shared" si="39"/>
        <v>3.5349097654727201E-3</v>
      </c>
      <c r="D481" s="31">
        <f t="shared" si="35"/>
        <v>1217.28</v>
      </c>
      <c r="E481" s="28">
        <f t="shared" si="36"/>
        <v>-7.5750854363827586E-2</v>
      </c>
      <c r="F481" s="31">
        <f t="shared" si="37"/>
        <v>676.53</v>
      </c>
      <c r="G481" s="32">
        <f t="shared" si="38"/>
        <v>0.66300090165994119</v>
      </c>
    </row>
    <row r="482" spans="1:7">
      <c r="A482" s="24">
        <v>40437</v>
      </c>
      <c r="B482" s="25">
        <v>1124.6600000000001</v>
      </c>
      <c r="C482" s="30">
        <f t="shared" si="39"/>
        <v>-3.6448818706146468E-4</v>
      </c>
      <c r="D482" s="31">
        <f t="shared" si="35"/>
        <v>1217.28</v>
      </c>
      <c r="E482" s="28">
        <f t="shared" si="36"/>
        <v>-7.6087670872765426E-2</v>
      </c>
      <c r="F482" s="31">
        <f t="shared" si="37"/>
        <v>676.53</v>
      </c>
      <c r="G482" s="32">
        <f t="shared" si="38"/>
        <v>0.66239486792899083</v>
      </c>
    </row>
    <row r="483" spans="1:7">
      <c r="A483" s="24">
        <v>40438</v>
      </c>
      <c r="B483" s="25">
        <v>1125.5899999999999</v>
      </c>
      <c r="C483" s="30">
        <f t="shared" si="39"/>
        <v>8.2657487208078753E-4</v>
      </c>
      <c r="D483" s="31">
        <f t="shared" si="35"/>
        <v>1217.28</v>
      </c>
      <c r="E483" s="28">
        <f t="shared" si="36"/>
        <v>-7.5323672450052628E-2</v>
      </c>
      <c r="F483" s="31">
        <f t="shared" si="37"/>
        <v>676.53</v>
      </c>
      <c r="G483" s="32">
        <f t="shared" si="38"/>
        <v>0.6637695298065126</v>
      </c>
    </row>
    <row r="484" spans="1:7">
      <c r="A484" s="24">
        <v>40441</v>
      </c>
      <c r="B484" s="25">
        <v>1142.71</v>
      </c>
      <c r="C484" s="30">
        <f t="shared" si="39"/>
        <v>1.5095291707627323E-2</v>
      </c>
      <c r="D484" s="31">
        <f t="shared" si="35"/>
        <v>1217.28</v>
      </c>
      <c r="E484" s="28">
        <f t="shared" si="36"/>
        <v>-6.1259529442691855E-2</v>
      </c>
      <c r="F484" s="31">
        <f t="shared" si="37"/>
        <v>676.53</v>
      </c>
      <c r="G484" s="32">
        <f t="shared" si="38"/>
        <v>0.68907513340132753</v>
      </c>
    </row>
    <row r="485" spans="1:7">
      <c r="A485" s="24">
        <v>40442</v>
      </c>
      <c r="B485" s="25">
        <v>1139.78</v>
      </c>
      <c r="C485" s="30">
        <f t="shared" si="39"/>
        <v>-2.5673730087764227E-3</v>
      </c>
      <c r="D485" s="31">
        <f t="shared" si="35"/>
        <v>1217.28</v>
      </c>
      <c r="E485" s="28">
        <f t="shared" si="36"/>
        <v>-6.3666535226077819E-2</v>
      </c>
      <c r="F485" s="31">
        <f t="shared" si="37"/>
        <v>676.53</v>
      </c>
      <c r="G485" s="32">
        <f t="shared" si="38"/>
        <v>0.6847442094216073</v>
      </c>
    </row>
    <row r="486" spans="1:7">
      <c r="A486" s="24">
        <v>40443</v>
      </c>
      <c r="B486" s="25">
        <v>1134.28</v>
      </c>
      <c r="C486" s="30">
        <f t="shared" si="39"/>
        <v>-4.8371729190874102E-3</v>
      </c>
      <c r="D486" s="31">
        <f t="shared" si="35"/>
        <v>1217.28</v>
      </c>
      <c r="E486" s="28">
        <f t="shared" si="36"/>
        <v>-6.8184805467928503E-2</v>
      </c>
      <c r="F486" s="31">
        <f t="shared" si="37"/>
        <v>676.53</v>
      </c>
      <c r="G486" s="32">
        <f t="shared" si="38"/>
        <v>0.67661448864056295</v>
      </c>
    </row>
    <row r="487" spans="1:7">
      <c r="A487" s="24">
        <v>40444</v>
      </c>
      <c r="B487" s="25">
        <v>1124.83</v>
      </c>
      <c r="C487" s="30">
        <f t="shared" si="39"/>
        <v>-8.3661752808279772E-3</v>
      </c>
      <c r="D487" s="31">
        <f t="shared" si="35"/>
        <v>1217.28</v>
      </c>
      <c r="E487" s="28">
        <f t="shared" si="36"/>
        <v>-7.5948015247108341E-2</v>
      </c>
      <c r="F487" s="31">
        <f t="shared" si="37"/>
        <v>676.53</v>
      </c>
      <c r="G487" s="32">
        <f t="shared" si="38"/>
        <v>0.66264615020767736</v>
      </c>
    </row>
    <row r="488" spans="1:7">
      <c r="A488" s="24">
        <v>40445</v>
      </c>
      <c r="B488" s="25">
        <v>1148.67</v>
      </c>
      <c r="C488" s="30">
        <f t="shared" si="39"/>
        <v>2.0972838221843829E-2</v>
      </c>
      <c r="D488" s="31">
        <f t="shared" si="35"/>
        <v>1217.28</v>
      </c>
      <c r="E488" s="28">
        <f t="shared" si="36"/>
        <v>-5.6363367507886356E-2</v>
      </c>
      <c r="F488" s="31">
        <f t="shared" si="37"/>
        <v>676.53</v>
      </c>
      <c r="G488" s="32">
        <f t="shared" si="38"/>
        <v>0.69788479446587748</v>
      </c>
    </row>
    <row r="489" spans="1:7">
      <c r="A489" s="24">
        <v>40448</v>
      </c>
      <c r="B489" s="25">
        <v>1142.1600000000001</v>
      </c>
      <c r="C489" s="30">
        <f t="shared" si="39"/>
        <v>-5.6835448498540912E-3</v>
      </c>
      <c r="D489" s="31">
        <f t="shared" si="35"/>
        <v>1217.28</v>
      </c>
      <c r="E489" s="28">
        <f t="shared" si="36"/>
        <v>-6.1711356466876886E-2</v>
      </c>
      <c r="F489" s="31">
        <f t="shared" si="37"/>
        <v>676.53</v>
      </c>
      <c r="G489" s="32">
        <f t="shared" si="38"/>
        <v>0.68826216132322315</v>
      </c>
    </row>
    <row r="490" spans="1:7">
      <c r="A490" s="24">
        <v>40449</v>
      </c>
      <c r="B490" s="25">
        <v>1147.7</v>
      </c>
      <c r="C490" s="30">
        <f t="shared" si="39"/>
        <v>4.8387332056579321E-3</v>
      </c>
      <c r="D490" s="31">
        <f t="shared" si="35"/>
        <v>1217.28</v>
      </c>
      <c r="E490" s="28">
        <f t="shared" si="36"/>
        <v>-5.7160226077812772E-2</v>
      </c>
      <c r="F490" s="31">
        <f t="shared" si="37"/>
        <v>676.53</v>
      </c>
      <c r="G490" s="32">
        <f t="shared" si="38"/>
        <v>0.69645100734631149</v>
      </c>
    </row>
    <row r="491" spans="1:7">
      <c r="A491" s="24">
        <v>40450</v>
      </c>
      <c r="B491" s="25">
        <v>1144.73</v>
      </c>
      <c r="C491" s="30">
        <f t="shared" si="39"/>
        <v>-2.5911383655897063E-3</v>
      </c>
      <c r="D491" s="31">
        <f t="shared" si="35"/>
        <v>1217.28</v>
      </c>
      <c r="E491" s="28">
        <f t="shared" si="36"/>
        <v>-5.960009200841216E-2</v>
      </c>
      <c r="F491" s="31">
        <f t="shared" si="37"/>
        <v>676.53</v>
      </c>
      <c r="G491" s="32">
        <f t="shared" si="38"/>
        <v>0.69206095812454738</v>
      </c>
    </row>
    <row r="492" spans="1:7">
      <c r="A492" s="24">
        <v>40451</v>
      </c>
      <c r="B492" s="25">
        <v>1141.2</v>
      </c>
      <c r="C492" s="30">
        <f t="shared" si="39"/>
        <v>-3.0884609816881144E-3</v>
      </c>
      <c r="D492" s="31">
        <f t="shared" si="35"/>
        <v>1217.28</v>
      </c>
      <c r="E492" s="28">
        <f t="shared" si="36"/>
        <v>-6.2499999999999944E-2</v>
      </c>
      <c r="F492" s="31">
        <f t="shared" si="37"/>
        <v>676.53</v>
      </c>
      <c r="G492" s="32">
        <f t="shared" si="38"/>
        <v>0.68684315551416797</v>
      </c>
    </row>
    <row r="493" spans="1:7">
      <c r="A493" s="24">
        <v>40452</v>
      </c>
      <c r="B493" s="25">
        <v>1146.24</v>
      </c>
      <c r="C493" s="30">
        <f t="shared" si="39"/>
        <v>4.4066800929473959E-3</v>
      </c>
      <c r="D493" s="31">
        <f t="shared" si="35"/>
        <v>1217.28</v>
      </c>
      <c r="E493" s="28">
        <f t="shared" si="36"/>
        <v>-5.8359621451104071E-2</v>
      </c>
      <c r="F493" s="31">
        <f t="shared" si="37"/>
        <v>676.53</v>
      </c>
      <c r="G493" s="32">
        <f t="shared" si="38"/>
        <v>0.69429293601170683</v>
      </c>
    </row>
    <row r="494" spans="1:7">
      <c r="A494" s="24">
        <v>40455</v>
      </c>
      <c r="B494" s="25">
        <v>1137.03</v>
      </c>
      <c r="C494" s="30">
        <f t="shared" si="39"/>
        <v>-8.0674208055657153E-3</v>
      </c>
      <c r="D494" s="31">
        <f t="shared" si="35"/>
        <v>1217.28</v>
      </c>
      <c r="E494" s="28">
        <f t="shared" si="36"/>
        <v>-6.5925670347003154E-2</v>
      </c>
      <c r="F494" s="31">
        <f t="shared" si="37"/>
        <v>676.53</v>
      </c>
      <c r="G494" s="32">
        <f t="shared" si="38"/>
        <v>0.68067934903108507</v>
      </c>
    </row>
    <row r="495" spans="1:7">
      <c r="A495" s="24">
        <v>40456</v>
      </c>
      <c r="B495" s="25">
        <v>1160.75</v>
      </c>
      <c r="C495" s="30">
        <f t="shared" si="39"/>
        <v>2.0646748273304517E-2</v>
      </c>
      <c r="D495" s="31">
        <f t="shared" si="35"/>
        <v>1217.28</v>
      </c>
      <c r="E495" s="28">
        <f t="shared" si="36"/>
        <v>-4.6439603049421643E-2</v>
      </c>
      <c r="F495" s="31">
        <f t="shared" si="37"/>
        <v>676.53</v>
      </c>
      <c r="G495" s="32">
        <f t="shared" si="38"/>
        <v>0.71574061756315321</v>
      </c>
    </row>
    <row r="496" spans="1:7">
      <c r="A496" s="24">
        <v>40457</v>
      </c>
      <c r="B496" s="25">
        <v>1159.97</v>
      </c>
      <c r="C496" s="30">
        <f t="shared" si="39"/>
        <v>-6.7220520301533246E-4</v>
      </c>
      <c r="D496" s="31">
        <f t="shared" si="35"/>
        <v>1217.28</v>
      </c>
      <c r="E496" s="28">
        <f t="shared" si="36"/>
        <v>-4.7080375920084079E-2</v>
      </c>
      <c r="F496" s="31">
        <f t="shared" si="37"/>
        <v>676.53</v>
      </c>
      <c r="G496" s="32">
        <f t="shared" si="38"/>
        <v>0.71458767534329604</v>
      </c>
    </row>
    <row r="497" spans="1:7">
      <c r="A497" s="24">
        <v>40458</v>
      </c>
      <c r="B497" s="25">
        <v>1158.06</v>
      </c>
      <c r="C497" s="30">
        <f t="shared" si="39"/>
        <v>-1.6479514348442339E-3</v>
      </c>
      <c r="D497" s="31">
        <f t="shared" si="35"/>
        <v>1217.28</v>
      </c>
      <c r="E497" s="28">
        <f t="shared" si="36"/>
        <v>-4.8649447949526838E-2</v>
      </c>
      <c r="F497" s="31">
        <f t="shared" si="37"/>
        <v>676.53</v>
      </c>
      <c r="G497" s="32">
        <f t="shared" si="38"/>
        <v>0.7117644450356968</v>
      </c>
    </row>
    <row r="498" spans="1:7">
      <c r="A498" s="24">
        <v>40459</v>
      </c>
      <c r="B498" s="25">
        <v>1165.1500000000001</v>
      </c>
      <c r="C498" s="30">
        <f t="shared" si="39"/>
        <v>6.1036428141756846E-3</v>
      </c>
      <c r="D498" s="31">
        <f t="shared" si="35"/>
        <v>1217.28</v>
      </c>
      <c r="E498" s="28">
        <f t="shared" si="36"/>
        <v>-4.2824986855941022E-2</v>
      </c>
      <c r="F498" s="31">
        <f t="shared" si="37"/>
        <v>676.53</v>
      </c>
      <c r="G498" s="32">
        <f t="shared" si="38"/>
        <v>0.72224439418798891</v>
      </c>
    </row>
    <row r="499" spans="1:7">
      <c r="A499" s="24">
        <v>40462</v>
      </c>
      <c r="B499" s="25">
        <v>1165.32</v>
      </c>
      <c r="C499" s="30">
        <f t="shared" si="39"/>
        <v>1.4589331791565788E-4</v>
      </c>
      <c r="D499" s="31">
        <f t="shared" si="35"/>
        <v>1217.28</v>
      </c>
      <c r="E499" s="28">
        <f t="shared" si="36"/>
        <v>-4.2685331230283945E-2</v>
      </c>
      <c r="F499" s="31">
        <f t="shared" si="37"/>
        <v>676.53</v>
      </c>
      <c r="G499" s="32">
        <f t="shared" si="38"/>
        <v>0.72249567646667556</v>
      </c>
    </row>
    <row r="500" spans="1:7">
      <c r="A500" s="24">
        <v>40463</v>
      </c>
      <c r="B500" s="25">
        <v>1169.77</v>
      </c>
      <c r="C500" s="30">
        <f t="shared" si="39"/>
        <v>3.8114208763416549E-3</v>
      </c>
      <c r="D500" s="31">
        <f t="shared" si="35"/>
        <v>1217.28</v>
      </c>
      <c r="E500" s="28">
        <f t="shared" si="36"/>
        <v>-3.9029639852786534E-2</v>
      </c>
      <c r="F500" s="31">
        <f t="shared" si="37"/>
        <v>676.53</v>
      </c>
      <c r="G500" s="32">
        <f t="shared" si="38"/>
        <v>0.72907335964406605</v>
      </c>
    </row>
    <row r="501" spans="1:7">
      <c r="A501" s="24">
        <v>40464</v>
      </c>
      <c r="B501" s="25">
        <v>1178.0999999999999</v>
      </c>
      <c r="C501" s="30">
        <f t="shared" si="39"/>
        <v>7.0958229814690804E-3</v>
      </c>
      <c r="D501" s="31">
        <f t="shared" si="35"/>
        <v>1217.28</v>
      </c>
      <c r="E501" s="28">
        <f t="shared" si="36"/>
        <v>-3.2186514195583646E-2</v>
      </c>
      <c r="F501" s="31">
        <f t="shared" si="37"/>
        <v>676.53</v>
      </c>
      <c r="G501" s="32">
        <f t="shared" si="38"/>
        <v>0.74138619129972061</v>
      </c>
    </row>
    <row r="502" spans="1:7">
      <c r="A502" s="24">
        <v>40465</v>
      </c>
      <c r="B502" s="25">
        <v>1173.81</v>
      </c>
      <c r="C502" s="30">
        <f t="shared" si="39"/>
        <v>-3.648102825229549E-3</v>
      </c>
      <c r="D502" s="31">
        <f t="shared" si="35"/>
        <v>1217.28</v>
      </c>
      <c r="E502" s="28">
        <f t="shared" si="36"/>
        <v>-3.571076498422715E-2</v>
      </c>
      <c r="F502" s="31">
        <f t="shared" si="37"/>
        <v>676.53</v>
      </c>
      <c r="G502" s="32">
        <f t="shared" si="38"/>
        <v>0.73504500909050596</v>
      </c>
    </row>
    <row r="503" spans="1:7">
      <c r="A503" s="24">
        <v>40466</v>
      </c>
      <c r="B503" s="25">
        <v>1176.19</v>
      </c>
      <c r="C503" s="30">
        <f t="shared" si="39"/>
        <v>2.0255326074200258E-3</v>
      </c>
      <c r="D503" s="31">
        <f t="shared" si="35"/>
        <v>1217.28</v>
      </c>
      <c r="E503" s="28">
        <f t="shared" si="36"/>
        <v>-3.3755586225026224E-2</v>
      </c>
      <c r="F503" s="31">
        <f t="shared" si="37"/>
        <v>676.53</v>
      </c>
      <c r="G503" s="32">
        <f t="shared" si="38"/>
        <v>0.73856296099212171</v>
      </c>
    </row>
    <row r="504" spans="1:7">
      <c r="A504" s="24">
        <v>40469</v>
      </c>
      <c r="B504" s="25">
        <v>1184.71</v>
      </c>
      <c r="C504" s="30">
        <f t="shared" si="39"/>
        <v>7.2176178463409565E-3</v>
      </c>
      <c r="D504" s="31">
        <f t="shared" si="35"/>
        <v>1217.28</v>
      </c>
      <c r="E504" s="28">
        <f t="shared" si="36"/>
        <v>-2.6756374868559359E-2</v>
      </c>
      <c r="F504" s="31">
        <f t="shared" si="37"/>
        <v>676.53</v>
      </c>
      <c r="G504" s="32">
        <f t="shared" si="38"/>
        <v>0.75115663754748507</v>
      </c>
    </row>
    <row r="505" spans="1:7">
      <c r="A505" s="24">
        <v>40470</v>
      </c>
      <c r="B505" s="25">
        <v>1165.9000000000001</v>
      </c>
      <c r="C505" s="30">
        <f t="shared" si="39"/>
        <v>-1.600469794135919E-2</v>
      </c>
      <c r="D505" s="31">
        <f t="shared" si="35"/>
        <v>1217.28</v>
      </c>
      <c r="E505" s="28">
        <f t="shared" si="36"/>
        <v>-4.2208859095688653E-2</v>
      </c>
      <c r="F505" s="31">
        <f t="shared" si="37"/>
        <v>676.53</v>
      </c>
      <c r="G505" s="32">
        <f t="shared" si="38"/>
        <v>0.72335299247631313</v>
      </c>
    </row>
    <row r="506" spans="1:7">
      <c r="A506" s="24">
        <v>40471</v>
      </c>
      <c r="B506" s="25">
        <v>1178.17</v>
      </c>
      <c r="C506" s="30">
        <f t="shared" si="39"/>
        <v>1.0469066254142375E-2</v>
      </c>
      <c r="D506" s="31">
        <f t="shared" si="35"/>
        <v>1217.28</v>
      </c>
      <c r="E506" s="28">
        <f t="shared" si="36"/>
        <v>-3.212900893795996E-2</v>
      </c>
      <c r="F506" s="31">
        <f t="shared" si="37"/>
        <v>676.53</v>
      </c>
      <c r="G506" s="32">
        <f t="shared" si="38"/>
        <v>0.74148966047329778</v>
      </c>
    </row>
    <row r="507" spans="1:7">
      <c r="A507" s="24">
        <v>40472</v>
      </c>
      <c r="B507" s="25">
        <v>1180.26</v>
      </c>
      <c r="C507" s="30">
        <f t="shared" si="39"/>
        <v>1.7723659783045339E-3</v>
      </c>
      <c r="D507" s="31">
        <f t="shared" si="35"/>
        <v>1217.28</v>
      </c>
      <c r="E507" s="28">
        <f t="shared" si="36"/>
        <v>-3.0412066246056767E-2</v>
      </c>
      <c r="F507" s="31">
        <f t="shared" si="37"/>
        <v>676.53</v>
      </c>
      <c r="G507" s="32">
        <f t="shared" si="38"/>
        <v>0.74457895437009447</v>
      </c>
    </row>
    <row r="508" spans="1:7">
      <c r="A508" s="24">
        <v>40473</v>
      </c>
      <c r="B508" s="25">
        <v>1183.08</v>
      </c>
      <c r="C508" s="30">
        <f t="shared" si="39"/>
        <v>2.3864542032575107E-3</v>
      </c>
      <c r="D508" s="31">
        <f t="shared" si="35"/>
        <v>1217.28</v>
      </c>
      <c r="E508" s="28">
        <f t="shared" si="36"/>
        <v>-2.8095425867507923E-2</v>
      </c>
      <c r="F508" s="31">
        <f t="shared" si="37"/>
        <v>676.53</v>
      </c>
      <c r="G508" s="32">
        <f t="shared" si="38"/>
        <v>0.74874728393419354</v>
      </c>
    </row>
    <row r="509" spans="1:7">
      <c r="A509" s="24">
        <v>40476</v>
      </c>
      <c r="B509" s="25">
        <v>1185.6199999999999</v>
      </c>
      <c r="C509" s="30">
        <f t="shared" si="39"/>
        <v>2.1446371204069184E-3</v>
      </c>
      <c r="D509" s="31">
        <f t="shared" si="35"/>
        <v>1217.28</v>
      </c>
      <c r="E509" s="28">
        <f t="shared" si="36"/>
        <v>-2.6008806519453274E-2</v>
      </c>
      <c r="F509" s="31">
        <f t="shared" si="37"/>
        <v>676.53</v>
      </c>
      <c r="G509" s="32">
        <f t="shared" si="38"/>
        <v>0.75250173680398491</v>
      </c>
    </row>
    <row r="510" spans="1:7">
      <c r="A510" s="24">
        <v>40477</v>
      </c>
      <c r="B510" s="25">
        <v>1185.6400000000001</v>
      </c>
      <c r="C510" s="30">
        <f t="shared" si="39"/>
        <v>1.6868668978158766E-5</v>
      </c>
      <c r="D510" s="31">
        <f t="shared" si="35"/>
        <v>1217.28</v>
      </c>
      <c r="E510" s="28">
        <f t="shared" si="36"/>
        <v>-2.5992376445846375E-2</v>
      </c>
      <c r="F510" s="31">
        <f t="shared" si="37"/>
        <v>676.53</v>
      </c>
      <c r="G510" s="32">
        <f t="shared" si="38"/>
        <v>0.75253129942500729</v>
      </c>
    </row>
    <row r="511" spans="1:7">
      <c r="A511" s="24">
        <v>40478</v>
      </c>
      <c r="B511" s="25">
        <v>1182.45</v>
      </c>
      <c r="C511" s="30">
        <f t="shared" si="39"/>
        <v>-2.6941559903084621E-3</v>
      </c>
      <c r="D511" s="31">
        <f t="shared" si="35"/>
        <v>1217.28</v>
      </c>
      <c r="E511" s="28">
        <f t="shared" si="36"/>
        <v>-2.8612973186119814E-2</v>
      </c>
      <c r="F511" s="31">
        <f t="shared" si="37"/>
        <v>676.53</v>
      </c>
      <c r="G511" s="32">
        <f t="shared" si="38"/>
        <v>0.74781606137200141</v>
      </c>
    </row>
    <row r="512" spans="1:7">
      <c r="A512" s="24">
        <v>40479</v>
      </c>
      <c r="B512" s="25">
        <v>1183.78</v>
      </c>
      <c r="C512" s="30">
        <f t="shared" si="39"/>
        <v>1.1241511941456764E-3</v>
      </c>
      <c r="D512" s="31">
        <f t="shared" si="35"/>
        <v>1217.28</v>
      </c>
      <c r="E512" s="28">
        <f t="shared" si="36"/>
        <v>-2.7520373291272344E-2</v>
      </c>
      <c r="F512" s="31">
        <f t="shared" si="37"/>
        <v>676.53</v>
      </c>
      <c r="G512" s="32">
        <f t="shared" si="38"/>
        <v>0.74978197566996296</v>
      </c>
    </row>
    <row r="513" spans="1:7">
      <c r="A513" s="24">
        <v>40480</v>
      </c>
      <c r="B513" s="25">
        <v>1183.26</v>
      </c>
      <c r="C513" s="30">
        <f t="shared" si="39"/>
        <v>-4.3936731814008358E-4</v>
      </c>
      <c r="D513" s="31">
        <f t="shared" si="35"/>
        <v>1217.28</v>
      </c>
      <c r="E513" s="28">
        <f t="shared" si="36"/>
        <v>-2.7947555205047304E-2</v>
      </c>
      <c r="F513" s="31">
        <f t="shared" si="37"/>
        <v>676.53</v>
      </c>
      <c r="G513" s="32">
        <f t="shared" si="38"/>
        <v>0.74901334752339144</v>
      </c>
    </row>
    <row r="514" spans="1:7">
      <c r="A514" s="24">
        <v>40483</v>
      </c>
      <c r="B514" s="25">
        <v>1184.3800000000001</v>
      </c>
      <c r="C514" s="30">
        <f t="shared" si="39"/>
        <v>9.4608984773153764E-4</v>
      </c>
      <c r="D514" s="31">
        <f t="shared" si="35"/>
        <v>1217.28</v>
      </c>
      <c r="E514" s="28">
        <f t="shared" si="36"/>
        <v>-2.702747108307034E-2</v>
      </c>
      <c r="F514" s="31">
        <f t="shared" si="37"/>
        <v>676.53</v>
      </c>
      <c r="G514" s="32">
        <f t="shared" si="38"/>
        <v>0.75066885430062258</v>
      </c>
    </row>
    <row r="515" spans="1:7">
      <c r="A515" s="24">
        <v>40484</v>
      </c>
      <c r="B515" s="25">
        <v>1193.57</v>
      </c>
      <c r="C515" s="30">
        <f t="shared" si="39"/>
        <v>7.7293851876093483E-3</v>
      </c>
      <c r="D515" s="31">
        <f t="shared" ref="D515:D578" si="40">IF(B515&gt;D514,B515, D514)</f>
        <v>1217.28</v>
      </c>
      <c r="E515" s="28">
        <f t="shared" ref="E515:E578" si="41">+(B515-D515)/D515</f>
        <v>-1.947785226077816E-2</v>
      </c>
      <c r="F515" s="31">
        <f t="shared" ref="F515:F578" si="42">IF(B515&lt;F514,B515,F514)</f>
        <v>676.53</v>
      </c>
      <c r="G515" s="32">
        <f t="shared" ref="G515:G578" si="43">+(B515-F515)/F515</f>
        <v>0.76425287866022196</v>
      </c>
    </row>
    <row r="516" spans="1:7">
      <c r="A516" s="24">
        <v>40485</v>
      </c>
      <c r="B516" s="25">
        <v>1197.96</v>
      </c>
      <c r="C516" s="30">
        <f t="shared" si="39"/>
        <v>3.6712940509606175E-3</v>
      </c>
      <c r="D516" s="31">
        <f t="shared" si="40"/>
        <v>1217.28</v>
      </c>
      <c r="E516" s="28">
        <f t="shared" si="41"/>
        <v>-1.5871451104100893E-2</v>
      </c>
      <c r="F516" s="31">
        <f t="shared" si="42"/>
        <v>676.53</v>
      </c>
      <c r="G516" s="32">
        <f t="shared" si="43"/>
        <v>0.77074187397454674</v>
      </c>
    </row>
    <row r="517" spans="1:7">
      <c r="A517" s="24">
        <v>40486</v>
      </c>
      <c r="B517" s="25">
        <v>1221.06</v>
      </c>
      <c r="C517" s="30">
        <f t="shared" si="39"/>
        <v>1.9099223816177839E-2</v>
      </c>
      <c r="D517" s="31">
        <f t="shared" si="40"/>
        <v>1221.06</v>
      </c>
      <c r="E517" s="28">
        <f t="shared" si="41"/>
        <v>0</v>
      </c>
      <c r="F517" s="31">
        <f t="shared" si="42"/>
        <v>676.53</v>
      </c>
      <c r="G517" s="32">
        <f t="shared" si="43"/>
        <v>0.80488670125493322</v>
      </c>
    </row>
    <row r="518" spans="1:7">
      <c r="A518" s="24">
        <v>40487</v>
      </c>
      <c r="B518" s="25">
        <v>1225.8499999999999</v>
      </c>
      <c r="C518" s="30">
        <f t="shared" si="39"/>
        <v>3.9151469556092371E-3</v>
      </c>
      <c r="D518" s="31">
        <f t="shared" si="40"/>
        <v>1225.8499999999999</v>
      </c>
      <c r="E518" s="28">
        <f t="shared" si="41"/>
        <v>0</v>
      </c>
      <c r="F518" s="31">
        <f t="shared" si="42"/>
        <v>676.53</v>
      </c>
      <c r="G518" s="32">
        <f t="shared" si="43"/>
        <v>0.81196694898969735</v>
      </c>
    </row>
    <row r="519" spans="1:7">
      <c r="A519" s="24">
        <v>40490</v>
      </c>
      <c r="B519" s="25">
        <v>1223.25</v>
      </c>
      <c r="C519" s="30">
        <f t="shared" si="39"/>
        <v>-2.1232297388884083E-3</v>
      </c>
      <c r="D519" s="31">
        <f t="shared" si="40"/>
        <v>1225.8499999999999</v>
      </c>
      <c r="E519" s="28">
        <f t="shared" si="41"/>
        <v>-2.1209772810702036E-3</v>
      </c>
      <c r="F519" s="31">
        <f t="shared" si="42"/>
        <v>676.53</v>
      </c>
      <c r="G519" s="32">
        <f t="shared" si="43"/>
        <v>0.80812380825684016</v>
      </c>
    </row>
    <row r="520" spans="1:7">
      <c r="A520" s="24">
        <v>40491</v>
      </c>
      <c r="B520" s="25">
        <v>1213.4000000000001</v>
      </c>
      <c r="C520" s="30">
        <f t="shared" ref="C520:C583" si="44">LN(B520/B519)</f>
        <v>-8.0849146610354004E-3</v>
      </c>
      <c r="D520" s="31">
        <f t="shared" si="40"/>
        <v>1225.8499999999999</v>
      </c>
      <c r="E520" s="28">
        <f t="shared" si="41"/>
        <v>-1.0156218134355606E-2</v>
      </c>
      <c r="F520" s="31">
        <f t="shared" si="42"/>
        <v>676.53</v>
      </c>
      <c r="G520" s="32">
        <f t="shared" si="43"/>
        <v>0.79356421740351524</v>
      </c>
    </row>
    <row r="521" spans="1:7">
      <c r="A521" s="24">
        <v>40492</v>
      </c>
      <c r="B521" s="25">
        <v>1218.71</v>
      </c>
      <c r="C521" s="30">
        <f t="shared" si="44"/>
        <v>4.3665857524340951E-3</v>
      </c>
      <c r="D521" s="31">
        <f t="shared" si="40"/>
        <v>1225.8499999999999</v>
      </c>
      <c r="E521" s="28">
        <f t="shared" si="41"/>
        <v>-5.8245299180159672E-3</v>
      </c>
      <c r="F521" s="31">
        <f t="shared" si="42"/>
        <v>676.53</v>
      </c>
      <c r="G521" s="32">
        <f t="shared" si="43"/>
        <v>0.80141309328485077</v>
      </c>
    </row>
    <row r="522" spans="1:7">
      <c r="A522" s="24">
        <v>40493</v>
      </c>
      <c r="B522" s="25">
        <v>1213.54</v>
      </c>
      <c r="C522" s="30">
        <f t="shared" si="44"/>
        <v>-4.2512141320765855E-3</v>
      </c>
      <c r="D522" s="31">
        <f t="shared" si="40"/>
        <v>1225.8499999999999</v>
      </c>
      <c r="E522" s="28">
        <f t="shared" si="41"/>
        <v>-1.0042011665375002E-2</v>
      </c>
      <c r="F522" s="31">
        <f t="shared" si="42"/>
        <v>676.53</v>
      </c>
      <c r="G522" s="32">
        <f t="shared" si="43"/>
        <v>0.79377115575066892</v>
      </c>
    </row>
    <row r="523" spans="1:7">
      <c r="A523" s="24">
        <v>40494</v>
      </c>
      <c r="B523" s="25">
        <v>1199.21</v>
      </c>
      <c r="C523" s="30">
        <f t="shared" si="44"/>
        <v>-1.1878701482340309E-2</v>
      </c>
      <c r="D523" s="31">
        <f t="shared" si="40"/>
        <v>1225.8499999999999</v>
      </c>
      <c r="E523" s="28">
        <f t="shared" si="41"/>
        <v>-2.1731859526043052E-2</v>
      </c>
      <c r="F523" s="31">
        <f t="shared" si="42"/>
        <v>676.53</v>
      </c>
      <c r="G523" s="32">
        <f t="shared" si="43"/>
        <v>0.77258953778842043</v>
      </c>
    </row>
    <row r="524" spans="1:7">
      <c r="A524" s="24">
        <v>40497</v>
      </c>
      <c r="B524" s="25">
        <v>1197.75</v>
      </c>
      <c r="C524" s="30">
        <f t="shared" si="44"/>
        <v>-1.2182098829831606E-3</v>
      </c>
      <c r="D524" s="31">
        <f t="shared" si="40"/>
        <v>1225.8499999999999</v>
      </c>
      <c r="E524" s="28">
        <f t="shared" si="41"/>
        <v>-2.2922869845413314E-2</v>
      </c>
      <c r="F524" s="31">
        <f t="shared" si="42"/>
        <v>676.53</v>
      </c>
      <c r="G524" s="32">
        <f t="shared" si="43"/>
        <v>0.77043146645381588</v>
      </c>
    </row>
    <row r="525" spans="1:7">
      <c r="A525" s="24">
        <v>40498</v>
      </c>
      <c r="B525" s="25">
        <v>1178.3399999999999</v>
      </c>
      <c r="C525" s="30">
        <f t="shared" si="44"/>
        <v>-1.63381284080449E-2</v>
      </c>
      <c r="D525" s="31">
        <f t="shared" si="40"/>
        <v>1225.8499999999999</v>
      </c>
      <c r="E525" s="28">
        <f t="shared" si="41"/>
        <v>-3.8756781009095728E-2</v>
      </c>
      <c r="F525" s="31">
        <f t="shared" si="42"/>
        <v>676.53</v>
      </c>
      <c r="G525" s="32">
        <f t="shared" si="43"/>
        <v>0.74174094275198432</v>
      </c>
    </row>
    <row r="526" spans="1:7">
      <c r="A526" s="24">
        <v>40499</v>
      </c>
      <c r="B526" s="25">
        <v>1178.5899999999999</v>
      </c>
      <c r="C526" s="30">
        <f t="shared" si="44"/>
        <v>2.1214036983506886E-4</v>
      </c>
      <c r="D526" s="31">
        <f t="shared" si="40"/>
        <v>1225.8499999999999</v>
      </c>
      <c r="E526" s="28">
        <f t="shared" si="41"/>
        <v>-3.8552840885915887E-2</v>
      </c>
      <c r="F526" s="31">
        <f t="shared" si="42"/>
        <v>676.53</v>
      </c>
      <c r="G526" s="32">
        <f t="shared" si="43"/>
        <v>0.74211047551475906</v>
      </c>
    </row>
    <row r="527" spans="1:7">
      <c r="A527" s="24">
        <v>40500</v>
      </c>
      <c r="B527" s="25">
        <v>1196.69</v>
      </c>
      <c r="C527" s="30">
        <f t="shared" si="44"/>
        <v>1.5240603506340206E-2</v>
      </c>
      <c r="D527" s="31">
        <f t="shared" si="40"/>
        <v>1225.8499999999999</v>
      </c>
      <c r="E527" s="28">
        <f t="shared" si="41"/>
        <v>-2.3787575967695769E-2</v>
      </c>
      <c r="F527" s="31">
        <f t="shared" si="42"/>
        <v>676.53</v>
      </c>
      <c r="G527" s="32">
        <f t="shared" si="43"/>
        <v>0.768864647539651</v>
      </c>
    </row>
    <row r="528" spans="1:7">
      <c r="A528" s="24">
        <v>40501</v>
      </c>
      <c r="B528" s="25">
        <v>1199.73</v>
      </c>
      <c r="C528" s="30">
        <f t="shared" si="44"/>
        <v>2.5371192284322393E-3</v>
      </c>
      <c r="D528" s="31">
        <f t="shared" si="40"/>
        <v>1225.8499999999999</v>
      </c>
      <c r="E528" s="28">
        <f t="shared" si="41"/>
        <v>-2.1307664069829011E-2</v>
      </c>
      <c r="F528" s="31">
        <f t="shared" si="42"/>
        <v>676.53</v>
      </c>
      <c r="G528" s="32">
        <f t="shared" si="43"/>
        <v>0.77335816593499185</v>
      </c>
    </row>
    <row r="529" spans="1:7">
      <c r="A529" s="24">
        <v>40504</v>
      </c>
      <c r="B529" s="25">
        <v>1197.8399999999999</v>
      </c>
      <c r="C529" s="30">
        <f t="shared" si="44"/>
        <v>-1.576596630330781E-3</v>
      </c>
      <c r="D529" s="31">
        <f t="shared" si="40"/>
        <v>1225.8499999999999</v>
      </c>
      <c r="E529" s="28">
        <f t="shared" si="41"/>
        <v>-2.284945140106864E-2</v>
      </c>
      <c r="F529" s="31">
        <f t="shared" si="42"/>
        <v>676.53</v>
      </c>
      <c r="G529" s="32">
        <f t="shared" si="43"/>
        <v>0.77056449824841466</v>
      </c>
    </row>
    <row r="530" spans="1:7">
      <c r="A530" s="24">
        <v>40505</v>
      </c>
      <c r="B530" s="25">
        <v>1180.73</v>
      </c>
      <c r="C530" s="30">
        <f t="shared" si="44"/>
        <v>-1.4387043583311629E-2</v>
      </c>
      <c r="D530" s="31">
        <f t="shared" si="40"/>
        <v>1225.8499999999999</v>
      </c>
      <c r="E530" s="28">
        <f t="shared" si="41"/>
        <v>-3.6807113431496424E-2</v>
      </c>
      <c r="F530" s="31">
        <f t="shared" si="42"/>
        <v>676.53</v>
      </c>
      <c r="G530" s="32">
        <f t="shared" si="43"/>
        <v>0.74527367596411109</v>
      </c>
    </row>
    <row r="531" spans="1:7">
      <c r="A531" s="24">
        <v>40506</v>
      </c>
      <c r="B531" s="25">
        <v>1198.3499999999999</v>
      </c>
      <c r="C531" s="30">
        <f t="shared" si="44"/>
        <v>1.4812719350008895E-2</v>
      </c>
      <c r="D531" s="31">
        <f t="shared" si="40"/>
        <v>1225.8499999999999</v>
      </c>
      <c r="E531" s="28">
        <f t="shared" si="41"/>
        <v>-2.2433413549781785E-2</v>
      </c>
      <c r="F531" s="31">
        <f t="shared" si="42"/>
        <v>676.53</v>
      </c>
      <c r="G531" s="32">
        <f t="shared" si="43"/>
        <v>0.77131834508447517</v>
      </c>
    </row>
    <row r="532" spans="1:7">
      <c r="A532" s="24">
        <v>40508</v>
      </c>
      <c r="B532" s="25">
        <v>1189.4000000000001</v>
      </c>
      <c r="C532" s="30">
        <f t="shared" si="44"/>
        <v>-7.4966323236671933E-3</v>
      </c>
      <c r="D532" s="31">
        <f t="shared" si="40"/>
        <v>1225.8499999999999</v>
      </c>
      <c r="E532" s="28">
        <f t="shared" si="41"/>
        <v>-2.973446995961971E-2</v>
      </c>
      <c r="F532" s="31">
        <f t="shared" si="42"/>
        <v>676.53</v>
      </c>
      <c r="G532" s="32">
        <f t="shared" si="43"/>
        <v>0.75808907217713939</v>
      </c>
    </row>
    <row r="533" spans="1:7">
      <c r="A533" s="24">
        <v>40511</v>
      </c>
      <c r="B533" s="25">
        <v>1187.76</v>
      </c>
      <c r="C533" s="30">
        <f t="shared" si="44"/>
        <v>-1.3797979607531208E-3</v>
      </c>
      <c r="D533" s="31">
        <f t="shared" si="40"/>
        <v>1225.8499999999999</v>
      </c>
      <c r="E533" s="28">
        <f t="shared" si="41"/>
        <v>-3.1072317167679504E-2</v>
      </c>
      <c r="F533" s="31">
        <f t="shared" si="42"/>
        <v>676.53</v>
      </c>
      <c r="G533" s="32">
        <f t="shared" si="43"/>
        <v>0.75566493725333694</v>
      </c>
    </row>
    <row r="534" spans="1:7">
      <c r="A534" s="24">
        <v>40512</v>
      </c>
      <c r="B534" s="25">
        <v>1180.55</v>
      </c>
      <c r="C534" s="30">
        <f t="shared" si="44"/>
        <v>-6.0887487487678053E-3</v>
      </c>
      <c r="D534" s="31">
        <f t="shared" si="40"/>
        <v>1225.8499999999999</v>
      </c>
      <c r="E534" s="28">
        <f t="shared" si="41"/>
        <v>-3.695395032018596E-2</v>
      </c>
      <c r="F534" s="31">
        <f t="shared" si="42"/>
        <v>676.53</v>
      </c>
      <c r="G534" s="32">
        <f t="shared" si="43"/>
        <v>0.7450076123749132</v>
      </c>
    </row>
    <row r="535" spans="1:7">
      <c r="A535" s="24">
        <v>40513</v>
      </c>
      <c r="B535" s="25">
        <v>1206.07</v>
      </c>
      <c r="C535" s="30">
        <f t="shared" si="44"/>
        <v>2.1386708157466149E-2</v>
      </c>
      <c r="D535" s="31">
        <f t="shared" si="40"/>
        <v>1225.8499999999999</v>
      </c>
      <c r="E535" s="28">
        <f t="shared" si="41"/>
        <v>-1.6135742545988478E-2</v>
      </c>
      <c r="F535" s="31">
        <f t="shared" si="42"/>
        <v>676.53</v>
      </c>
      <c r="G535" s="32">
        <f t="shared" si="43"/>
        <v>0.78272951679895941</v>
      </c>
    </row>
    <row r="536" spans="1:7">
      <c r="A536" s="24">
        <v>40514</v>
      </c>
      <c r="B536" s="25">
        <v>1221.53</v>
      </c>
      <c r="C536" s="30">
        <f t="shared" si="44"/>
        <v>1.2737031643018829E-2</v>
      </c>
      <c r="D536" s="31">
        <f t="shared" si="40"/>
        <v>1225.8499999999999</v>
      </c>
      <c r="E536" s="28">
        <f t="shared" si="41"/>
        <v>-3.5240853285474867E-3</v>
      </c>
      <c r="F536" s="31">
        <f t="shared" si="42"/>
        <v>676.53</v>
      </c>
      <c r="G536" s="32">
        <f t="shared" si="43"/>
        <v>0.80558142284894985</v>
      </c>
    </row>
    <row r="537" spans="1:7">
      <c r="A537" s="24">
        <v>40515</v>
      </c>
      <c r="B537" s="25">
        <v>1224.71</v>
      </c>
      <c r="C537" s="30">
        <f t="shared" si="44"/>
        <v>2.5999098954114317E-3</v>
      </c>
      <c r="D537" s="31">
        <f t="shared" si="40"/>
        <v>1225.8499999999999</v>
      </c>
      <c r="E537" s="28">
        <f t="shared" si="41"/>
        <v>-9.299669616999411E-4</v>
      </c>
      <c r="F537" s="31">
        <f t="shared" si="42"/>
        <v>676.53</v>
      </c>
      <c r="G537" s="32">
        <f t="shared" si="43"/>
        <v>0.81028187959144471</v>
      </c>
    </row>
    <row r="538" spans="1:7">
      <c r="A538" s="24">
        <v>40518</v>
      </c>
      <c r="B538" s="25">
        <v>1223.1199999999999</v>
      </c>
      <c r="C538" s="30">
        <f t="shared" si="44"/>
        <v>-1.2991100065108331E-3</v>
      </c>
      <c r="D538" s="31">
        <f t="shared" si="40"/>
        <v>1225.8499999999999</v>
      </c>
      <c r="E538" s="28">
        <f t="shared" si="41"/>
        <v>-2.2270261451238066E-3</v>
      </c>
      <c r="F538" s="31">
        <f t="shared" si="42"/>
        <v>676.53</v>
      </c>
      <c r="G538" s="32">
        <f t="shared" si="43"/>
        <v>0.80793165122019706</v>
      </c>
    </row>
    <row r="539" spans="1:7">
      <c r="A539" s="24">
        <v>40519</v>
      </c>
      <c r="B539" s="25">
        <v>1223.75</v>
      </c>
      <c r="C539" s="30">
        <f t="shared" si="44"/>
        <v>5.1494359236190672E-4</v>
      </c>
      <c r="D539" s="31">
        <f t="shared" si="40"/>
        <v>1225.8499999999999</v>
      </c>
      <c r="E539" s="28">
        <f t="shared" si="41"/>
        <v>-1.7130970347105348E-3</v>
      </c>
      <c r="F539" s="31">
        <f t="shared" si="42"/>
        <v>676.53</v>
      </c>
      <c r="G539" s="32">
        <f t="shared" si="43"/>
        <v>0.80886287378238964</v>
      </c>
    </row>
    <row r="540" spans="1:7">
      <c r="A540" s="24">
        <v>40520</v>
      </c>
      <c r="B540" s="25">
        <v>1228.28</v>
      </c>
      <c r="C540" s="30">
        <f t="shared" si="44"/>
        <v>3.694901900663627E-3</v>
      </c>
      <c r="D540" s="31">
        <f t="shared" si="40"/>
        <v>1228.28</v>
      </c>
      <c r="E540" s="28">
        <f t="shared" si="41"/>
        <v>0</v>
      </c>
      <c r="F540" s="31">
        <f t="shared" si="42"/>
        <v>676.53</v>
      </c>
      <c r="G540" s="32">
        <f t="shared" si="43"/>
        <v>0.81555880744386799</v>
      </c>
    </row>
    <row r="541" spans="1:7">
      <c r="A541" s="24">
        <v>40521</v>
      </c>
      <c r="B541" s="25">
        <v>1233</v>
      </c>
      <c r="C541" s="30">
        <f t="shared" si="44"/>
        <v>3.8354074189605823E-3</v>
      </c>
      <c r="D541" s="31">
        <f t="shared" si="40"/>
        <v>1233</v>
      </c>
      <c r="E541" s="28">
        <f t="shared" si="41"/>
        <v>0</v>
      </c>
      <c r="F541" s="31">
        <f t="shared" si="42"/>
        <v>676.53</v>
      </c>
      <c r="G541" s="32">
        <f t="shared" si="43"/>
        <v>0.82253558600505527</v>
      </c>
    </row>
    <row r="542" spans="1:7">
      <c r="A542" s="24">
        <v>40522</v>
      </c>
      <c r="B542" s="25">
        <v>1240.4000000000001</v>
      </c>
      <c r="C542" s="30">
        <f t="shared" si="44"/>
        <v>5.983684061949668E-3</v>
      </c>
      <c r="D542" s="31">
        <f t="shared" si="40"/>
        <v>1240.4000000000001</v>
      </c>
      <c r="E542" s="28">
        <f t="shared" si="41"/>
        <v>0</v>
      </c>
      <c r="F542" s="31">
        <f t="shared" si="42"/>
        <v>676.53</v>
      </c>
      <c r="G542" s="32">
        <f t="shared" si="43"/>
        <v>0.83347375578318794</v>
      </c>
    </row>
    <row r="543" spans="1:7">
      <c r="A543" s="24">
        <v>40525</v>
      </c>
      <c r="B543" s="25">
        <v>1240.46</v>
      </c>
      <c r="C543" s="30">
        <f t="shared" si="44"/>
        <v>4.8370323203855544E-5</v>
      </c>
      <c r="D543" s="31">
        <f t="shared" si="40"/>
        <v>1240.46</v>
      </c>
      <c r="E543" s="28">
        <f t="shared" si="41"/>
        <v>0</v>
      </c>
      <c r="F543" s="31">
        <f t="shared" si="42"/>
        <v>676.53</v>
      </c>
      <c r="G543" s="32">
        <f t="shared" si="43"/>
        <v>0.83356244364625376</v>
      </c>
    </row>
    <row r="544" spans="1:7">
      <c r="A544" s="24">
        <v>40526</v>
      </c>
      <c r="B544" s="25">
        <v>1241.5899999999999</v>
      </c>
      <c r="C544" s="30">
        <f t="shared" si="44"/>
        <v>9.105377233105524E-4</v>
      </c>
      <c r="D544" s="31">
        <f t="shared" si="40"/>
        <v>1241.5899999999999</v>
      </c>
      <c r="E544" s="28">
        <f t="shared" si="41"/>
        <v>0</v>
      </c>
      <c r="F544" s="31">
        <f t="shared" si="42"/>
        <v>676.53</v>
      </c>
      <c r="G544" s="32">
        <f t="shared" si="43"/>
        <v>0.83523273173399548</v>
      </c>
    </row>
    <row r="545" spans="1:7">
      <c r="A545" s="24">
        <v>40527</v>
      </c>
      <c r="B545" s="25">
        <v>1235.23</v>
      </c>
      <c r="C545" s="30">
        <f t="shared" si="44"/>
        <v>-5.1356287324678587E-3</v>
      </c>
      <c r="D545" s="31">
        <f t="shared" si="40"/>
        <v>1241.5899999999999</v>
      </c>
      <c r="E545" s="28">
        <f t="shared" si="41"/>
        <v>-5.1224639373705491E-3</v>
      </c>
      <c r="F545" s="31">
        <f t="shared" si="42"/>
        <v>676.53</v>
      </c>
      <c r="G545" s="32">
        <f t="shared" si="43"/>
        <v>0.82583181824900609</v>
      </c>
    </row>
    <row r="546" spans="1:7">
      <c r="A546" s="24">
        <v>40528</v>
      </c>
      <c r="B546" s="25">
        <v>1242.8699999999999</v>
      </c>
      <c r="C546" s="30">
        <f t="shared" si="44"/>
        <v>6.166033821100105E-3</v>
      </c>
      <c r="D546" s="31">
        <f t="shared" si="40"/>
        <v>1242.8699999999999</v>
      </c>
      <c r="E546" s="28">
        <f t="shared" si="41"/>
        <v>0</v>
      </c>
      <c r="F546" s="31">
        <f t="shared" si="42"/>
        <v>676.53</v>
      </c>
      <c r="G546" s="32">
        <f t="shared" si="43"/>
        <v>0.83712473947940214</v>
      </c>
    </row>
    <row r="547" spans="1:7">
      <c r="A547" s="24">
        <v>40529</v>
      </c>
      <c r="B547" s="25">
        <v>1243.9100000000001</v>
      </c>
      <c r="C547" s="30">
        <f t="shared" si="44"/>
        <v>8.3642305361360106E-4</v>
      </c>
      <c r="D547" s="31">
        <f t="shared" si="40"/>
        <v>1243.9100000000001</v>
      </c>
      <c r="E547" s="28">
        <f t="shared" si="41"/>
        <v>0</v>
      </c>
      <c r="F547" s="31">
        <f t="shared" si="42"/>
        <v>676.53</v>
      </c>
      <c r="G547" s="32">
        <f t="shared" si="43"/>
        <v>0.83866199577254541</v>
      </c>
    </row>
    <row r="548" spans="1:7">
      <c r="A548" s="24">
        <v>40532</v>
      </c>
      <c r="B548" s="25">
        <v>1247.08</v>
      </c>
      <c r="C548" s="30">
        <f t="shared" si="44"/>
        <v>2.5451741767312723E-3</v>
      </c>
      <c r="D548" s="31">
        <f t="shared" si="40"/>
        <v>1247.08</v>
      </c>
      <c r="E548" s="28">
        <f t="shared" si="41"/>
        <v>0</v>
      </c>
      <c r="F548" s="31">
        <f t="shared" si="42"/>
        <v>676.53</v>
      </c>
      <c r="G548" s="32">
        <f t="shared" si="43"/>
        <v>0.84334767120452891</v>
      </c>
    </row>
    <row r="549" spans="1:7">
      <c r="A549" s="24">
        <v>40533</v>
      </c>
      <c r="B549" s="25">
        <v>1254.5999999999999</v>
      </c>
      <c r="C549" s="30">
        <f t="shared" si="44"/>
        <v>6.0119780708574209E-3</v>
      </c>
      <c r="D549" s="31">
        <f t="shared" si="40"/>
        <v>1254.5999999999999</v>
      </c>
      <c r="E549" s="28">
        <f t="shared" si="41"/>
        <v>0</v>
      </c>
      <c r="F549" s="31">
        <f t="shared" si="42"/>
        <v>676.53</v>
      </c>
      <c r="G549" s="32">
        <f t="shared" si="43"/>
        <v>0.85446321670879333</v>
      </c>
    </row>
    <row r="550" spans="1:7">
      <c r="A550" s="24">
        <v>40534</v>
      </c>
      <c r="B550" s="25">
        <v>1258.8399999999999</v>
      </c>
      <c r="C550" s="30">
        <f t="shared" si="44"/>
        <v>3.3738653176371234E-3</v>
      </c>
      <c r="D550" s="31">
        <f t="shared" si="40"/>
        <v>1258.8399999999999</v>
      </c>
      <c r="E550" s="28">
        <f t="shared" si="41"/>
        <v>0</v>
      </c>
      <c r="F550" s="31">
        <f t="shared" si="42"/>
        <v>676.53</v>
      </c>
      <c r="G550" s="32">
        <f t="shared" si="43"/>
        <v>0.86073049236545307</v>
      </c>
    </row>
    <row r="551" spans="1:7">
      <c r="A551" s="24">
        <v>40535</v>
      </c>
      <c r="B551" s="25">
        <v>1256.77</v>
      </c>
      <c r="C551" s="30">
        <f t="shared" si="44"/>
        <v>-1.6457244701686808E-3</v>
      </c>
      <c r="D551" s="31">
        <f t="shared" si="40"/>
        <v>1258.8399999999999</v>
      </c>
      <c r="E551" s="28">
        <f t="shared" si="41"/>
        <v>-1.6443710082297484E-3</v>
      </c>
      <c r="F551" s="31">
        <f t="shared" si="42"/>
        <v>676.53</v>
      </c>
      <c r="G551" s="32">
        <f t="shared" si="43"/>
        <v>0.85767076108967821</v>
      </c>
    </row>
    <row r="552" spans="1:7">
      <c r="A552" s="24">
        <v>40539</v>
      </c>
      <c r="B552" s="25">
        <v>1257.54</v>
      </c>
      <c r="C552" s="30">
        <f t="shared" si="44"/>
        <v>6.124941030118858E-4</v>
      </c>
      <c r="D552" s="31">
        <f t="shared" si="40"/>
        <v>1258.8399999999999</v>
      </c>
      <c r="E552" s="28">
        <f t="shared" si="41"/>
        <v>-1.0326967684534609E-3</v>
      </c>
      <c r="F552" s="31">
        <f t="shared" si="42"/>
        <v>676.53</v>
      </c>
      <c r="G552" s="32">
        <f t="shared" si="43"/>
        <v>0.85880892199902448</v>
      </c>
    </row>
    <row r="553" spans="1:7">
      <c r="A553" s="24">
        <v>40540</v>
      </c>
      <c r="B553" s="25">
        <v>1258.51</v>
      </c>
      <c r="C553" s="30">
        <f t="shared" si="44"/>
        <v>7.7104989809968652E-4</v>
      </c>
      <c r="D553" s="31">
        <f t="shared" si="40"/>
        <v>1258.8399999999999</v>
      </c>
      <c r="E553" s="28">
        <f t="shared" si="41"/>
        <v>-2.6214610276121452E-4</v>
      </c>
      <c r="F553" s="31">
        <f t="shared" si="42"/>
        <v>676.53</v>
      </c>
      <c r="G553" s="32">
        <f t="shared" si="43"/>
        <v>0.86024270911859047</v>
      </c>
    </row>
    <row r="554" spans="1:7">
      <c r="A554" s="24">
        <v>40541</v>
      </c>
      <c r="B554" s="25">
        <v>1259.78</v>
      </c>
      <c r="C554" s="30">
        <f t="shared" si="44"/>
        <v>1.0086210147884852E-3</v>
      </c>
      <c r="D554" s="31">
        <f t="shared" si="40"/>
        <v>1259.78</v>
      </c>
      <c r="E554" s="28">
        <f t="shared" si="41"/>
        <v>0</v>
      </c>
      <c r="F554" s="31">
        <f t="shared" si="42"/>
        <v>676.53</v>
      </c>
      <c r="G554" s="32">
        <f t="shared" si="43"/>
        <v>0.86211993555348621</v>
      </c>
    </row>
    <row r="555" spans="1:7">
      <c r="A555" s="24">
        <v>40542</v>
      </c>
      <c r="B555" s="25">
        <v>1257.8800000000001</v>
      </c>
      <c r="C555" s="30">
        <f t="shared" si="44"/>
        <v>-1.5093383226483204E-3</v>
      </c>
      <c r="D555" s="31">
        <f t="shared" si="40"/>
        <v>1259.78</v>
      </c>
      <c r="E555" s="28">
        <f t="shared" si="41"/>
        <v>-1.508199844417171E-3</v>
      </c>
      <c r="F555" s="31">
        <f t="shared" si="42"/>
        <v>676.53</v>
      </c>
      <c r="G555" s="32">
        <f t="shared" si="43"/>
        <v>0.85931148655639833</v>
      </c>
    </row>
    <row r="556" spans="1:7">
      <c r="A556" s="24">
        <v>40543</v>
      </c>
      <c r="B556" s="25">
        <v>1257.6400000000001</v>
      </c>
      <c r="C556" s="30">
        <f t="shared" si="44"/>
        <v>-1.9081541846472961E-4</v>
      </c>
      <c r="D556" s="31">
        <f t="shared" si="40"/>
        <v>1259.78</v>
      </c>
      <c r="E556" s="28">
        <f t="shared" si="41"/>
        <v>-1.6987092984488345E-3</v>
      </c>
      <c r="F556" s="31">
        <f t="shared" si="42"/>
        <v>676.53</v>
      </c>
      <c r="G556" s="32">
        <f t="shared" si="43"/>
        <v>0.85895673510413451</v>
      </c>
    </row>
    <row r="557" spans="1:7">
      <c r="A557" s="24">
        <v>40546</v>
      </c>
      <c r="B557" s="25">
        <v>1271.8699999999999</v>
      </c>
      <c r="C557" s="30">
        <f t="shared" si="44"/>
        <v>1.125130963440283E-2</v>
      </c>
      <c r="D557" s="31">
        <f t="shared" si="40"/>
        <v>1271.8699999999999</v>
      </c>
      <c r="E557" s="28">
        <f t="shared" si="41"/>
        <v>0</v>
      </c>
      <c r="F557" s="31">
        <f t="shared" si="42"/>
        <v>676.53</v>
      </c>
      <c r="G557" s="32">
        <f t="shared" si="43"/>
        <v>0.87999053996127286</v>
      </c>
    </row>
    <row r="558" spans="1:7">
      <c r="A558" s="24">
        <v>40547</v>
      </c>
      <c r="B558" s="25">
        <v>1270.2</v>
      </c>
      <c r="C558" s="30">
        <f t="shared" si="44"/>
        <v>-1.3138900504268149E-3</v>
      </c>
      <c r="D558" s="31">
        <f t="shared" si="40"/>
        <v>1271.8699999999999</v>
      </c>
      <c r="E558" s="28">
        <f t="shared" si="41"/>
        <v>-1.313027274799976E-3</v>
      </c>
      <c r="F558" s="31">
        <f t="shared" si="42"/>
        <v>676.53</v>
      </c>
      <c r="G558" s="32">
        <f t="shared" si="43"/>
        <v>0.87752206110593778</v>
      </c>
    </row>
    <row r="559" spans="1:7">
      <c r="A559" s="24">
        <v>40548</v>
      </c>
      <c r="B559" s="25">
        <v>1276.56</v>
      </c>
      <c r="C559" s="30">
        <f t="shared" si="44"/>
        <v>4.9945917332972515E-3</v>
      </c>
      <c r="D559" s="31">
        <f t="shared" si="40"/>
        <v>1276.56</v>
      </c>
      <c r="E559" s="28">
        <f t="shared" si="41"/>
        <v>0</v>
      </c>
      <c r="F559" s="31">
        <f t="shared" si="42"/>
        <v>676.53</v>
      </c>
      <c r="G559" s="32">
        <f t="shared" si="43"/>
        <v>0.88692297459092728</v>
      </c>
    </row>
    <row r="560" spans="1:7">
      <c r="A560" s="24">
        <v>40549</v>
      </c>
      <c r="B560" s="25">
        <v>1273.8499999999999</v>
      </c>
      <c r="C560" s="30">
        <f t="shared" si="44"/>
        <v>-2.1251493053446057E-3</v>
      </c>
      <c r="D560" s="31">
        <f t="shared" si="40"/>
        <v>1276.56</v>
      </c>
      <c r="E560" s="28">
        <f t="shared" si="41"/>
        <v>-2.1228927743310432E-3</v>
      </c>
      <c r="F560" s="31">
        <f t="shared" si="42"/>
        <v>676.53</v>
      </c>
      <c r="G560" s="32">
        <f t="shared" si="43"/>
        <v>0.88291723944244893</v>
      </c>
    </row>
    <row r="561" spans="1:7">
      <c r="A561" s="24">
        <v>40550</v>
      </c>
      <c r="B561" s="25">
        <v>1271.5</v>
      </c>
      <c r="C561" s="30">
        <f t="shared" si="44"/>
        <v>-1.8465049346529077E-3</v>
      </c>
      <c r="D561" s="31">
        <f t="shared" si="40"/>
        <v>1276.56</v>
      </c>
      <c r="E561" s="28">
        <f t="shared" si="41"/>
        <v>-3.963777652440892E-3</v>
      </c>
      <c r="F561" s="31">
        <f t="shared" si="42"/>
        <v>676.53</v>
      </c>
      <c r="G561" s="32">
        <f t="shared" si="43"/>
        <v>0.87944363147236637</v>
      </c>
    </row>
    <row r="562" spans="1:7">
      <c r="A562" s="24">
        <v>40553</v>
      </c>
      <c r="B562" s="25">
        <v>1269.75</v>
      </c>
      <c r="C562" s="30">
        <f t="shared" si="44"/>
        <v>-1.3772751808198854E-3</v>
      </c>
      <c r="D562" s="31">
        <f t="shared" si="40"/>
        <v>1276.56</v>
      </c>
      <c r="E562" s="28">
        <f t="shared" si="41"/>
        <v>-5.3346493701823226E-3</v>
      </c>
      <c r="F562" s="31">
        <f t="shared" si="42"/>
        <v>676.53</v>
      </c>
      <c r="G562" s="32">
        <f t="shared" si="43"/>
        <v>0.87685690213294321</v>
      </c>
    </row>
    <row r="563" spans="1:7">
      <c r="A563" s="24">
        <v>40554</v>
      </c>
      <c r="B563" s="25">
        <v>1274.48</v>
      </c>
      <c r="C563" s="30">
        <f t="shared" si="44"/>
        <v>3.7182215832849935E-3</v>
      </c>
      <c r="D563" s="31">
        <f t="shared" si="40"/>
        <v>1276.56</v>
      </c>
      <c r="E563" s="28">
        <f t="shared" si="41"/>
        <v>-1.6293789559440428E-3</v>
      </c>
      <c r="F563" s="31">
        <f t="shared" si="42"/>
        <v>676.53</v>
      </c>
      <c r="G563" s="32">
        <f t="shared" si="43"/>
        <v>0.8838484620046414</v>
      </c>
    </row>
    <row r="564" spans="1:7">
      <c r="A564" s="24">
        <v>40555</v>
      </c>
      <c r="B564" s="25">
        <v>1285.96</v>
      </c>
      <c r="C564" s="30">
        <f t="shared" si="44"/>
        <v>8.9672688501128191E-3</v>
      </c>
      <c r="D564" s="31">
        <f t="shared" si="40"/>
        <v>1285.96</v>
      </c>
      <c r="E564" s="28">
        <f t="shared" si="41"/>
        <v>0</v>
      </c>
      <c r="F564" s="31">
        <f t="shared" si="42"/>
        <v>676.53</v>
      </c>
      <c r="G564" s="32">
        <f t="shared" si="43"/>
        <v>0.90081740647125785</v>
      </c>
    </row>
    <row r="565" spans="1:7">
      <c r="A565" s="24">
        <v>40556</v>
      </c>
      <c r="B565" s="25">
        <v>1283.76</v>
      </c>
      <c r="C565" s="30">
        <f t="shared" si="44"/>
        <v>-1.7122492236479141E-3</v>
      </c>
      <c r="D565" s="31">
        <f t="shared" si="40"/>
        <v>1285.96</v>
      </c>
      <c r="E565" s="28">
        <f t="shared" si="41"/>
        <v>-1.7107841612492188E-3</v>
      </c>
      <c r="F565" s="31">
        <f t="shared" si="42"/>
        <v>676.53</v>
      </c>
      <c r="G565" s="32">
        <f t="shared" si="43"/>
        <v>0.89756551815884</v>
      </c>
    </row>
    <row r="566" spans="1:7">
      <c r="A566" s="24">
        <v>40557</v>
      </c>
      <c r="B566" s="25">
        <v>1293.24</v>
      </c>
      <c r="C566" s="30">
        <f t="shared" si="44"/>
        <v>7.3574255056363773E-3</v>
      </c>
      <c r="D566" s="31">
        <f t="shared" si="40"/>
        <v>1293.24</v>
      </c>
      <c r="E566" s="28">
        <f t="shared" si="41"/>
        <v>0</v>
      </c>
      <c r="F566" s="31">
        <f t="shared" si="42"/>
        <v>676.53</v>
      </c>
      <c r="G566" s="32">
        <f t="shared" si="43"/>
        <v>0.91157820052325844</v>
      </c>
    </row>
    <row r="567" spans="1:7">
      <c r="A567" s="24">
        <v>40561</v>
      </c>
      <c r="B567" s="25">
        <v>1295.02</v>
      </c>
      <c r="C567" s="30">
        <f t="shared" si="44"/>
        <v>1.3754416330838501E-3</v>
      </c>
      <c r="D567" s="31">
        <f t="shared" si="40"/>
        <v>1295.02</v>
      </c>
      <c r="E567" s="28">
        <f t="shared" si="41"/>
        <v>0</v>
      </c>
      <c r="F567" s="31">
        <f t="shared" si="42"/>
        <v>676.53</v>
      </c>
      <c r="G567" s="32">
        <f t="shared" si="43"/>
        <v>0.91420927379421468</v>
      </c>
    </row>
    <row r="568" spans="1:7">
      <c r="A568" s="24">
        <v>40562</v>
      </c>
      <c r="B568" s="25">
        <v>1281.92</v>
      </c>
      <c r="C568" s="30">
        <f t="shared" si="44"/>
        <v>-1.0167184992425787E-2</v>
      </c>
      <c r="D568" s="31">
        <f t="shared" si="40"/>
        <v>1295.02</v>
      </c>
      <c r="E568" s="28">
        <f t="shared" si="41"/>
        <v>-1.0115673889206275E-2</v>
      </c>
      <c r="F568" s="31">
        <f t="shared" si="42"/>
        <v>676.53</v>
      </c>
      <c r="G568" s="32">
        <f t="shared" si="43"/>
        <v>0.89484575702481806</v>
      </c>
    </row>
    <row r="569" spans="1:7">
      <c r="A569" s="24">
        <v>40563</v>
      </c>
      <c r="B569" s="25">
        <v>1280.26</v>
      </c>
      <c r="C569" s="30">
        <f t="shared" si="44"/>
        <v>-1.2957717508255116E-3</v>
      </c>
      <c r="D569" s="31">
        <f t="shared" si="40"/>
        <v>1295.02</v>
      </c>
      <c r="E569" s="28">
        <f t="shared" si="41"/>
        <v>-1.1397507374403476E-2</v>
      </c>
      <c r="F569" s="31">
        <f t="shared" si="42"/>
        <v>676.53</v>
      </c>
      <c r="G569" s="32">
        <f t="shared" si="43"/>
        <v>0.89239205947999356</v>
      </c>
    </row>
    <row r="570" spans="1:7">
      <c r="A570" s="24">
        <v>40564</v>
      </c>
      <c r="B570" s="25">
        <v>1283.3499999999999</v>
      </c>
      <c r="C570" s="30">
        <f t="shared" si="44"/>
        <v>2.4106642558033367E-3</v>
      </c>
      <c r="D570" s="31">
        <f t="shared" si="40"/>
        <v>1295.02</v>
      </c>
      <c r="E570" s="28">
        <f t="shared" si="41"/>
        <v>-9.0114438387052503E-3</v>
      </c>
      <c r="F570" s="31">
        <f t="shared" si="42"/>
        <v>676.53</v>
      </c>
      <c r="G570" s="32">
        <f t="shared" si="43"/>
        <v>0.89695948442788931</v>
      </c>
    </row>
    <row r="571" spans="1:7">
      <c r="A571" s="24">
        <v>40567</v>
      </c>
      <c r="B571" s="25">
        <v>1290.8399999999999</v>
      </c>
      <c r="C571" s="30">
        <f t="shared" si="44"/>
        <v>5.8193226895376926E-3</v>
      </c>
      <c r="D571" s="31">
        <f t="shared" si="40"/>
        <v>1295.02</v>
      </c>
      <c r="E571" s="28">
        <f t="shared" si="41"/>
        <v>-3.2277493783880278E-3</v>
      </c>
      <c r="F571" s="31">
        <f t="shared" si="42"/>
        <v>676.53</v>
      </c>
      <c r="G571" s="32">
        <f t="shared" si="43"/>
        <v>0.90803068600062076</v>
      </c>
    </row>
    <row r="572" spans="1:7">
      <c r="A572" s="24">
        <v>40568</v>
      </c>
      <c r="B572" s="25">
        <v>1291.18</v>
      </c>
      <c r="C572" s="30">
        <f t="shared" si="44"/>
        <v>2.6335969664466899E-4</v>
      </c>
      <c r="D572" s="31">
        <f t="shared" si="40"/>
        <v>1295.02</v>
      </c>
      <c r="E572" s="28">
        <f t="shared" si="41"/>
        <v>-2.965205170576453E-3</v>
      </c>
      <c r="F572" s="31">
        <f t="shared" si="42"/>
        <v>676.53</v>
      </c>
      <c r="G572" s="32">
        <f t="shared" si="43"/>
        <v>0.90853325055799461</v>
      </c>
    </row>
    <row r="573" spans="1:7">
      <c r="A573" s="24">
        <v>40569</v>
      </c>
      <c r="B573" s="25">
        <v>1296.6300000000001</v>
      </c>
      <c r="C573" s="30">
        <f t="shared" si="44"/>
        <v>4.2120619810420094E-3</v>
      </c>
      <c r="D573" s="31">
        <f t="shared" si="40"/>
        <v>1296.6300000000001</v>
      </c>
      <c r="E573" s="28">
        <f t="shared" si="41"/>
        <v>0</v>
      </c>
      <c r="F573" s="31">
        <f t="shared" si="42"/>
        <v>676.53</v>
      </c>
      <c r="G573" s="32">
        <f t="shared" si="43"/>
        <v>0.91658906478648416</v>
      </c>
    </row>
    <row r="574" spans="1:7">
      <c r="A574" s="24">
        <v>40570</v>
      </c>
      <c r="B574" s="25">
        <v>1299.54</v>
      </c>
      <c r="C574" s="30">
        <f t="shared" si="44"/>
        <v>2.2417647678586914E-3</v>
      </c>
      <c r="D574" s="31">
        <f t="shared" si="40"/>
        <v>1299.54</v>
      </c>
      <c r="E574" s="28">
        <f t="shared" si="41"/>
        <v>0</v>
      </c>
      <c r="F574" s="31">
        <f t="shared" si="42"/>
        <v>676.53</v>
      </c>
      <c r="G574" s="32">
        <f t="shared" si="43"/>
        <v>0.92089042614518202</v>
      </c>
    </row>
    <row r="575" spans="1:7">
      <c r="A575" s="24">
        <v>40571</v>
      </c>
      <c r="B575" s="25">
        <v>1276.3399999999999</v>
      </c>
      <c r="C575" s="30">
        <f t="shared" si="44"/>
        <v>-1.8013748586016589E-2</v>
      </c>
      <c r="D575" s="31">
        <f t="shared" si="40"/>
        <v>1299.54</v>
      </c>
      <c r="E575" s="28">
        <f t="shared" si="41"/>
        <v>-1.7852470874309405E-2</v>
      </c>
      <c r="F575" s="31">
        <f t="shared" si="42"/>
        <v>676.53</v>
      </c>
      <c r="G575" s="32">
        <f t="shared" si="43"/>
        <v>0.8865977857596854</v>
      </c>
    </row>
    <row r="576" spans="1:7">
      <c r="A576" s="24">
        <v>40574</v>
      </c>
      <c r="B576" s="25">
        <v>1286.1199999999999</v>
      </c>
      <c r="C576" s="30">
        <f t="shared" si="44"/>
        <v>7.6333269499724958E-3</v>
      </c>
      <c r="D576" s="31">
        <f t="shared" si="40"/>
        <v>1299.54</v>
      </c>
      <c r="E576" s="28">
        <f t="shared" si="41"/>
        <v>-1.0326730997122115E-2</v>
      </c>
      <c r="F576" s="31">
        <f t="shared" si="42"/>
        <v>676.53</v>
      </c>
      <c r="G576" s="32">
        <f t="shared" si="43"/>
        <v>0.90105390743943348</v>
      </c>
    </row>
    <row r="577" spans="1:7">
      <c r="A577" s="24">
        <v>40575</v>
      </c>
      <c r="B577" s="25">
        <v>1307.5899999999999</v>
      </c>
      <c r="C577" s="30">
        <f t="shared" si="44"/>
        <v>1.655581418074286E-2</v>
      </c>
      <c r="D577" s="31">
        <f t="shared" si="40"/>
        <v>1307.5899999999999</v>
      </c>
      <c r="E577" s="28">
        <f t="shared" si="41"/>
        <v>0</v>
      </c>
      <c r="F577" s="31">
        <f t="shared" si="42"/>
        <v>676.53</v>
      </c>
      <c r="G577" s="32">
        <f t="shared" si="43"/>
        <v>0.93278938110652887</v>
      </c>
    </row>
    <row r="578" spans="1:7">
      <c r="A578" s="24">
        <v>40576</v>
      </c>
      <c r="B578" s="25">
        <v>1304.03</v>
      </c>
      <c r="C578" s="30">
        <f t="shared" si="44"/>
        <v>-2.7262788652279426E-3</v>
      </c>
      <c r="D578" s="31">
        <f t="shared" si="40"/>
        <v>1307.5899999999999</v>
      </c>
      <c r="E578" s="28">
        <f t="shared" si="41"/>
        <v>-2.7225659419236503E-3</v>
      </c>
      <c r="F578" s="31">
        <f t="shared" si="42"/>
        <v>676.53</v>
      </c>
      <c r="G578" s="32">
        <f t="shared" si="43"/>
        <v>0.9275272345646165</v>
      </c>
    </row>
    <row r="579" spans="1:7">
      <c r="A579" s="24">
        <v>40577</v>
      </c>
      <c r="B579" s="25">
        <v>1307.0999999999999</v>
      </c>
      <c r="C579" s="30">
        <f t="shared" si="44"/>
        <v>2.3514734345755294E-3</v>
      </c>
      <c r="D579" s="31">
        <f t="shared" ref="D579:D642" si="45">IF(B579&gt;D578,B579, D578)</f>
        <v>1307.5899999999999</v>
      </c>
      <c r="E579" s="28">
        <f t="shared" ref="E579:E642" si="46">+(B579-D579)/D579</f>
        <v>-3.7473519987152635E-4</v>
      </c>
      <c r="F579" s="31">
        <f t="shared" ref="F579:F642" si="47">IF(B579&lt;F578,B579,F578)</f>
        <v>676.53</v>
      </c>
      <c r="G579" s="32">
        <f t="shared" ref="G579:G642" si="48">+(B579-F579)/F579</f>
        <v>0.93206509689149031</v>
      </c>
    </row>
    <row r="580" spans="1:7">
      <c r="A580" s="24">
        <v>40578</v>
      </c>
      <c r="B580" s="25">
        <v>1310.87</v>
      </c>
      <c r="C580" s="30">
        <f t="shared" si="44"/>
        <v>2.8800961095791244E-3</v>
      </c>
      <c r="D580" s="31">
        <f t="shared" si="45"/>
        <v>1310.87</v>
      </c>
      <c r="E580" s="28">
        <f t="shared" si="46"/>
        <v>0</v>
      </c>
      <c r="F580" s="31">
        <f t="shared" si="47"/>
        <v>676.53</v>
      </c>
      <c r="G580" s="32">
        <f t="shared" si="48"/>
        <v>0.93763765095413354</v>
      </c>
    </row>
    <row r="581" spans="1:7">
      <c r="A581" s="24">
        <v>40581</v>
      </c>
      <c r="B581" s="25">
        <v>1319.05</v>
      </c>
      <c r="C581" s="30">
        <f t="shared" si="44"/>
        <v>6.2207416034440674E-3</v>
      </c>
      <c r="D581" s="31">
        <f t="shared" si="45"/>
        <v>1319.05</v>
      </c>
      <c r="E581" s="28">
        <f t="shared" si="46"/>
        <v>0</v>
      </c>
      <c r="F581" s="31">
        <f t="shared" si="47"/>
        <v>676.53</v>
      </c>
      <c r="G581" s="32">
        <f t="shared" si="48"/>
        <v>0.94972876295212338</v>
      </c>
    </row>
    <row r="582" spans="1:7">
      <c r="A582" s="24">
        <v>40582</v>
      </c>
      <c r="B582" s="25">
        <v>1324.57</v>
      </c>
      <c r="C582" s="30">
        <f t="shared" si="44"/>
        <v>4.1760979432013739E-3</v>
      </c>
      <c r="D582" s="31">
        <f t="shared" si="45"/>
        <v>1324.57</v>
      </c>
      <c r="E582" s="28">
        <f t="shared" si="46"/>
        <v>0</v>
      </c>
      <c r="F582" s="31">
        <f t="shared" si="47"/>
        <v>676.53</v>
      </c>
      <c r="G582" s="32">
        <f t="shared" si="48"/>
        <v>0.95788804635418978</v>
      </c>
    </row>
    <row r="583" spans="1:7">
      <c r="A583" s="24">
        <v>40583</v>
      </c>
      <c r="B583" s="25">
        <v>1320.88</v>
      </c>
      <c r="C583" s="30">
        <f t="shared" si="44"/>
        <v>-2.7896973241534964E-3</v>
      </c>
      <c r="D583" s="31">
        <f t="shared" si="45"/>
        <v>1324.57</v>
      </c>
      <c r="E583" s="28">
        <f t="shared" si="46"/>
        <v>-2.7858097344797385E-3</v>
      </c>
      <c r="F583" s="31">
        <f t="shared" si="47"/>
        <v>676.53</v>
      </c>
      <c r="G583" s="32">
        <f t="shared" si="48"/>
        <v>0.95243374277563475</v>
      </c>
    </row>
    <row r="584" spans="1:7">
      <c r="A584" s="24">
        <v>40584</v>
      </c>
      <c r="B584" s="25">
        <v>1321.87</v>
      </c>
      <c r="C584" s="30">
        <f t="shared" ref="C584:C647" si="49">LN(B584/B583)</f>
        <v>7.4921959800166693E-4</v>
      </c>
      <c r="D584" s="31">
        <f t="shared" si="45"/>
        <v>1324.57</v>
      </c>
      <c r="E584" s="28">
        <f t="shared" si="46"/>
        <v>-2.0383973666926215E-3</v>
      </c>
      <c r="F584" s="31">
        <f t="shared" si="47"/>
        <v>676.53</v>
      </c>
      <c r="G584" s="32">
        <f t="shared" si="48"/>
        <v>0.95389709251622246</v>
      </c>
    </row>
    <row r="585" spans="1:7">
      <c r="A585" s="24">
        <v>40585</v>
      </c>
      <c r="B585" s="25">
        <v>1329.15</v>
      </c>
      <c r="C585" s="30">
        <f t="shared" si="49"/>
        <v>5.4922394398424258E-3</v>
      </c>
      <c r="D585" s="31">
        <f t="shared" si="45"/>
        <v>1329.15</v>
      </c>
      <c r="E585" s="28">
        <f t="shared" si="46"/>
        <v>0</v>
      </c>
      <c r="F585" s="31">
        <f t="shared" si="47"/>
        <v>676.53</v>
      </c>
      <c r="G585" s="32">
        <f t="shared" si="48"/>
        <v>0.96465788656822338</v>
      </c>
    </row>
    <row r="586" spans="1:7">
      <c r="A586" s="24">
        <v>40588</v>
      </c>
      <c r="B586" s="25">
        <v>1332.32</v>
      </c>
      <c r="C586" s="30">
        <f t="shared" si="49"/>
        <v>2.3821433260880175E-3</v>
      </c>
      <c r="D586" s="31">
        <f t="shared" si="45"/>
        <v>1332.32</v>
      </c>
      <c r="E586" s="28">
        <f t="shared" si="46"/>
        <v>0</v>
      </c>
      <c r="F586" s="31">
        <f t="shared" si="47"/>
        <v>676.53</v>
      </c>
      <c r="G586" s="32">
        <f t="shared" si="48"/>
        <v>0.96934356200020688</v>
      </c>
    </row>
    <row r="587" spans="1:7">
      <c r="A587" s="24">
        <v>40589</v>
      </c>
      <c r="B587" s="25">
        <v>1328.01</v>
      </c>
      <c r="C587" s="30">
        <f t="shared" si="49"/>
        <v>-3.2402023589993278E-3</v>
      </c>
      <c r="D587" s="31">
        <f t="shared" si="45"/>
        <v>1332.32</v>
      </c>
      <c r="E587" s="28">
        <f t="shared" si="46"/>
        <v>-3.2349585685120283E-3</v>
      </c>
      <c r="F587" s="31">
        <f t="shared" si="47"/>
        <v>676.53</v>
      </c>
      <c r="G587" s="32">
        <f t="shared" si="48"/>
        <v>0.96297281716997041</v>
      </c>
    </row>
    <row r="588" spans="1:7">
      <c r="A588" s="24">
        <v>40590</v>
      </c>
      <c r="B588" s="25">
        <v>1336.32</v>
      </c>
      <c r="C588" s="30">
        <f t="shared" si="49"/>
        <v>6.2379862455999606E-3</v>
      </c>
      <c r="D588" s="31">
        <f t="shared" si="45"/>
        <v>1336.32</v>
      </c>
      <c r="E588" s="28">
        <f t="shared" si="46"/>
        <v>0</v>
      </c>
      <c r="F588" s="31">
        <f t="shared" si="47"/>
        <v>676.53</v>
      </c>
      <c r="G588" s="32">
        <f t="shared" si="48"/>
        <v>0.97525608620460291</v>
      </c>
    </row>
    <row r="589" spans="1:7">
      <c r="A589" s="24">
        <v>40591</v>
      </c>
      <c r="B589" s="25">
        <v>1340.43</v>
      </c>
      <c r="C589" s="30">
        <f t="shared" si="49"/>
        <v>3.0708906172792973E-3</v>
      </c>
      <c r="D589" s="31">
        <f t="shared" si="45"/>
        <v>1340.43</v>
      </c>
      <c r="E589" s="28">
        <f t="shared" si="46"/>
        <v>0</v>
      </c>
      <c r="F589" s="31">
        <f t="shared" si="47"/>
        <v>676.53</v>
      </c>
      <c r="G589" s="32">
        <f t="shared" si="48"/>
        <v>0.98133120482461988</v>
      </c>
    </row>
    <row r="590" spans="1:7">
      <c r="A590" s="24">
        <v>40592</v>
      </c>
      <c r="B590" s="25">
        <v>1343.01</v>
      </c>
      <c r="C590" s="30">
        <f t="shared" si="49"/>
        <v>1.9229055205082848E-3</v>
      </c>
      <c r="D590" s="31">
        <f t="shared" si="45"/>
        <v>1343.01</v>
      </c>
      <c r="E590" s="28">
        <f t="shared" si="46"/>
        <v>0</v>
      </c>
      <c r="F590" s="31">
        <f t="shared" si="47"/>
        <v>676.53</v>
      </c>
      <c r="G590" s="32">
        <f t="shared" si="48"/>
        <v>0.98514478293645524</v>
      </c>
    </row>
    <row r="591" spans="1:7">
      <c r="A591" s="24">
        <v>40596</v>
      </c>
      <c r="B591" s="25">
        <v>1315.44</v>
      </c>
      <c r="C591" s="30">
        <f t="shared" si="49"/>
        <v>-2.0742153105926635E-2</v>
      </c>
      <c r="D591" s="31">
        <f t="shared" si="45"/>
        <v>1343.01</v>
      </c>
      <c r="E591" s="28">
        <f t="shared" si="46"/>
        <v>-2.0528514307413898E-2</v>
      </c>
      <c r="F591" s="31">
        <f t="shared" si="47"/>
        <v>676.53</v>
      </c>
      <c r="G591" s="32">
        <f t="shared" si="48"/>
        <v>0.94439270985765611</v>
      </c>
    </row>
    <row r="592" spans="1:7">
      <c r="A592" s="24">
        <v>40597</v>
      </c>
      <c r="B592" s="25">
        <v>1307.4000000000001</v>
      </c>
      <c r="C592" s="30">
        <f t="shared" si="49"/>
        <v>-6.130778227341465E-3</v>
      </c>
      <c r="D592" s="31">
        <f t="shared" si="45"/>
        <v>1343.01</v>
      </c>
      <c r="E592" s="28">
        <f t="shared" si="46"/>
        <v>-2.6515066901958959E-2</v>
      </c>
      <c r="F592" s="31">
        <f t="shared" si="47"/>
        <v>676.53</v>
      </c>
      <c r="G592" s="32">
        <f t="shared" si="48"/>
        <v>0.93250853620682028</v>
      </c>
    </row>
    <row r="593" spans="1:7">
      <c r="A593" s="24">
        <v>40598</v>
      </c>
      <c r="B593" s="25">
        <v>1306.0999999999999</v>
      </c>
      <c r="C593" s="30">
        <f t="shared" si="49"/>
        <v>-9.9483459515377977E-4</v>
      </c>
      <c r="D593" s="31">
        <f t="shared" si="45"/>
        <v>1343.01</v>
      </c>
      <c r="E593" s="28">
        <f t="shared" si="46"/>
        <v>-2.7483041823962651E-2</v>
      </c>
      <c r="F593" s="31">
        <f t="shared" si="47"/>
        <v>676.53</v>
      </c>
      <c r="G593" s="32">
        <f t="shared" si="48"/>
        <v>0.93058696584039136</v>
      </c>
    </row>
    <row r="594" spans="1:7">
      <c r="A594" s="24">
        <v>40599</v>
      </c>
      <c r="B594" s="25">
        <v>1319.88</v>
      </c>
      <c r="C594" s="30">
        <f t="shared" si="49"/>
        <v>1.0495225773550236E-2</v>
      </c>
      <c r="D594" s="31">
        <f t="shared" si="45"/>
        <v>1343.01</v>
      </c>
      <c r="E594" s="28">
        <f t="shared" si="46"/>
        <v>-1.7222507650724778E-2</v>
      </c>
      <c r="F594" s="31">
        <f t="shared" si="47"/>
        <v>676.53</v>
      </c>
      <c r="G594" s="32">
        <f t="shared" si="48"/>
        <v>0.95095561172453569</v>
      </c>
    </row>
    <row r="595" spans="1:7">
      <c r="A595" s="24">
        <v>40602</v>
      </c>
      <c r="B595" s="25">
        <v>1327.22</v>
      </c>
      <c r="C595" s="30">
        <f t="shared" si="49"/>
        <v>5.5457057245348928E-3</v>
      </c>
      <c r="D595" s="31">
        <f t="shared" si="45"/>
        <v>1343.01</v>
      </c>
      <c r="E595" s="28">
        <f t="shared" si="46"/>
        <v>-1.1757172321873972E-2</v>
      </c>
      <c r="F595" s="31">
        <f t="shared" si="47"/>
        <v>676.53</v>
      </c>
      <c r="G595" s="32">
        <f t="shared" si="48"/>
        <v>0.9618050936396022</v>
      </c>
    </row>
    <row r="596" spans="1:7">
      <c r="A596" s="24">
        <v>40603</v>
      </c>
      <c r="B596" s="25">
        <v>1306.33</v>
      </c>
      <c r="C596" s="30">
        <f t="shared" si="49"/>
        <v>-1.5864850224639092E-2</v>
      </c>
      <c r="D596" s="31">
        <f t="shared" si="45"/>
        <v>1343.01</v>
      </c>
      <c r="E596" s="28">
        <f t="shared" si="46"/>
        <v>-2.7311784722377393E-2</v>
      </c>
      <c r="F596" s="31">
        <f t="shared" si="47"/>
        <v>676.53</v>
      </c>
      <c r="G596" s="32">
        <f t="shared" si="48"/>
        <v>0.93092693598214415</v>
      </c>
    </row>
    <row r="597" spans="1:7">
      <c r="A597" s="24">
        <v>40604</v>
      </c>
      <c r="B597" s="25">
        <v>1308.44</v>
      </c>
      <c r="C597" s="30">
        <f t="shared" si="49"/>
        <v>1.6139090306173224E-3</v>
      </c>
      <c r="D597" s="31">
        <f t="shared" si="45"/>
        <v>1343.01</v>
      </c>
      <c r="E597" s="28">
        <f t="shared" si="46"/>
        <v>-2.5740686964356139E-2</v>
      </c>
      <c r="F597" s="31">
        <f t="shared" si="47"/>
        <v>676.53</v>
      </c>
      <c r="G597" s="32">
        <f t="shared" si="48"/>
        <v>0.93404579249996322</v>
      </c>
    </row>
    <row r="598" spans="1:7">
      <c r="A598" s="24">
        <v>40605</v>
      </c>
      <c r="B598" s="25">
        <v>1330.97</v>
      </c>
      <c r="C598" s="30">
        <f t="shared" si="49"/>
        <v>1.7072411809528822E-2</v>
      </c>
      <c r="D598" s="31">
        <f t="shared" si="45"/>
        <v>1343.01</v>
      </c>
      <c r="E598" s="28">
        <f t="shared" si="46"/>
        <v>-8.9649369699406293E-3</v>
      </c>
      <c r="F598" s="31">
        <f t="shared" si="47"/>
        <v>676.53</v>
      </c>
      <c r="G598" s="32">
        <f t="shared" si="48"/>
        <v>0.96734808508122339</v>
      </c>
    </row>
    <row r="599" spans="1:7">
      <c r="A599" s="24">
        <v>40606</v>
      </c>
      <c r="B599" s="25">
        <v>1321.15</v>
      </c>
      <c r="C599" s="30">
        <f t="shared" si="49"/>
        <v>-7.4054302804431073E-3</v>
      </c>
      <c r="D599" s="31">
        <f t="shared" si="45"/>
        <v>1343.01</v>
      </c>
      <c r="E599" s="28">
        <f t="shared" si="46"/>
        <v>-1.6276870611536699E-2</v>
      </c>
      <c r="F599" s="31">
        <f t="shared" si="47"/>
        <v>676.53</v>
      </c>
      <c r="G599" s="32">
        <f t="shared" si="48"/>
        <v>0.95283283815943143</v>
      </c>
    </row>
    <row r="600" spans="1:7">
      <c r="A600" s="24">
        <v>40609</v>
      </c>
      <c r="B600" s="25">
        <v>1310.1300000000001</v>
      </c>
      <c r="C600" s="30">
        <f t="shared" si="49"/>
        <v>-8.3762005038354979E-3</v>
      </c>
      <c r="D600" s="31">
        <f t="shared" si="45"/>
        <v>1343.01</v>
      </c>
      <c r="E600" s="28">
        <f t="shared" si="46"/>
        <v>-2.4482319565751469E-2</v>
      </c>
      <c r="F600" s="31">
        <f t="shared" si="47"/>
        <v>676.53</v>
      </c>
      <c r="G600" s="32">
        <f t="shared" si="48"/>
        <v>0.93654383397632057</v>
      </c>
    </row>
    <row r="601" spans="1:7">
      <c r="A601" s="24">
        <v>40610</v>
      </c>
      <c r="B601" s="25">
        <v>1321.82</v>
      </c>
      <c r="C601" s="30">
        <f t="shared" si="49"/>
        <v>8.8832058912233485E-3</v>
      </c>
      <c r="D601" s="31">
        <f t="shared" si="45"/>
        <v>1343.01</v>
      </c>
      <c r="E601" s="28">
        <f t="shared" si="46"/>
        <v>-1.5777991228658056E-2</v>
      </c>
      <c r="F601" s="31">
        <f t="shared" si="47"/>
        <v>676.53</v>
      </c>
      <c r="G601" s="32">
        <f t="shared" si="48"/>
        <v>0.95382318596366755</v>
      </c>
    </row>
    <row r="602" spans="1:7">
      <c r="A602" s="24">
        <v>40611</v>
      </c>
      <c r="B602" s="25">
        <v>1320.02</v>
      </c>
      <c r="C602" s="30">
        <f t="shared" si="49"/>
        <v>-1.3626868232272332E-3</v>
      </c>
      <c r="D602" s="31">
        <f t="shared" si="45"/>
        <v>1343.01</v>
      </c>
      <c r="E602" s="28">
        <f t="shared" si="46"/>
        <v>-1.7118264197586025E-2</v>
      </c>
      <c r="F602" s="31">
        <f t="shared" si="47"/>
        <v>676.53</v>
      </c>
      <c r="G602" s="32">
        <f t="shared" si="48"/>
        <v>0.95116255007168937</v>
      </c>
    </row>
    <row r="603" spans="1:7">
      <c r="A603" s="24">
        <v>40612</v>
      </c>
      <c r="B603" s="25">
        <v>1295.1099999999999</v>
      </c>
      <c r="C603" s="30">
        <f t="shared" si="49"/>
        <v>-1.9051254369579457E-2</v>
      </c>
      <c r="D603" s="31">
        <f t="shared" si="45"/>
        <v>1343.01</v>
      </c>
      <c r="E603" s="28">
        <f t="shared" si="46"/>
        <v>-3.5666152895361979E-2</v>
      </c>
      <c r="F603" s="31">
        <f t="shared" si="47"/>
        <v>676.53</v>
      </c>
      <c r="G603" s="32">
        <f t="shared" si="48"/>
        <v>0.91434230558881346</v>
      </c>
    </row>
    <row r="604" spans="1:7">
      <c r="A604" s="24">
        <v>40613</v>
      </c>
      <c r="B604" s="25">
        <v>1304.28</v>
      </c>
      <c r="C604" s="30">
        <f t="shared" si="49"/>
        <v>7.0555307518902583E-3</v>
      </c>
      <c r="D604" s="31">
        <f t="shared" si="45"/>
        <v>1343.01</v>
      </c>
      <c r="E604" s="28">
        <f t="shared" si="46"/>
        <v>-2.8838206714767587E-2</v>
      </c>
      <c r="F604" s="31">
        <f t="shared" si="47"/>
        <v>676.53</v>
      </c>
      <c r="G604" s="32">
        <f t="shared" si="48"/>
        <v>0.92789676732739124</v>
      </c>
    </row>
    <row r="605" spans="1:7">
      <c r="A605" s="24">
        <v>40616</v>
      </c>
      <c r="B605" s="25">
        <v>1296.3900000000001</v>
      </c>
      <c r="C605" s="30">
        <f t="shared" si="49"/>
        <v>-6.0676857940746946E-3</v>
      </c>
      <c r="D605" s="31">
        <f t="shared" si="45"/>
        <v>1343.01</v>
      </c>
      <c r="E605" s="28">
        <f t="shared" si="46"/>
        <v>-3.4713069895235246E-2</v>
      </c>
      <c r="F605" s="31">
        <f t="shared" si="47"/>
        <v>676.53</v>
      </c>
      <c r="G605" s="32">
        <f t="shared" si="48"/>
        <v>0.91623431333422045</v>
      </c>
    </row>
    <row r="606" spans="1:7">
      <c r="A606" s="24">
        <v>40617</v>
      </c>
      <c r="B606" s="25">
        <v>1281.8699999999999</v>
      </c>
      <c r="C606" s="30">
        <f t="shared" si="49"/>
        <v>-1.1263529286306983E-2</v>
      </c>
      <c r="D606" s="31">
        <f t="shared" si="45"/>
        <v>1343.01</v>
      </c>
      <c r="E606" s="28">
        <f t="shared" si="46"/>
        <v>-4.5524605177921312E-2</v>
      </c>
      <c r="F606" s="31">
        <f t="shared" si="47"/>
        <v>676.53</v>
      </c>
      <c r="G606" s="32">
        <f t="shared" si="48"/>
        <v>0.89477185047226282</v>
      </c>
    </row>
    <row r="607" spans="1:7">
      <c r="A607" s="24">
        <v>40618</v>
      </c>
      <c r="B607" s="25">
        <v>1256.8800000000001</v>
      </c>
      <c r="C607" s="30">
        <f t="shared" si="49"/>
        <v>-1.9687489643372059E-2</v>
      </c>
      <c r="D607" s="31">
        <f t="shared" si="45"/>
        <v>1343.01</v>
      </c>
      <c r="E607" s="28">
        <f t="shared" si="46"/>
        <v>-6.4132061563204945E-2</v>
      </c>
      <c r="F607" s="31">
        <f t="shared" si="47"/>
        <v>676.53</v>
      </c>
      <c r="G607" s="32">
        <f t="shared" si="48"/>
        <v>0.85783335550529938</v>
      </c>
    </row>
    <row r="608" spans="1:7">
      <c r="A608" s="24">
        <v>40619</v>
      </c>
      <c r="B608" s="25">
        <v>1273.72</v>
      </c>
      <c r="C608" s="30">
        <f t="shared" si="49"/>
        <v>1.3309293117774694E-2</v>
      </c>
      <c r="D608" s="31">
        <f t="shared" si="45"/>
        <v>1343.01</v>
      </c>
      <c r="E608" s="28">
        <f t="shared" si="46"/>
        <v>-5.159306334278968E-2</v>
      </c>
      <c r="F608" s="31">
        <f t="shared" si="47"/>
        <v>676.53</v>
      </c>
      <c r="G608" s="32">
        <f t="shared" si="48"/>
        <v>0.88272508240580616</v>
      </c>
    </row>
    <row r="609" spans="1:7">
      <c r="A609" s="24">
        <v>40620</v>
      </c>
      <c r="B609" s="25">
        <v>1279.21</v>
      </c>
      <c r="C609" s="30">
        <f t="shared" si="49"/>
        <v>4.3009471179383798E-3</v>
      </c>
      <c r="D609" s="31">
        <f t="shared" si="45"/>
        <v>1343.01</v>
      </c>
      <c r="E609" s="28">
        <f t="shared" si="46"/>
        <v>-4.7505230787559256E-2</v>
      </c>
      <c r="F609" s="31">
        <f t="shared" si="47"/>
        <v>676.53</v>
      </c>
      <c r="G609" s="32">
        <f t="shared" si="48"/>
        <v>0.8908400218763397</v>
      </c>
    </row>
    <row r="610" spans="1:7">
      <c r="A610" s="24">
        <v>40623</v>
      </c>
      <c r="B610" s="25">
        <v>1298.3800000000001</v>
      </c>
      <c r="C610" s="30">
        <f t="shared" si="49"/>
        <v>1.4874633633061064E-2</v>
      </c>
      <c r="D610" s="31">
        <f t="shared" si="45"/>
        <v>1343.01</v>
      </c>
      <c r="E610" s="28">
        <f t="shared" si="46"/>
        <v>-3.3231323668475948E-2</v>
      </c>
      <c r="F610" s="31">
        <f t="shared" si="47"/>
        <v>676.53</v>
      </c>
      <c r="G610" s="32">
        <f t="shared" si="48"/>
        <v>0.91917579412590744</v>
      </c>
    </row>
    <row r="611" spans="1:7">
      <c r="A611" s="24">
        <v>40624</v>
      </c>
      <c r="B611" s="25">
        <v>1293.77</v>
      </c>
      <c r="C611" s="30">
        <f t="shared" si="49"/>
        <v>-3.5568966767270528E-3</v>
      </c>
      <c r="D611" s="31">
        <f t="shared" si="45"/>
        <v>1343.01</v>
      </c>
      <c r="E611" s="28">
        <f t="shared" si="46"/>
        <v>-3.666391166111943E-2</v>
      </c>
      <c r="F611" s="31">
        <f t="shared" si="47"/>
        <v>676.53</v>
      </c>
      <c r="G611" s="32">
        <f t="shared" si="48"/>
        <v>0.91236160998034088</v>
      </c>
    </row>
    <row r="612" spans="1:7">
      <c r="A612" s="24">
        <v>40625</v>
      </c>
      <c r="B612" s="25">
        <v>1297.54</v>
      </c>
      <c r="C612" s="30">
        <f t="shared" si="49"/>
        <v>2.9097272498432949E-3</v>
      </c>
      <c r="D612" s="31">
        <f t="shared" si="45"/>
        <v>1343.01</v>
      </c>
      <c r="E612" s="28">
        <f t="shared" si="46"/>
        <v>-3.3856784387309123E-2</v>
      </c>
      <c r="F612" s="31">
        <f t="shared" si="47"/>
        <v>676.53</v>
      </c>
      <c r="G612" s="32">
        <f t="shared" si="48"/>
        <v>0.91793416404298411</v>
      </c>
    </row>
    <row r="613" spans="1:7">
      <c r="A613" s="24">
        <v>40626</v>
      </c>
      <c r="B613" s="25">
        <v>1309.6600000000001</v>
      </c>
      <c r="C613" s="30">
        <f t="shared" si="49"/>
        <v>9.2973974423822842E-3</v>
      </c>
      <c r="D613" s="31">
        <f t="shared" si="45"/>
        <v>1343.01</v>
      </c>
      <c r="E613" s="28">
        <f t="shared" si="46"/>
        <v>-2.4832279729860469E-2</v>
      </c>
      <c r="F613" s="31">
        <f t="shared" si="47"/>
        <v>676.53</v>
      </c>
      <c r="G613" s="32">
        <f t="shared" si="48"/>
        <v>0.93584911238230406</v>
      </c>
    </row>
    <row r="614" spans="1:7">
      <c r="A614" s="24">
        <v>40627</v>
      </c>
      <c r="B614" s="25">
        <v>1313.8</v>
      </c>
      <c r="C614" s="30">
        <f t="shared" si="49"/>
        <v>3.1561399347577791E-3</v>
      </c>
      <c r="D614" s="31">
        <f t="shared" si="45"/>
        <v>1343.01</v>
      </c>
      <c r="E614" s="28">
        <f t="shared" si="46"/>
        <v>-2.1749651901326154E-2</v>
      </c>
      <c r="F614" s="31">
        <f t="shared" si="47"/>
        <v>676.53</v>
      </c>
      <c r="G614" s="32">
        <f t="shared" si="48"/>
        <v>0.94196857493385366</v>
      </c>
    </row>
    <row r="615" spans="1:7">
      <c r="A615" s="24">
        <v>40630</v>
      </c>
      <c r="B615" s="25">
        <v>1310.19</v>
      </c>
      <c r="C615" s="30">
        <f t="shared" si="49"/>
        <v>-2.7515366122545675E-3</v>
      </c>
      <c r="D615" s="31">
        <f t="shared" si="45"/>
        <v>1343.01</v>
      </c>
      <c r="E615" s="28">
        <f t="shared" si="46"/>
        <v>-2.4437643800120576E-2</v>
      </c>
      <c r="F615" s="31">
        <f t="shared" si="47"/>
        <v>676.53</v>
      </c>
      <c r="G615" s="32">
        <f t="shared" si="48"/>
        <v>0.93663252183938639</v>
      </c>
    </row>
    <row r="616" spans="1:7">
      <c r="A616" s="24">
        <v>40631</v>
      </c>
      <c r="B616" s="25">
        <v>1319.44</v>
      </c>
      <c r="C616" s="30">
        <f t="shared" si="49"/>
        <v>7.0352392937787864E-3</v>
      </c>
      <c r="D616" s="31">
        <f t="shared" si="45"/>
        <v>1343.01</v>
      </c>
      <c r="E616" s="28">
        <f t="shared" si="46"/>
        <v>-1.7550129932018328E-2</v>
      </c>
      <c r="F616" s="31">
        <f t="shared" si="47"/>
        <v>676.53</v>
      </c>
      <c r="G616" s="32">
        <f t="shared" si="48"/>
        <v>0.95030523406205214</v>
      </c>
    </row>
    <row r="617" spans="1:7">
      <c r="A617" s="24">
        <v>40632</v>
      </c>
      <c r="B617" s="25">
        <v>1328.26</v>
      </c>
      <c r="C617" s="30">
        <f t="shared" si="49"/>
        <v>6.6624108659960593E-3</v>
      </c>
      <c r="D617" s="31">
        <f t="shared" si="45"/>
        <v>1343.01</v>
      </c>
      <c r="E617" s="28">
        <f t="shared" si="46"/>
        <v>-1.0982792384271153E-2</v>
      </c>
      <c r="F617" s="31">
        <f t="shared" si="47"/>
        <v>676.53</v>
      </c>
      <c r="G617" s="32">
        <f t="shared" si="48"/>
        <v>0.96334234993274515</v>
      </c>
    </row>
    <row r="618" spans="1:7">
      <c r="A618" s="24">
        <v>40633</v>
      </c>
      <c r="B618" s="25">
        <v>1325.83</v>
      </c>
      <c r="C618" s="30">
        <f t="shared" si="49"/>
        <v>-1.8311366072702206E-3</v>
      </c>
      <c r="D618" s="31">
        <f t="shared" si="45"/>
        <v>1343.01</v>
      </c>
      <c r="E618" s="28">
        <f t="shared" si="46"/>
        <v>-1.2792160892324007E-2</v>
      </c>
      <c r="F618" s="31">
        <f t="shared" si="47"/>
        <v>676.53</v>
      </c>
      <c r="G618" s="32">
        <f t="shared" si="48"/>
        <v>0.9597504914785745</v>
      </c>
    </row>
    <row r="619" spans="1:7">
      <c r="A619" s="24">
        <v>40634</v>
      </c>
      <c r="B619" s="25">
        <v>1332.41</v>
      </c>
      <c r="C619" s="30">
        <f t="shared" si="49"/>
        <v>4.9506541464152936E-3</v>
      </c>
      <c r="D619" s="31">
        <f t="shared" si="45"/>
        <v>1343.01</v>
      </c>
      <c r="E619" s="28">
        <f t="shared" si="46"/>
        <v>-7.8927185947981846E-3</v>
      </c>
      <c r="F619" s="31">
        <f t="shared" si="47"/>
        <v>676.53</v>
      </c>
      <c r="G619" s="32">
        <f t="shared" si="48"/>
        <v>0.969476593794806</v>
      </c>
    </row>
    <row r="620" spans="1:7">
      <c r="A620" s="24">
        <v>40637</v>
      </c>
      <c r="B620" s="25">
        <v>1332.87</v>
      </c>
      <c r="C620" s="30">
        <f t="shared" si="49"/>
        <v>3.4517949676367792E-4</v>
      </c>
      <c r="D620" s="31">
        <f t="shared" si="45"/>
        <v>1343.01</v>
      </c>
      <c r="E620" s="28">
        <f t="shared" si="46"/>
        <v>-7.5502043916278357E-3</v>
      </c>
      <c r="F620" s="31">
        <f t="shared" si="47"/>
        <v>676.53</v>
      </c>
      <c r="G620" s="32">
        <f t="shared" si="48"/>
        <v>0.97015653407831126</v>
      </c>
    </row>
    <row r="621" spans="1:7">
      <c r="A621" s="24">
        <v>40638</v>
      </c>
      <c r="B621" s="25">
        <v>1332.63</v>
      </c>
      <c r="C621" s="30">
        <f t="shared" si="49"/>
        <v>-1.8007878495468458E-4</v>
      </c>
      <c r="D621" s="31">
        <f t="shared" si="45"/>
        <v>1343.01</v>
      </c>
      <c r="E621" s="28">
        <f t="shared" si="46"/>
        <v>-7.7289074541514076E-3</v>
      </c>
      <c r="F621" s="31">
        <f t="shared" si="47"/>
        <v>676.53</v>
      </c>
      <c r="G621" s="32">
        <f t="shared" si="48"/>
        <v>0.96980178262604788</v>
      </c>
    </row>
    <row r="622" spans="1:7">
      <c r="A622" s="24">
        <v>40639</v>
      </c>
      <c r="B622" s="25">
        <v>1335.54</v>
      </c>
      <c r="C622" s="30">
        <f t="shared" si="49"/>
        <v>2.1812711737267251E-3</v>
      </c>
      <c r="D622" s="31">
        <f t="shared" si="45"/>
        <v>1343.01</v>
      </c>
      <c r="E622" s="28">
        <f t="shared" si="46"/>
        <v>-5.5621328210512409E-3</v>
      </c>
      <c r="F622" s="31">
        <f t="shared" si="47"/>
        <v>676.53</v>
      </c>
      <c r="G622" s="32">
        <f t="shared" si="48"/>
        <v>0.97410314398474573</v>
      </c>
    </row>
    <row r="623" spans="1:7">
      <c r="A623" s="24">
        <v>40640</v>
      </c>
      <c r="B623" s="25">
        <v>1333.51</v>
      </c>
      <c r="C623" s="30">
        <f t="shared" si="49"/>
        <v>-1.5211407740053193E-3</v>
      </c>
      <c r="D623" s="31">
        <f t="shared" si="45"/>
        <v>1343.01</v>
      </c>
      <c r="E623" s="28">
        <f t="shared" si="46"/>
        <v>-7.0736628915644712E-3</v>
      </c>
      <c r="F623" s="31">
        <f t="shared" si="47"/>
        <v>676.53</v>
      </c>
      <c r="G623" s="32">
        <f t="shared" si="48"/>
        <v>0.97110253795101475</v>
      </c>
    </row>
    <row r="624" spans="1:7">
      <c r="A624" s="24">
        <v>40641</v>
      </c>
      <c r="B624" s="25">
        <v>1328.17</v>
      </c>
      <c r="C624" s="30">
        <f t="shared" si="49"/>
        <v>-4.0125087648393782E-3</v>
      </c>
      <c r="D624" s="31">
        <f t="shared" si="45"/>
        <v>1343.01</v>
      </c>
      <c r="E624" s="28">
        <f t="shared" si="46"/>
        <v>-1.1049806032717491E-2</v>
      </c>
      <c r="F624" s="31">
        <f t="shared" si="47"/>
        <v>676.53</v>
      </c>
      <c r="G624" s="32">
        <f t="shared" si="48"/>
        <v>0.96320931813814636</v>
      </c>
    </row>
    <row r="625" spans="1:7">
      <c r="A625" s="24">
        <v>40644</v>
      </c>
      <c r="B625" s="25">
        <v>1324.46</v>
      </c>
      <c r="C625" s="30">
        <f t="shared" si="49"/>
        <v>-2.7972257111361096E-3</v>
      </c>
      <c r="D625" s="31">
        <f t="shared" si="45"/>
        <v>1343.01</v>
      </c>
      <c r="E625" s="28">
        <f t="shared" si="46"/>
        <v>-1.3812257540896907E-2</v>
      </c>
      <c r="F625" s="31">
        <f t="shared" si="47"/>
        <v>676.53</v>
      </c>
      <c r="G625" s="32">
        <f t="shared" si="48"/>
        <v>0.95772545193856906</v>
      </c>
    </row>
    <row r="626" spans="1:7">
      <c r="A626" s="24">
        <v>40645</v>
      </c>
      <c r="B626" s="25">
        <v>1314.16</v>
      </c>
      <c r="C626" s="30">
        <f t="shared" si="49"/>
        <v>-7.8071509476483102E-3</v>
      </c>
      <c r="D626" s="31">
        <f t="shared" si="45"/>
        <v>1343.01</v>
      </c>
      <c r="E626" s="28">
        <f t="shared" si="46"/>
        <v>-2.1481597307540456E-2</v>
      </c>
      <c r="F626" s="31">
        <f t="shared" si="47"/>
        <v>676.53</v>
      </c>
      <c r="G626" s="32">
        <f t="shared" si="48"/>
        <v>0.94250070211224946</v>
      </c>
    </row>
    <row r="627" spans="1:7">
      <c r="A627" s="24">
        <v>40646</v>
      </c>
      <c r="B627" s="25">
        <v>1314.41</v>
      </c>
      <c r="C627" s="30">
        <f t="shared" si="49"/>
        <v>1.9021749525698333E-4</v>
      </c>
      <c r="D627" s="31">
        <f t="shared" si="45"/>
        <v>1343.01</v>
      </c>
      <c r="E627" s="28">
        <f t="shared" si="46"/>
        <v>-2.1295448284078235E-2</v>
      </c>
      <c r="F627" s="31">
        <f t="shared" si="47"/>
        <v>676.53</v>
      </c>
      <c r="G627" s="32">
        <f t="shared" si="48"/>
        <v>0.94287023487502419</v>
      </c>
    </row>
    <row r="628" spans="1:7">
      <c r="A628" s="24">
        <v>40647</v>
      </c>
      <c r="B628" s="25">
        <v>1314.52</v>
      </c>
      <c r="C628" s="30">
        <f t="shared" si="49"/>
        <v>8.3684236601243054E-5</v>
      </c>
      <c r="D628" s="31">
        <f t="shared" si="45"/>
        <v>1343.01</v>
      </c>
      <c r="E628" s="28">
        <f t="shared" si="46"/>
        <v>-2.1213542713754932E-2</v>
      </c>
      <c r="F628" s="31">
        <f t="shared" si="47"/>
        <v>676.53</v>
      </c>
      <c r="G628" s="32">
        <f t="shared" si="48"/>
        <v>0.94303282929064491</v>
      </c>
    </row>
    <row r="629" spans="1:7">
      <c r="A629" s="24">
        <v>40648</v>
      </c>
      <c r="B629" s="25">
        <v>1319.68</v>
      </c>
      <c r="C629" s="30">
        <f t="shared" si="49"/>
        <v>3.9177029836831535E-3</v>
      </c>
      <c r="D629" s="31">
        <f t="shared" si="45"/>
        <v>1343.01</v>
      </c>
      <c r="E629" s="28">
        <f t="shared" si="46"/>
        <v>-1.737142686949459E-2</v>
      </c>
      <c r="F629" s="31">
        <f t="shared" si="47"/>
        <v>676.53</v>
      </c>
      <c r="G629" s="32">
        <f t="shared" si="48"/>
        <v>0.95065998551431585</v>
      </c>
    </row>
    <row r="630" spans="1:7">
      <c r="A630" s="24">
        <v>40651</v>
      </c>
      <c r="B630" s="25">
        <v>1305.1400000000001</v>
      </c>
      <c r="C630" s="30">
        <f t="shared" si="49"/>
        <v>-1.1078968252260089E-2</v>
      </c>
      <c r="D630" s="31">
        <f t="shared" si="45"/>
        <v>1343.01</v>
      </c>
      <c r="E630" s="28">
        <f t="shared" si="46"/>
        <v>-2.8197854074057446E-2</v>
      </c>
      <c r="F630" s="31">
        <f t="shared" si="47"/>
        <v>676.53</v>
      </c>
      <c r="G630" s="32">
        <f t="shared" si="48"/>
        <v>0.92916796003133661</v>
      </c>
    </row>
    <row r="631" spans="1:7">
      <c r="A631" s="24">
        <v>40652</v>
      </c>
      <c r="B631" s="25">
        <v>1312.62</v>
      </c>
      <c r="C631" s="30">
        <f t="shared" si="49"/>
        <v>5.7148251616446506E-3</v>
      </c>
      <c r="D631" s="31">
        <f t="shared" si="45"/>
        <v>1343.01</v>
      </c>
      <c r="E631" s="28">
        <f t="shared" si="46"/>
        <v>-2.2628275292067894E-2</v>
      </c>
      <c r="F631" s="31">
        <f t="shared" si="47"/>
        <v>676.53</v>
      </c>
      <c r="G631" s="32">
        <f t="shared" si="48"/>
        <v>0.94022438029355671</v>
      </c>
    </row>
    <row r="632" spans="1:7">
      <c r="A632" s="24">
        <v>40653</v>
      </c>
      <c r="B632" s="25">
        <v>1330.36</v>
      </c>
      <c r="C632" s="30">
        <f t="shared" si="49"/>
        <v>1.3424442423331911E-2</v>
      </c>
      <c r="D632" s="31">
        <f t="shared" si="45"/>
        <v>1343.01</v>
      </c>
      <c r="E632" s="28">
        <f t="shared" si="46"/>
        <v>-9.4191405871885472E-3</v>
      </c>
      <c r="F632" s="31">
        <f t="shared" si="47"/>
        <v>676.53</v>
      </c>
      <c r="G632" s="32">
        <f t="shared" si="48"/>
        <v>0.96644642514005286</v>
      </c>
    </row>
    <row r="633" spans="1:7">
      <c r="A633" s="24">
        <v>40654</v>
      </c>
      <c r="B633" s="25">
        <v>1337.38</v>
      </c>
      <c r="C633" s="30">
        <f t="shared" si="49"/>
        <v>5.2628938377450567E-3</v>
      </c>
      <c r="D633" s="31">
        <f t="shared" si="45"/>
        <v>1343.01</v>
      </c>
      <c r="E633" s="28">
        <f t="shared" si="46"/>
        <v>-4.192076008369172E-3</v>
      </c>
      <c r="F633" s="31">
        <f t="shared" si="47"/>
        <v>676.53</v>
      </c>
      <c r="G633" s="32">
        <f t="shared" si="48"/>
        <v>0.97682290511876813</v>
      </c>
    </row>
    <row r="634" spans="1:7">
      <c r="A634" s="24">
        <v>40658</v>
      </c>
      <c r="B634" s="25">
        <v>1335.25</v>
      </c>
      <c r="C634" s="30">
        <f t="shared" si="49"/>
        <v>-1.5939358990673606E-3</v>
      </c>
      <c r="D634" s="31">
        <f t="shared" si="45"/>
        <v>1343.01</v>
      </c>
      <c r="E634" s="28">
        <f t="shared" si="46"/>
        <v>-5.7780656882673925E-3</v>
      </c>
      <c r="F634" s="31">
        <f t="shared" si="47"/>
        <v>676.53</v>
      </c>
      <c r="G634" s="32">
        <f t="shared" si="48"/>
        <v>0.97367448597992701</v>
      </c>
    </row>
    <row r="635" spans="1:7">
      <c r="A635" s="24">
        <v>40659</v>
      </c>
      <c r="B635" s="25">
        <v>1347.24</v>
      </c>
      <c r="C635" s="30">
        <f t="shared" si="49"/>
        <v>8.939515038808828E-3</v>
      </c>
      <c r="D635" s="31">
        <f t="shared" si="45"/>
        <v>1347.24</v>
      </c>
      <c r="E635" s="28">
        <f t="shared" si="46"/>
        <v>0</v>
      </c>
      <c r="F635" s="31">
        <f t="shared" si="47"/>
        <v>676.53</v>
      </c>
      <c r="G635" s="32">
        <f t="shared" si="48"/>
        <v>0.99139727728260396</v>
      </c>
    </row>
    <row r="636" spans="1:7">
      <c r="A636" s="24">
        <v>40660</v>
      </c>
      <c r="B636" s="25">
        <v>1355.66</v>
      </c>
      <c r="C636" s="30">
        <f t="shared" si="49"/>
        <v>6.2303653386323599E-3</v>
      </c>
      <c r="D636" s="31">
        <f t="shared" si="45"/>
        <v>1355.66</v>
      </c>
      <c r="E636" s="28">
        <f t="shared" si="46"/>
        <v>0</v>
      </c>
      <c r="F636" s="31">
        <f t="shared" si="47"/>
        <v>676.53</v>
      </c>
      <c r="G636" s="32">
        <f t="shared" si="48"/>
        <v>1.0038431407328576</v>
      </c>
    </row>
    <row r="637" spans="1:7">
      <c r="A637" s="24">
        <v>40661</v>
      </c>
      <c r="B637" s="25">
        <v>1360.48</v>
      </c>
      <c r="C637" s="30">
        <f t="shared" si="49"/>
        <v>3.549158040161472E-3</v>
      </c>
      <c r="D637" s="31">
        <f t="shared" si="45"/>
        <v>1360.48</v>
      </c>
      <c r="E637" s="28">
        <f t="shared" si="46"/>
        <v>0</v>
      </c>
      <c r="F637" s="31">
        <f t="shared" si="47"/>
        <v>676.53</v>
      </c>
      <c r="G637" s="32">
        <f t="shared" si="48"/>
        <v>1.0109677323991546</v>
      </c>
    </row>
    <row r="638" spans="1:7">
      <c r="A638" s="24">
        <v>40662</v>
      </c>
      <c r="B638" s="25">
        <v>1363.61</v>
      </c>
      <c r="C638" s="30">
        <f t="shared" si="49"/>
        <v>2.2980161282694822E-3</v>
      </c>
      <c r="D638" s="31">
        <f t="shared" si="45"/>
        <v>1363.61</v>
      </c>
      <c r="E638" s="28">
        <f t="shared" si="46"/>
        <v>0</v>
      </c>
      <c r="F638" s="31">
        <f t="shared" si="47"/>
        <v>676.53</v>
      </c>
      <c r="G638" s="32">
        <f t="shared" si="48"/>
        <v>1.0155942825890942</v>
      </c>
    </row>
    <row r="639" spans="1:7">
      <c r="A639" s="24">
        <v>40665</v>
      </c>
      <c r="B639" s="25">
        <v>1361.22</v>
      </c>
      <c r="C639" s="30">
        <f t="shared" si="49"/>
        <v>-1.7542383289275007E-3</v>
      </c>
      <c r="D639" s="31">
        <f t="shared" si="45"/>
        <v>1363.61</v>
      </c>
      <c r="E639" s="28">
        <f t="shared" si="46"/>
        <v>-1.7527005522105829E-3</v>
      </c>
      <c r="F639" s="31">
        <f t="shared" si="47"/>
        <v>676.53</v>
      </c>
      <c r="G639" s="32">
        <f t="shared" si="48"/>
        <v>1.0120615493769678</v>
      </c>
    </row>
    <row r="640" spans="1:7">
      <c r="A640" s="24">
        <v>40666</v>
      </c>
      <c r="B640" s="25">
        <v>1356.62</v>
      </c>
      <c r="C640" s="30">
        <f t="shared" si="49"/>
        <v>-3.3850442943174071E-3</v>
      </c>
      <c r="D640" s="31">
        <f t="shared" si="45"/>
        <v>1363.61</v>
      </c>
      <c r="E640" s="28">
        <f t="shared" si="46"/>
        <v>-5.1260991045826952E-3</v>
      </c>
      <c r="F640" s="31">
        <f t="shared" si="47"/>
        <v>676.53</v>
      </c>
      <c r="G640" s="32">
        <f t="shared" si="48"/>
        <v>1.0052621465419123</v>
      </c>
    </row>
    <row r="641" spans="1:7">
      <c r="A641" s="24">
        <v>40667</v>
      </c>
      <c r="B641" s="25">
        <v>1347.32</v>
      </c>
      <c r="C641" s="30">
        <f t="shared" si="49"/>
        <v>-6.8788779870610373E-3</v>
      </c>
      <c r="D641" s="31">
        <f t="shared" si="45"/>
        <v>1363.61</v>
      </c>
      <c r="E641" s="28">
        <f t="shared" si="46"/>
        <v>-1.1946230960465209E-2</v>
      </c>
      <c r="F641" s="31">
        <f t="shared" si="47"/>
        <v>676.53</v>
      </c>
      <c r="G641" s="32">
        <f t="shared" si="48"/>
        <v>0.99151552776669183</v>
      </c>
    </row>
    <row r="642" spans="1:7">
      <c r="A642" s="24">
        <v>40668</v>
      </c>
      <c r="B642" s="25">
        <v>1335.1</v>
      </c>
      <c r="C642" s="30">
        <f t="shared" si="49"/>
        <v>-9.1112387593966487E-3</v>
      </c>
      <c r="D642" s="31">
        <f t="shared" si="45"/>
        <v>1363.61</v>
      </c>
      <c r="E642" s="28">
        <f t="shared" si="46"/>
        <v>-2.0907737549592621E-2</v>
      </c>
      <c r="F642" s="31">
        <f t="shared" si="47"/>
        <v>676.53</v>
      </c>
      <c r="G642" s="32">
        <f t="shared" si="48"/>
        <v>0.97345276632226208</v>
      </c>
    </row>
    <row r="643" spans="1:7">
      <c r="A643" s="24">
        <v>40669</v>
      </c>
      <c r="B643" s="25">
        <v>1340.2</v>
      </c>
      <c r="C643" s="30">
        <f t="shared" si="49"/>
        <v>3.8126611430211355E-3</v>
      </c>
      <c r="D643" s="31">
        <f t="shared" ref="D643:D706" si="50">IF(B643&gt;D642,B643, D642)</f>
        <v>1363.61</v>
      </c>
      <c r="E643" s="28">
        <f t="shared" ref="E643:E706" si="51">+(B643-D643)/D643</f>
        <v>-1.7167665241527897E-2</v>
      </c>
      <c r="F643" s="31">
        <f t="shared" ref="F643:F706" si="52">IF(B643&lt;F642,B643,F642)</f>
        <v>676.53</v>
      </c>
      <c r="G643" s="32">
        <f t="shared" ref="G643:G706" si="53">+(B643-F643)/F643</f>
        <v>0.98099123468286709</v>
      </c>
    </row>
    <row r="644" spans="1:7">
      <c r="A644" s="24">
        <v>40672</v>
      </c>
      <c r="B644" s="25">
        <v>1346.29</v>
      </c>
      <c r="C644" s="30">
        <f t="shared" si="49"/>
        <v>4.5338046535472768E-3</v>
      </c>
      <c r="D644" s="31">
        <f t="shared" si="50"/>
        <v>1363.61</v>
      </c>
      <c r="E644" s="28">
        <f t="shared" si="51"/>
        <v>-1.2701578897191966E-2</v>
      </c>
      <c r="F644" s="31">
        <f t="shared" si="52"/>
        <v>676.53</v>
      </c>
      <c r="G644" s="32">
        <f t="shared" si="53"/>
        <v>0.98999305278405991</v>
      </c>
    </row>
    <row r="645" spans="1:7">
      <c r="A645" s="24">
        <v>40673</v>
      </c>
      <c r="B645" s="25">
        <v>1357.16</v>
      </c>
      <c r="C645" s="30">
        <f t="shared" si="49"/>
        <v>8.041619839871084E-3</v>
      </c>
      <c r="D645" s="31">
        <f t="shared" si="50"/>
        <v>1363.61</v>
      </c>
      <c r="E645" s="28">
        <f t="shared" si="51"/>
        <v>-4.7300914484345365E-3</v>
      </c>
      <c r="F645" s="31">
        <f t="shared" si="52"/>
        <v>676.53</v>
      </c>
      <c r="G645" s="32">
        <f t="shared" si="53"/>
        <v>1.0060603373095061</v>
      </c>
    </row>
    <row r="646" spans="1:7">
      <c r="A646" s="24">
        <v>40674</v>
      </c>
      <c r="B646" s="25">
        <v>1342.08</v>
      </c>
      <c r="C646" s="30">
        <f t="shared" si="49"/>
        <v>-1.1173631758988237E-2</v>
      </c>
      <c r="D646" s="31">
        <f t="shared" si="50"/>
        <v>1363.61</v>
      </c>
      <c r="E646" s="28">
        <f t="shared" si="51"/>
        <v>-1.5788971920123771E-2</v>
      </c>
      <c r="F646" s="31">
        <f t="shared" si="52"/>
        <v>676.53</v>
      </c>
      <c r="G646" s="32">
        <f t="shared" si="53"/>
        <v>0.98377012105893302</v>
      </c>
    </row>
    <row r="647" spans="1:7">
      <c r="A647" s="24">
        <v>40675</v>
      </c>
      <c r="B647" s="25">
        <v>1348.65</v>
      </c>
      <c r="C647" s="30">
        <f t="shared" si="49"/>
        <v>4.8834428253912788E-3</v>
      </c>
      <c r="D647" s="31">
        <f t="shared" si="50"/>
        <v>1363.61</v>
      </c>
      <c r="E647" s="28">
        <f t="shared" si="51"/>
        <v>-1.0970878770322753E-2</v>
      </c>
      <c r="F647" s="31">
        <f t="shared" si="52"/>
        <v>676.53</v>
      </c>
      <c r="G647" s="32">
        <f t="shared" si="53"/>
        <v>0.99348144206465372</v>
      </c>
    </row>
    <row r="648" spans="1:7">
      <c r="A648" s="24">
        <v>40676</v>
      </c>
      <c r="B648" s="25">
        <v>1337.77</v>
      </c>
      <c r="C648" s="30">
        <f t="shared" ref="C648:C711" si="54">LN(B648/B647)</f>
        <v>-8.100043542688503E-3</v>
      </c>
      <c r="D648" s="31">
        <f t="shared" si="50"/>
        <v>1363.61</v>
      </c>
      <c r="E648" s="28">
        <f t="shared" si="51"/>
        <v>-1.8949699694194029E-2</v>
      </c>
      <c r="F648" s="31">
        <f t="shared" si="52"/>
        <v>676.53</v>
      </c>
      <c r="G648" s="32">
        <f t="shared" si="53"/>
        <v>0.97739937622869644</v>
      </c>
    </row>
    <row r="649" spans="1:7">
      <c r="A649" s="24">
        <v>40679</v>
      </c>
      <c r="B649" s="25">
        <v>1329.47</v>
      </c>
      <c r="C649" s="30">
        <f t="shared" si="54"/>
        <v>-6.2236820017320723E-3</v>
      </c>
      <c r="D649" s="31">
        <f t="shared" si="50"/>
        <v>1363.61</v>
      </c>
      <c r="E649" s="28">
        <f t="shared" si="51"/>
        <v>-2.5036484038691322E-2</v>
      </c>
      <c r="F649" s="31">
        <f t="shared" si="52"/>
        <v>676.53</v>
      </c>
      <c r="G649" s="32">
        <f t="shared" si="53"/>
        <v>0.96513088850457496</v>
      </c>
    </row>
    <row r="650" spans="1:7">
      <c r="A650" s="24">
        <v>40680</v>
      </c>
      <c r="B650" s="25">
        <v>1328.98</v>
      </c>
      <c r="C650" s="30">
        <f t="shared" si="54"/>
        <v>-3.6863586341581039E-4</v>
      </c>
      <c r="D650" s="31">
        <f t="shared" si="50"/>
        <v>1363.61</v>
      </c>
      <c r="E650" s="28">
        <f t="shared" si="51"/>
        <v>-2.5395824319270087E-2</v>
      </c>
      <c r="F650" s="31">
        <f t="shared" si="52"/>
        <v>676.53</v>
      </c>
      <c r="G650" s="32">
        <f t="shared" si="53"/>
        <v>0.9644066042895364</v>
      </c>
    </row>
    <row r="651" spans="1:7">
      <c r="A651" s="24">
        <v>40681</v>
      </c>
      <c r="B651" s="25">
        <v>1340.68</v>
      </c>
      <c r="C651" s="30">
        <f t="shared" si="54"/>
        <v>8.7652172248235682E-3</v>
      </c>
      <c r="D651" s="31">
        <f t="shared" si="50"/>
        <v>1363.61</v>
      </c>
      <c r="E651" s="28">
        <f t="shared" si="51"/>
        <v>-1.6815658436062978E-2</v>
      </c>
      <c r="F651" s="31">
        <f t="shared" si="52"/>
        <v>676.53</v>
      </c>
      <c r="G651" s="32">
        <f t="shared" si="53"/>
        <v>0.98170073758739462</v>
      </c>
    </row>
    <row r="652" spans="1:7">
      <c r="A652" s="24">
        <v>40682</v>
      </c>
      <c r="B652" s="25">
        <v>1343.6</v>
      </c>
      <c r="C652" s="30">
        <f t="shared" si="54"/>
        <v>2.1756308222586783E-3</v>
      </c>
      <c r="D652" s="31">
        <f t="shared" si="50"/>
        <v>1363.61</v>
      </c>
      <c r="E652" s="28">
        <f t="shared" si="51"/>
        <v>-1.467428370281825E-2</v>
      </c>
      <c r="F652" s="31">
        <f t="shared" si="52"/>
        <v>676.53</v>
      </c>
      <c r="G652" s="32">
        <f t="shared" si="53"/>
        <v>0.9860168802566035</v>
      </c>
    </row>
    <row r="653" spans="1:7">
      <c r="A653" s="24">
        <v>40683</v>
      </c>
      <c r="B653" s="25">
        <v>1333.27</v>
      </c>
      <c r="C653" s="30">
        <f t="shared" si="54"/>
        <v>-7.7180074323803353E-3</v>
      </c>
      <c r="D653" s="31">
        <f t="shared" si="50"/>
        <v>1363.61</v>
      </c>
      <c r="E653" s="28">
        <f t="shared" si="51"/>
        <v>-2.2249763495427521E-2</v>
      </c>
      <c r="F653" s="31">
        <f t="shared" si="52"/>
        <v>676.53</v>
      </c>
      <c r="G653" s="32">
        <f t="shared" si="53"/>
        <v>0.97074778649875104</v>
      </c>
    </row>
    <row r="654" spans="1:7">
      <c r="A654" s="24">
        <v>40686</v>
      </c>
      <c r="B654" s="25">
        <v>1317.37</v>
      </c>
      <c r="C654" s="30">
        <f t="shared" si="54"/>
        <v>-1.1997246485370225E-2</v>
      </c>
      <c r="D654" s="31">
        <f t="shared" si="50"/>
        <v>1363.61</v>
      </c>
      <c r="E654" s="28">
        <f t="shared" si="51"/>
        <v>-3.390998892645259E-2</v>
      </c>
      <c r="F654" s="31">
        <f t="shared" si="52"/>
        <v>676.53</v>
      </c>
      <c r="G654" s="32">
        <f t="shared" si="53"/>
        <v>0.94724550278627695</v>
      </c>
    </row>
    <row r="655" spans="1:7">
      <c r="A655" s="24">
        <v>40687</v>
      </c>
      <c r="B655" s="25">
        <v>1316.28</v>
      </c>
      <c r="C655" s="30">
        <f t="shared" si="54"/>
        <v>-8.2774860914392031E-4</v>
      </c>
      <c r="D655" s="31">
        <f t="shared" si="50"/>
        <v>1363.61</v>
      </c>
      <c r="E655" s="28">
        <f t="shared" si="51"/>
        <v>-3.470933771386242E-2</v>
      </c>
      <c r="F655" s="31">
        <f t="shared" si="52"/>
        <v>676.53</v>
      </c>
      <c r="G655" s="32">
        <f t="shared" si="53"/>
        <v>0.94563433994057922</v>
      </c>
    </row>
    <row r="656" spans="1:7">
      <c r="A656" s="24">
        <v>40688</v>
      </c>
      <c r="B656" s="25">
        <v>1320.47</v>
      </c>
      <c r="C656" s="30">
        <f t="shared" si="54"/>
        <v>3.1781576006994698E-3</v>
      </c>
      <c r="D656" s="31">
        <f t="shared" si="50"/>
        <v>1363.61</v>
      </c>
      <c r="E656" s="28">
        <f t="shared" si="51"/>
        <v>-3.1636611641158302E-2</v>
      </c>
      <c r="F656" s="31">
        <f t="shared" si="52"/>
        <v>676.53</v>
      </c>
      <c r="G656" s="32">
        <f t="shared" si="53"/>
        <v>0.95182770904468406</v>
      </c>
    </row>
    <row r="657" spans="1:7">
      <c r="A657" s="24">
        <v>40689</v>
      </c>
      <c r="B657" s="25">
        <v>1325.69</v>
      </c>
      <c r="C657" s="30">
        <f t="shared" si="54"/>
        <v>3.9453447796788249E-3</v>
      </c>
      <c r="D657" s="31">
        <f t="shared" si="50"/>
        <v>1363.61</v>
      </c>
      <c r="E657" s="28">
        <f t="shared" si="51"/>
        <v>-2.7808537631727435E-2</v>
      </c>
      <c r="F657" s="31">
        <f t="shared" si="52"/>
        <v>676.53</v>
      </c>
      <c r="G657" s="32">
        <f t="shared" si="53"/>
        <v>0.95954355313142081</v>
      </c>
    </row>
    <row r="658" spans="1:7">
      <c r="A658" s="24">
        <v>40690</v>
      </c>
      <c r="B658" s="25">
        <v>1331.1</v>
      </c>
      <c r="C658" s="30">
        <f t="shared" si="54"/>
        <v>4.0725894613520327E-3</v>
      </c>
      <c r="D658" s="31">
        <f t="shared" si="50"/>
        <v>1363.61</v>
      </c>
      <c r="E658" s="28">
        <f t="shared" si="51"/>
        <v>-2.3841127595133502E-2</v>
      </c>
      <c r="F658" s="31">
        <f t="shared" si="52"/>
        <v>676.53</v>
      </c>
      <c r="G658" s="32">
        <f t="shared" si="53"/>
        <v>0.96754024211786616</v>
      </c>
    </row>
    <row r="659" spans="1:7">
      <c r="A659" s="24">
        <v>40694</v>
      </c>
      <c r="B659" s="25">
        <v>1345.2</v>
      </c>
      <c r="C659" s="30">
        <f t="shared" si="54"/>
        <v>1.0537032813141153E-2</v>
      </c>
      <c r="D659" s="31">
        <f t="shared" si="50"/>
        <v>1363.61</v>
      </c>
      <c r="E659" s="28">
        <f t="shared" si="51"/>
        <v>-1.3500927684601796E-2</v>
      </c>
      <c r="F659" s="31">
        <f t="shared" si="52"/>
        <v>676.53</v>
      </c>
      <c r="G659" s="32">
        <f t="shared" si="53"/>
        <v>0.98838188993836207</v>
      </c>
    </row>
    <row r="660" spans="1:7">
      <c r="A660" s="24">
        <v>40695</v>
      </c>
      <c r="B660" s="25">
        <v>1314.55</v>
      </c>
      <c r="C660" s="30">
        <f t="shared" si="54"/>
        <v>-2.304829914304651E-2</v>
      </c>
      <c r="D660" s="31">
        <f t="shared" si="50"/>
        <v>1363.61</v>
      </c>
      <c r="E660" s="28">
        <f t="shared" si="51"/>
        <v>-3.5978028908558862E-2</v>
      </c>
      <c r="F660" s="31">
        <f t="shared" si="52"/>
        <v>676.53</v>
      </c>
      <c r="G660" s="32">
        <f t="shared" si="53"/>
        <v>0.94307717322217788</v>
      </c>
    </row>
    <row r="661" spans="1:7">
      <c r="A661" s="24">
        <v>40696</v>
      </c>
      <c r="B661" s="25">
        <v>1312.94</v>
      </c>
      <c r="C661" s="30">
        <f t="shared" si="54"/>
        <v>-1.2255043417858898E-3</v>
      </c>
      <c r="D661" s="31">
        <f t="shared" si="50"/>
        <v>1363.61</v>
      </c>
      <c r="E661" s="28">
        <f t="shared" si="51"/>
        <v>-3.7158718401888995E-2</v>
      </c>
      <c r="F661" s="31">
        <f t="shared" si="52"/>
        <v>676.53</v>
      </c>
      <c r="G661" s="32">
        <f t="shared" si="53"/>
        <v>0.94069738222990862</v>
      </c>
    </row>
    <row r="662" spans="1:7">
      <c r="A662" s="24">
        <v>40697</v>
      </c>
      <c r="B662" s="25">
        <v>1300.1600000000001</v>
      </c>
      <c r="C662" s="30">
        <f t="shared" si="54"/>
        <v>-9.7815635819200348E-3</v>
      </c>
      <c r="D662" s="31">
        <f t="shared" si="50"/>
        <v>1363.61</v>
      </c>
      <c r="E662" s="28">
        <f t="shared" si="51"/>
        <v>-4.6530899597392088E-2</v>
      </c>
      <c r="F662" s="31">
        <f t="shared" si="52"/>
        <v>676.53</v>
      </c>
      <c r="G662" s="32">
        <f t="shared" si="53"/>
        <v>0.92180686739686357</v>
      </c>
    </row>
    <row r="663" spans="1:7">
      <c r="A663" s="24">
        <v>40700</v>
      </c>
      <c r="B663" s="25">
        <v>1286.17</v>
      </c>
      <c r="C663" s="30">
        <f t="shared" si="54"/>
        <v>-1.0818523892467404E-2</v>
      </c>
      <c r="D663" s="31">
        <f t="shared" si="50"/>
        <v>1363.61</v>
      </c>
      <c r="E663" s="28">
        <f t="shared" si="51"/>
        <v>-5.6790431281671321E-2</v>
      </c>
      <c r="F663" s="31">
        <f t="shared" si="52"/>
        <v>676.53</v>
      </c>
      <c r="G663" s="32">
        <f t="shared" si="53"/>
        <v>0.90112781399198871</v>
      </c>
    </row>
    <row r="664" spans="1:7">
      <c r="A664" s="24">
        <v>40701</v>
      </c>
      <c r="B664" s="25">
        <v>1284.94</v>
      </c>
      <c r="C664" s="30">
        <f t="shared" si="54"/>
        <v>-9.5678527471204644E-4</v>
      </c>
      <c r="D664" s="31">
        <f t="shared" si="50"/>
        <v>1363.61</v>
      </c>
      <c r="E664" s="28">
        <f t="shared" si="51"/>
        <v>-5.7692448720675159E-2</v>
      </c>
      <c r="F664" s="31">
        <f t="shared" si="52"/>
        <v>676.53</v>
      </c>
      <c r="G664" s="32">
        <f t="shared" si="53"/>
        <v>0.89930971279913696</v>
      </c>
    </row>
    <row r="665" spans="1:7">
      <c r="A665" s="24">
        <v>40702</v>
      </c>
      <c r="B665" s="25">
        <v>1279.56</v>
      </c>
      <c r="C665" s="30">
        <f t="shared" si="54"/>
        <v>-4.1957558140942137E-3</v>
      </c>
      <c r="D665" s="31">
        <f t="shared" si="50"/>
        <v>1363.61</v>
      </c>
      <c r="E665" s="28">
        <f t="shared" si="51"/>
        <v>-6.1637858331927725E-2</v>
      </c>
      <c r="F665" s="31">
        <f t="shared" si="52"/>
        <v>676.53</v>
      </c>
      <c r="G665" s="32">
        <f t="shared" si="53"/>
        <v>0.89135736774422425</v>
      </c>
    </row>
    <row r="666" spans="1:7">
      <c r="A666" s="24">
        <v>40703</v>
      </c>
      <c r="B666" s="25">
        <v>1289</v>
      </c>
      <c r="C666" s="30">
        <f t="shared" si="54"/>
        <v>7.3504551210990064E-3</v>
      </c>
      <c r="D666" s="31">
        <f t="shared" si="50"/>
        <v>1363.61</v>
      </c>
      <c r="E666" s="28">
        <f t="shared" si="51"/>
        <v>-5.4715057824451206E-2</v>
      </c>
      <c r="F666" s="31">
        <f t="shared" si="52"/>
        <v>676.53</v>
      </c>
      <c r="G666" s="32">
        <f t="shared" si="53"/>
        <v>0.9053109248665987</v>
      </c>
    </row>
    <row r="667" spans="1:7">
      <c r="A667" s="24">
        <v>40704</v>
      </c>
      <c r="B667" s="25">
        <v>1270.98</v>
      </c>
      <c r="C667" s="30">
        <f t="shared" si="54"/>
        <v>-1.4078467514767179E-2</v>
      </c>
      <c r="D667" s="31">
        <f t="shared" si="50"/>
        <v>1363.61</v>
      </c>
      <c r="E667" s="28">
        <f t="shared" si="51"/>
        <v>-6.7929979979612851E-2</v>
      </c>
      <c r="F667" s="31">
        <f t="shared" si="52"/>
        <v>676.53</v>
      </c>
      <c r="G667" s="32">
        <f t="shared" si="53"/>
        <v>0.87867500332579496</v>
      </c>
    </row>
    <row r="668" spans="1:7">
      <c r="A668" s="24">
        <v>40707</v>
      </c>
      <c r="B668" s="25">
        <v>1271.83</v>
      </c>
      <c r="C668" s="30">
        <f t="shared" si="54"/>
        <v>6.6855174524230523E-4</v>
      </c>
      <c r="D668" s="31">
        <f t="shared" si="50"/>
        <v>1363.61</v>
      </c>
      <c r="E668" s="28">
        <f t="shared" si="51"/>
        <v>-6.7306634594935494E-2</v>
      </c>
      <c r="F668" s="31">
        <f t="shared" si="52"/>
        <v>676.53</v>
      </c>
      <c r="G668" s="32">
        <f t="shared" si="53"/>
        <v>0.87993141471922898</v>
      </c>
    </row>
    <row r="669" spans="1:7">
      <c r="A669" s="24">
        <v>40708</v>
      </c>
      <c r="B669" s="25">
        <v>1287.8699999999999</v>
      </c>
      <c r="C669" s="30">
        <f t="shared" si="54"/>
        <v>1.2532882723673302E-2</v>
      </c>
      <c r="D669" s="31">
        <f t="shared" si="50"/>
        <v>1363.61</v>
      </c>
      <c r="E669" s="28">
        <f t="shared" si="51"/>
        <v>-5.5543740512316579E-2</v>
      </c>
      <c r="F669" s="31">
        <f t="shared" si="52"/>
        <v>676.53</v>
      </c>
      <c r="G669" s="32">
        <f t="shared" si="53"/>
        <v>0.90364063677885675</v>
      </c>
    </row>
    <row r="670" spans="1:7">
      <c r="A670" s="24">
        <v>40709</v>
      </c>
      <c r="B670" s="25">
        <v>1265.42</v>
      </c>
      <c r="C670" s="30">
        <f t="shared" si="54"/>
        <v>-1.7585608026490646E-2</v>
      </c>
      <c r="D670" s="31">
        <f t="shared" si="50"/>
        <v>1363.61</v>
      </c>
      <c r="E670" s="28">
        <f t="shared" si="51"/>
        <v>-7.2007392142914642E-2</v>
      </c>
      <c r="F670" s="31">
        <f t="shared" si="52"/>
        <v>676.53</v>
      </c>
      <c r="G670" s="32">
        <f t="shared" si="53"/>
        <v>0.87045659468168468</v>
      </c>
    </row>
    <row r="671" spans="1:7">
      <c r="A671" s="24">
        <v>40710</v>
      </c>
      <c r="B671" s="25">
        <v>1267.6400000000001</v>
      </c>
      <c r="C671" s="30">
        <f t="shared" si="54"/>
        <v>1.752821147853282E-3</v>
      </c>
      <c r="D671" s="31">
        <f t="shared" si="50"/>
        <v>1363.61</v>
      </c>
      <c r="E671" s="28">
        <f t="shared" si="51"/>
        <v>-7.0379360667639432E-2</v>
      </c>
      <c r="F671" s="31">
        <f t="shared" si="52"/>
        <v>676.53</v>
      </c>
      <c r="G671" s="32">
        <f t="shared" si="53"/>
        <v>0.87373804561512447</v>
      </c>
    </row>
    <row r="672" spans="1:7">
      <c r="A672" s="24">
        <v>40711</v>
      </c>
      <c r="B672" s="25">
        <v>1271.5</v>
      </c>
      <c r="C672" s="30">
        <f t="shared" si="54"/>
        <v>3.0404018474758767E-3</v>
      </c>
      <c r="D672" s="31">
        <f t="shared" si="50"/>
        <v>1363.61</v>
      </c>
      <c r="E672" s="28">
        <f t="shared" si="51"/>
        <v>-6.7548639273692562E-2</v>
      </c>
      <c r="F672" s="31">
        <f t="shared" si="52"/>
        <v>676.53</v>
      </c>
      <c r="G672" s="32">
        <f t="shared" si="53"/>
        <v>0.87944363147236637</v>
      </c>
    </row>
    <row r="673" spans="1:7">
      <c r="A673" s="24">
        <v>40714</v>
      </c>
      <c r="B673" s="25">
        <v>1278.3599999999999</v>
      </c>
      <c r="C673" s="30">
        <f t="shared" si="54"/>
        <v>5.3807005489322057E-3</v>
      </c>
      <c r="D673" s="31">
        <f t="shared" si="50"/>
        <v>1363.61</v>
      </c>
      <c r="E673" s="28">
        <f t="shared" si="51"/>
        <v>-6.2517875345590015E-2</v>
      </c>
      <c r="F673" s="31">
        <f t="shared" si="52"/>
        <v>676.53</v>
      </c>
      <c r="G673" s="32">
        <f t="shared" si="53"/>
        <v>0.88958361048290535</v>
      </c>
    </row>
    <row r="674" spans="1:7">
      <c r="A674" s="24">
        <v>40715</v>
      </c>
      <c r="B674" s="25">
        <v>1295.52</v>
      </c>
      <c r="C674" s="30">
        <f t="shared" si="54"/>
        <v>1.3334152526697675E-2</v>
      </c>
      <c r="D674" s="31">
        <f t="shared" si="50"/>
        <v>1363.61</v>
      </c>
      <c r="E674" s="28">
        <f t="shared" si="51"/>
        <v>-4.9933632050219584E-2</v>
      </c>
      <c r="F674" s="31">
        <f t="shared" si="52"/>
        <v>676.53</v>
      </c>
      <c r="G674" s="32">
        <f t="shared" si="53"/>
        <v>0.91494833931976416</v>
      </c>
    </row>
    <row r="675" spans="1:7">
      <c r="A675" s="24">
        <v>40716</v>
      </c>
      <c r="B675" s="25">
        <v>1287.1400000000001</v>
      </c>
      <c r="C675" s="30">
        <f t="shared" si="54"/>
        <v>-6.4894561490243261E-3</v>
      </c>
      <c r="D675" s="31">
        <f t="shared" si="50"/>
        <v>1363.61</v>
      </c>
      <c r="E675" s="28">
        <f t="shared" si="51"/>
        <v>-5.607908419562764E-2</v>
      </c>
      <c r="F675" s="31">
        <f t="shared" si="52"/>
        <v>676.53</v>
      </c>
      <c r="G675" s="32">
        <f t="shared" si="53"/>
        <v>0.90256160111155481</v>
      </c>
    </row>
    <row r="676" spans="1:7">
      <c r="A676" s="24">
        <v>40717</v>
      </c>
      <c r="B676" s="25">
        <v>1283.5</v>
      </c>
      <c r="C676" s="30">
        <f t="shared" si="54"/>
        <v>-2.8319814775847074E-3</v>
      </c>
      <c r="D676" s="31">
        <f t="shared" si="50"/>
        <v>1363.61</v>
      </c>
      <c r="E676" s="28">
        <f t="shared" si="51"/>
        <v>-5.8748469137069916E-2</v>
      </c>
      <c r="F676" s="31">
        <f t="shared" si="52"/>
        <v>676.53</v>
      </c>
      <c r="G676" s="32">
        <f t="shared" si="53"/>
        <v>0.89718120408555435</v>
      </c>
    </row>
    <row r="677" spans="1:7">
      <c r="A677" s="24">
        <v>40718</v>
      </c>
      <c r="B677" s="25">
        <v>1268.45</v>
      </c>
      <c r="C677" s="30">
        <f t="shared" si="54"/>
        <v>-1.1795038682533874E-2</v>
      </c>
      <c r="D677" s="31">
        <f t="shared" si="50"/>
        <v>1363.61</v>
      </c>
      <c r="E677" s="28">
        <f t="shared" si="51"/>
        <v>-6.9785349183417444E-2</v>
      </c>
      <c r="F677" s="31">
        <f t="shared" si="52"/>
        <v>676.53</v>
      </c>
      <c r="G677" s="32">
        <f t="shared" si="53"/>
        <v>0.87493533176651461</v>
      </c>
    </row>
    <row r="678" spans="1:7">
      <c r="A678" s="24">
        <v>40721</v>
      </c>
      <c r="B678" s="25">
        <v>1280.0999999999999</v>
      </c>
      <c r="C678" s="30">
        <f t="shared" si="54"/>
        <v>9.1425172334026923E-3</v>
      </c>
      <c r="D678" s="31">
        <f t="shared" si="50"/>
        <v>1363.61</v>
      </c>
      <c r="E678" s="28">
        <f t="shared" si="51"/>
        <v>-6.1241850675779731E-2</v>
      </c>
      <c r="F678" s="31">
        <f t="shared" si="52"/>
        <v>676.53</v>
      </c>
      <c r="G678" s="32">
        <f t="shared" si="53"/>
        <v>0.8921555585118176</v>
      </c>
    </row>
    <row r="679" spans="1:7">
      <c r="A679" s="24">
        <v>40722</v>
      </c>
      <c r="B679" s="25">
        <v>1296.67</v>
      </c>
      <c r="C679" s="30">
        <f t="shared" si="54"/>
        <v>1.2861239773101529E-2</v>
      </c>
      <c r="D679" s="31">
        <f t="shared" si="50"/>
        <v>1363.61</v>
      </c>
      <c r="E679" s="28">
        <f t="shared" si="51"/>
        <v>-4.9090282412126512E-2</v>
      </c>
      <c r="F679" s="31">
        <f t="shared" si="52"/>
        <v>676.53</v>
      </c>
      <c r="G679" s="32">
        <f t="shared" si="53"/>
        <v>0.91664819002852815</v>
      </c>
    </row>
    <row r="680" spans="1:7">
      <c r="A680" s="24">
        <v>40723</v>
      </c>
      <c r="B680" s="25">
        <v>1307.4100000000001</v>
      </c>
      <c r="C680" s="30">
        <f t="shared" si="54"/>
        <v>8.2486412827602693E-3</v>
      </c>
      <c r="D680" s="31">
        <f t="shared" si="50"/>
        <v>1363.61</v>
      </c>
      <c r="E680" s="28">
        <f t="shared" si="51"/>
        <v>-4.1214130139849238E-2</v>
      </c>
      <c r="F680" s="31">
        <f t="shared" si="52"/>
        <v>676.53</v>
      </c>
      <c r="G680" s="32">
        <f t="shared" si="53"/>
        <v>0.93252331751733131</v>
      </c>
    </row>
    <row r="681" spans="1:7">
      <c r="A681" s="24">
        <v>40724</v>
      </c>
      <c r="B681" s="25">
        <v>1320.64</v>
      </c>
      <c r="C681" s="30">
        <f t="shared" si="54"/>
        <v>1.0068386646291337E-2</v>
      </c>
      <c r="D681" s="31">
        <f t="shared" si="50"/>
        <v>1363.61</v>
      </c>
      <c r="E681" s="28">
        <f t="shared" si="51"/>
        <v>-3.1511942564222767E-2</v>
      </c>
      <c r="F681" s="31">
        <f t="shared" si="52"/>
        <v>676.53</v>
      </c>
      <c r="G681" s="32">
        <f t="shared" si="53"/>
        <v>0.95207899132337093</v>
      </c>
    </row>
    <row r="682" spans="1:7">
      <c r="A682" s="24">
        <v>40725</v>
      </c>
      <c r="B682" s="25">
        <v>1339.67</v>
      </c>
      <c r="C682" s="30">
        <f t="shared" si="54"/>
        <v>1.430684739491854E-2</v>
      </c>
      <c r="D682" s="31">
        <f t="shared" si="50"/>
        <v>1363.61</v>
      </c>
      <c r="E682" s="28">
        <f t="shared" si="51"/>
        <v>-1.7556339422562045E-2</v>
      </c>
      <c r="F682" s="31">
        <f t="shared" si="52"/>
        <v>676.53</v>
      </c>
      <c r="G682" s="32">
        <f t="shared" si="53"/>
        <v>0.98020782522578476</v>
      </c>
    </row>
    <row r="683" spans="1:7">
      <c r="A683" s="24">
        <v>40729</v>
      </c>
      <c r="B683" s="25">
        <v>1337.88</v>
      </c>
      <c r="C683" s="30">
        <f t="shared" si="54"/>
        <v>-1.3370433916550409E-3</v>
      </c>
      <c r="D683" s="31">
        <f t="shared" si="50"/>
        <v>1363.61</v>
      </c>
      <c r="E683" s="28">
        <f t="shared" si="51"/>
        <v>-1.8869031467941562E-2</v>
      </c>
      <c r="F683" s="31">
        <f t="shared" si="52"/>
        <v>676.53</v>
      </c>
      <c r="G683" s="32">
        <f t="shared" si="53"/>
        <v>0.9775619706443176</v>
      </c>
    </row>
    <row r="684" spans="1:7">
      <c r="A684" s="24">
        <v>40730</v>
      </c>
      <c r="B684" s="25">
        <v>1339.22</v>
      </c>
      <c r="C684" s="30">
        <f t="shared" si="54"/>
        <v>1.0010833453429403E-3</v>
      </c>
      <c r="D684" s="31">
        <f t="shared" si="50"/>
        <v>1363.61</v>
      </c>
      <c r="E684" s="28">
        <f t="shared" si="51"/>
        <v>-1.7886345802685426E-2</v>
      </c>
      <c r="F684" s="31">
        <f t="shared" si="52"/>
        <v>676.53</v>
      </c>
      <c r="G684" s="32">
        <f t="shared" si="53"/>
        <v>0.97954266625279007</v>
      </c>
    </row>
    <row r="685" spans="1:7">
      <c r="A685" s="24">
        <v>40731</v>
      </c>
      <c r="B685" s="25">
        <v>1353.22</v>
      </c>
      <c r="C685" s="30">
        <f t="shared" si="54"/>
        <v>1.0399582665769434E-2</v>
      </c>
      <c r="D685" s="31">
        <f t="shared" si="50"/>
        <v>1363.61</v>
      </c>
      <c r="E685" s="28">
        <f t="shared" si="51"/>
        <v>-7.6194806432923444E-3</v>
      </c>
      <c r="F685" s="31">
        <f t="shared" si="52"/>
        <v>676.53</v>
      </c>
      <c r="G685" s="32">
        <f t="shared" si="53"/>
        <v>1.000236500968176</v>
      </c>
    </row>
    <row r="686" spans="1:7">
      <c r="A686" s="24">
        <v>40732</v>
      </c>
      <c r="B686" s="25">
        <v>1343.8</v>
      </c>
      <c r="C686" s="30">
        <f t="shared" si="54"/>
        <v>-6.9855160925432255E-3</v>
      </c>
      <c r="D686" s="31">
        <f t="shared" si="50"/>
        <v>1363.61</v>
      </c>
      <c r="E686" s="28">
        <f t="shared" si="51"/>
        <v>-1.4527614200541172E-2</v>
      </c>
      <c r="F686" s="31">
        <f t="shared" si="52"/>
        <v>676.53</v>
      </c>
      <c r="G686" s="32">
        <f t="shared" si="53"/>
        <v>0.98631250646682334</v>
      </c>
    </row>
    <row r="687" spans="1:7">
      <c r="A687" s="24">
        <v>40735</v>
      </c>
      <c r="B687" s="25">
        <v>1319.49</v>
      </c>
      <c r="C687" s="30">
        <f t="shared" si="54"/>
        <v>-1.8256123199656974E-2</v>
      </c>
      <c r="D687" s="31">
        <f t="shared" si="50"/>
        <v>1363.61</v>
      </c>
      <c r="E687" s="28">
        <f t="shared" si="51"/>
        <v>-3.2355292202315832E-2</v>
      </c>
      <c r="F687" s="31">
        <f t="shared" si="52"/>
        <v>676.53</v>
      </c>
      <c r="G687" s="32">
        <f t="shared" si="53"/>
        <v>0.95037914061460693</v>
      </c>
    </row>
    <row r="688" spans="1:7">
      <c r="A688" s="24">
        <v>40736</v>
      </c>
      <c r="B688" s="25">
        <v>1313.64</v>
      </c>
      <c r="C688" s="30">
        <f t="shared" si="54"/>
        <v>-4.4433883819261907E-3</v>
      </c>
      <c r="D688" s="31">
        <f t="shared" si="50"/>
        <v>1363.61</v>
      </c>
      <c r="E688" s="28">
        <f t="shared" si="51"/>
        <v>-3.6645375143919308E-2</v>
      </c>
      <c r="F688" s="31">
        <f t="shared" si="52"/>
        <v>676.53</v>
      </c>
      <c r="G688" s="32">
        <f t="shared" si="53"/>
        <v>0.94173207396567804</v>
      </c>
    </row>
    <row r="689" spans="1:7">
      <c r="A689" s="24">
        <v>40737</v>
      </c>
      <c r="B689" s="25">
        <v>1317.72</v>
      </c>
      <c r="C689" s="30">
        <f t="shared" si="54"/>
        <v>3.1010604931557902E-3</v>
      </c>
      <c r="D689" s="31">
        <f t="shared" si="50"/>
        <v>1363.61</v>
      </c>
      <c r="E689" s="28">
        <f t="shared" si="51"/>
        <v>-3.3653317297467657E-2</v>
      </c>
      <c r="F689" s="31">
        <f t="shared" si="52"/>
        <v>676.53</v>
      </c>
      <c r="G689" s="32">
        <f t="shared" si="53"/>
        <v>0.94776284865416183</v>
      </c>
    </row>
    <row r="690" spans="1:7">
      <c r="A690" s="24">
        <v>40738</v>
      </c>
      <c r="B690" s="25">
        <v>1308.8699999999999</v>
      </c>
      <c r="C690" s="30">
        <f t="shared" si="54"/>
        <v>-6.7388008717841662E-3</v>
      </c>
      <c r="D690" s="31">
        <f t="shared" si="50"/>
        <v>1363.61</v>
      </c>
      <c r="E690" s="28">
        <f t="shared" si="51"/>
        <v>-4.0143442773226956E-2</v>
      </c>
      <c r="F690" s="31">
        <f t="shared" si="52"/>
        <v>676.53</v>
      </c>
      <c r="G690" s="32">
        <f t="shared" si="53"/>
        <v>0.93468138885193552</v>
      </c>
    </row>
    <row r="691" spans="1:7">
      <c r="A691" s="24">
        <v>40739</v>
      </c>
      <c r="B691" s="25">
        <v>1316.14</v>
      </c>
      <c r="C691" s="30">
        <f t="shared" si="54"/>
        <v>5.5390406798801889E-3</v>
      </c>
      <c r="D691" s="31">
        <f t="shared" si="50"/>
        <v>1363.61</v>
      </c>
      <c r="E691" s="28">
        <f t="shared" si="51"/>
        <v>-3.4812006365456255E-2</v>
      </c>
      <c r="F691" s="31">
        <f t="shared" si="52"/>
        <v>676.53</v>
      </c>
      <c r="G691" s="32">
        <f t="shared" si="53"/>
        <v>0.94542740159342553</v>
      </c>
    </row>
    <row r="692" spans="1:7">
      <c r="A692" s="24">
        <v>40742</v>
      </c>
      <c r="B692" s="25">
        <v>1305.44</v>
      </c>
      <c r="C692" s="30">
        <f t="shared" si="54"/>
        <v>-8.1630615252281328E-3</v>
      </c>
      <c r="D692" s="31">
        <f t="shared" si="50"/>
        <v>1363.61</v>
      </c>
      <c r="E692" s="28">
        <f t="shared" si="51"/>
        <v>-4.2658824737278146E-2</v>
      </c>
      <c r="F692" s="31">
        <f t="shared" si="52"/>
        <v>676.53</v>
      </c>
      <c r="G692" s="32">
        <f t="shared" si="53"/>
        <v>0.92961139934666626</v>
      </c>
    </row>
    <row r="693" spans="1:7">
      <c r="A693" s="24">
        <v>40743</v>
      </c>
      <c r="B693" s="25">
        <v>1326.73</v>
      </c>
      <c r="C693" s="30">
        <f t="shared" si="54"/>
        <v>1.617711948389583E-2</v>
      </c>
      <c r="D693" s="31">
        <f t="shared" si="50"/>
        <v>1363.61</v>
      </c>
      <c r="E693" s="28">
        <f t="shared" si="51"/>
        <v>-2.7045856219886834E-2</v>
      </c>
      <c r="F693" s="31">
        <f t="shared" si="52"/>
        <v>676.53</v>
      </c>
      <c r="G693" s="32">
        <f t="shared" si="53"/>
        <v>0.96108080942456364</v>
      </c>
    </row>
    <row r="694" spans="1:7">
      <c r="A694" s="24">
        <v>40744</v>
      </c>
      <c r="B694" s="25">
        <v>1325.84</v>
      </c>
      <c r="C694" s="30">
        <f t="shared" si="54"/>
        <v>-6.7104734909738265E-4</v>
      </c>
      <c r="D694" s="31">
        <f t="shared" si="50"/>
        <v>1363.61</v>
      </c>
      <c r="E694" s="28">
        <f t="shared" si="51"/>
        <v>-2.7698535505019752E-2</v>
      </c>
      <c r="F694" s="31">
        <f t="shared" si="52"/>
        <v>676.53</v>
      </c>
      <c r="G694" s="32">
        <f t="shared" si="53"/>
        <v>0.95976527278908541</v>
      </c>
    </row>
    <row r="695" spans="1:7">
      <c r="A695" s="24">
        <v>40745</v>
      </c>
      <c r="B695" s="25">
        <v>1343.8</v>
      </c>
      <c r="C695" s="30">
        <f t="shared" si="54"/>
        <v>1.3455200670761065E-2</v>
      </c>
      <c r="D695" s="31">
        <f t="shared" si="50"/>
        <v>1363.61</v>
      </c>
      <c r="E695" s="28">
        <f t="shared" si="51"/>
        <v>-1.4527614200541172E-2</v>
      </c>
      <c r="F695" s="31">
        <f t="shared" si="52"/>
        <v>676.53</v>
      </c>
      <c r="G695" s="32">
        <f t="shared" si="53"/>
        <v>0.98631250646682334</v>
      </c>
    </row>
    <row r="696" spans="1:7">
      <c r="A696" s="24">
        <v>40746</v>
      </c>
      <c r="B696" s="25">
        <v>1345.02</v>
      </c>
      <c r="C696" s="30">
        <f t="shared" si="54"/>
        <v>9.0746132781000964E-4</v>
      </c>
      <c r="D696" s="31">
        <f t="shared" si="50"/>
        <v>1363.61</v>
      </c>
      <c r="E696" s="28">
        <f t="shared" si="51"/>
        <v>-1.3632930236651183E-2</v>
      </c>
      <c r="F696" s="31">
        <f t="shared" si="52"/>
        <v>676.53</v>
      </c>
      <c r="G696" s="32">
        <f t="shared" si="53"/>
        <v>0.98811582634916417</v>
      </c>
    </row>
    <row r="697" spans="1:7">
      <c r="A697" s="24">
        <v>40749</v>
      </c>
      <c r="B697" s="25">
        <v>1337.43</v>
      </c>
      <c r="C697" s="30">
        <f t="shared" si="54"/>
        <v>-5.6590208618957933E-3</v>
      </c>
      <c r="D697" s="31">
        <f t="shared" si="50"/>
        <v>1363.61</v>
      </c>
      <c r="E697" s="28">
        <f t="shared" si="51"/>
        <v>-1.9199037848064943E-2</v>
      </c>
      <c r="F697" s="31">
        <f t="shared" si="52"/>
        <v>676.53</v>
      </c>
      <c r="G697" s="32">
        <f t="shared" si="53"/>
        <v>0.97689681167132292</v>
      </c>
    </row>
    <row r="698" spans="1:7">
      <c r="A698" s="24">
        <v>40750</v>
      </c>
      <c r="B698" s="25">
        <v>1331.94</v>
      </c>
      <c r="C698" s="30">
        <f t="shared" si="54"/>
        <v>-4.1133359112329139E-3</v>
      </c>
      <c r="D698" s="31">
        <f t="shared" si="50"/>
        <v>1363.61</v>
      </c>
      <c r="E698" s="28">
        <f t="shared" si="51"/>
        <v>-2.322511568556981E-2</v>
      </c>
      <c r="F698" s="31">
        <f t="shared" si="52"/>
        <v>676.53</v>
      </c>
      <c r="G698" s="32">
        <f t="shared" si="53"/>
        <v>0.96878187220078948</v>
      </c>
    </row>
    <row r="699" spans="1:7">
      <c r="A699" s="24">
        <v>40751</v>
      </c>
      <c r="B699" s="25">
        <v>1304.8900000000001</v>
      </c>
      <c r="C699" s="30">
        <f t="shared" si="54"/>
        <v>-2.0517780024378287E-2</v>
      </c>
      <c r="D699" s="31">
        <f t="shared" si="50"/>
        <v>1363.61</v>
      </c>
      <c r="E699" s="28">
        <f t="shared" si="51"/>
        <v>-4.3062165868539982E-2</v>
      </c>
      <c r="F699" s="31">
        <f t="shared" si="52"/>
        <v>676.53</v>
      </c>
      <c r="G699" s="32">
        <f t="shared" si="53"/>
        <v>0.92879842726856188</v>
      </c>
    </row>
    <row r="700" spans="1:7">
      <c r="A700" s="24">
        <v>40752</v>
      </c>
      <c r="B700" s="25">
        <v>1300.67</v>
      </c>
      <c r="C700" s="30">
        <f t="shared" si="54"/>
        <v>-3.239229716375921E-3</v>
      </c>
      <c r="D700" s="31">
        <f t="shared" si="50"/>
        <v>1363.61</v>
      </c>
      <c r="E700" s="28">
        <f t="shared" si="51"/>
        <v>-4.6156892366585628E-2</v>
      </c>
      <c r="F700" s="31">
        <f t="shared" si="52"/>
        <v>676.53</v>
      </c>
      <c r="G700" s="32">
        <f t="shared" si="53"/>
        <v>0.92256071423292407</v>
      </c>
    </row>
    <row r="701" spans="1:7">
      <c r="A701" s="24">
        <v>40753</v>
      </c>
      <c r="B701" s="25">
        <v>1292.28</v>
      </c>
      <c r="C701" s="30">
        <f t="shared" si="54"/>
        <v>-6.4714161711867876E-3</v>
      </c>
      <c r="D701" s="31">
        <f t="shared" si="50"/>
        <v>1363.61</v>
      </c>
      <c r="E701" s="28">
        <f t="shared" si="51"/>
        <v>-5.23096779871077E-2</v>
      </c>
      <c r="F701" s="31">
        <f t="shared" si="52"/>
        <v>676.53</v>
      </c>
      <c r="G701" s="32">
        <f t="shared" si="53"/>
        <v>0.91015919471420337</v>
      </c>
    </row>
    <row r="702" spans="1:7">
      <c r="A702" s="24">
        <v>40756</v>
      </c>
      <c r="B702" s="25">
        <v>1286.94</v>
      </c>
      <c r="C702" s="30">
        <f t="shared" si="54"/>
        <v>-4.1407926660313879E-3</v>
      </c>
      <c r="D702" s="31">
        <f t="shared" si="50"/>
        <v>1363.61</v>
      </c>
      <c r="E702" s="28">
        <f t="shared" si="51"/>
        <v>-5.6225753697904716E-2</v>
      </c>
      <c r="F702" s="31">
        <f t="shared" si="52"/>
        <v>676.53</v>
      </c>
      <c r="G702" s="32">
        <f t="shared" si="53"/>
        <v>0.90226597490133487</v>
      </c>
    </row>
    <row r="703" spans="1:7">
      <c r="A703" s="24">
        <v>40757</v>
      </c>
      <c r="B703" s="25">
        <v>1254.05</v>
      </c>
      <c r="C703" s="30">
        <f t="shared" si="54"/>
        <v>-2.5888993656482444E-2</v>
      </c>
      <c r="D703" s="31">
        <f t="shared" si="50"/>
        <v>1363.61</v>
      </c>
      <c r="E703" s="28">
        <f t="shared" si="51"/>
        <v>-8.0345553347364679E-2</v>
      </c>
      <c r="F703" s="31">
        <f t="shared" si="52"/>
        <v>676.53</v>
      </c>
      <c r="G703" s="32">
        <f t="shared" si="53"/>
        <v>0.85365024463068895</v>
      </c>
    </row>
    <row r="704" spans="1:7">
      <c r="A704" s="24">
        <v>40758</v>
      </c>
      <c r="B704" s="25">
        <v>1260.3399999999999</v>
      </c>
      <c r="C704" s="30">
        <f t="shared" si="54"/>
        <v>5.0032120084815218E-3</v>
      </c>
      <c r="D704" s="31">
        <f t="shared" si="50"/>
        <v>1363.61</v>
      </c>
      <c r="E704" s="28">
        <f t="shared" si="51"/>
        <v>-7.5732797500751667E-2</v>
      </c>
      <c r="F704" s="31">
        <f t="shared" si="52"/>
        <v>676.53</v>
      </c>
      <c r="G704" s="32">
        <f t="shared" si="53"/>
        <v>0.86294768894210161</v>
      </c>
    </row>
    <row r="705" spans="1:7">
      <c r="A705" s="24">
        <v>40759</v>
      </c>
      <c r="B705" s="25">
        <v>1200.07</v>
      </c>
      <c r="C705" s="30">
        <f t="shared" si="54"/>
        <v>-4.9001637406655293E-2</v>
      </c>
      <c r="D705" s="31">
        <f t="shared" si="50"/>
        <v>1363.61</v>
      </c>
      <c r="E705" s="28">
        <f t="shared" si="51"/>
        <v>-0.11993165201193888</v>
      </c>
      <c r="F705" s="31">
        <f t="shared" si="52"/>
        <v>676.53</v>
      </c>
      <c r="G705" s="32">
        <f t="shared" si="53"/>
        <v>0.77386073049236548</v>
      </c>
    </row>
    <row r="706" spans="1:7">
      <c r="A706" s="24">
        <v>40760</v>
      </c>
      <c r="B706" s="25">
        <v>1199.3800000000001</v>
      </c>
      <c r="C706" s="30">
        <f t="shared" si="54"/>
        <v>-5.7513181689091645E-4</v>
      </c>
      <c r="D706" s="31">
        <f t="shared" si="50"/>
        <v>1363.61</v>
      </c>
      <c r="E706" s="28">
        <f t="shared" si="51"/>
        <v>-0.12043766179479455</v>
      </c>
      <c r="F706" s="31">
        <f t="shared" si="52"/>
        <v>676.53</v>
      </c>
      <c r="G706" s="32">
        <f t="shared" si="53"/>
        <v>0.77284082006710741</v>
      </c>
    </row>
    <row r="707" spans="1:7">
      <c r="A707" s="24">
        <v>40763</v>
      </c>
      <c r="B707" s="25">
        <v>1119.46</v>
      </c>
      <c r="C707" s="30">
        <f t="shared" si="54"/>
        <v>-6.8958330427454667E-2</v>
      </c>
      <c r="D707" s="31">
        <f t="shared" ref="D707:D761" si="55">IF(B707&gt;D706,B707, D706)</f>
        <v>1363.61</v>
      </c>
      <c r="E707" s="28">
        <f t="shared" ref="E707:E761" si="56">+(B707-D707)/D707</f>
        <v>-0.17904679490470141</v>
      </c>
      <c r="F707" s="31">
        <f t="shared" ref="F707:F761" si="57">IF(B707&lt;F706,B707,F706)</f>
        <v>676.53</v>
      </c>
      <c r="G707" s="32">
        <f t="shared" ref="G707:G761" si="58">+(B707-F707)/F707</f>
        <v>0.65470858646327601</v>
      </c>
    </row>
    <row r="708" spans="1:7">
      <c r="A708" s="24">
        <v>40764</v>
      </c>
      <c r="B708" s="25">
        <v>1172.53</v>
      </c>
      <c r="C708" s="30">
        <f t="shared" si="54"/>
        <v>4.6317381183297257E-2</v>
      </c>
      <c r="D708" s="31">
        <f t="shared" si="55"/>
        <v>1363.61</v>
      </c>
      <c r="E708" s="28">
        <f t="shared" si="56"/>
        <v>-0.14012804247548782</v>
      </c>
      <c r="F708" s="31">
        <f t="shared" si="57"/>
        <v>676.53</v>
      </c>
      <c r="G708" s="32">
        <f t="shared" si="58"/>
        <v>0.73315300134509931</v>
      </c>
    </row>
    <row r="709" spans="1:7">
      <c r="A709" s="24">
        <v>40765</v>
      </c>
      <c r="B709" s="25">
        <v>1120.76</v>
      </c>
      <c r="C709" s="30">
        <f t="shared" si="54"/>
        <v>-4.5156780754835528E-2</v>
      </c>
      <c r="D709" s="31">
        <f t="shared" si="55"/>
        <v>1363.61</v>
      </c>
      <c r="E709" s="28">
        <f t="shared" si="56"/>
        <v>-0.17809344313990066</v>
      </c>
      <c r="F709" s="31">
        <f t="shared" si="57"/>
        <v>676.53</v>
      </c>
      <c r="G709" s="32">
        <f t="shared" si="58"/>
        <v>0.6566301568297046</v>
      </c>
    </row>
    <row r="710" spans="1:7">
      <c r="A710" s="24">
        <v>40766</v>
      </c>
      <c r="B710" s="25">
        <v>1172.6400000000001</v>
      </c>
      <c r="C710" s="30">
        <f t="shared" si="54"/>
        <v>4.5250590585321757E-2</v>
      </c>
      <c r="D710" s="31">
        <f t="shared" si="55"/>
        <v>1363.61</v>
      </c>
      <c r="E710" s="28">
        <f t="shared" si="56"/>
        <v>-0.14004737424923536</v>
      </c>
      <c r="F710" s="31">
        <f t="shared" si="57"/>
        <v>676.53</v>
      </c>
      <c r="G710" s="32">
        <f t="shared" si="58"/>
        <v>0.73331559576072036</v>
      </c>
    </row>
    <row r="711" spans="1:7">
      <c r="A711" s="24">
        <v>40767</v>
      </c>
      <c r="B711" s="25">
        <v>1178.81</v>
      </c>
      <c r="C711" s="30">
        <f t="shared" si="54"/>
        <v>5.2478378532748692E-3</v>
      </c>
      <c r="D711" s="31">
        <f t="shared" si="55"/>
        <v>1363.61</v>
      </c>
      <c r="E711" s="28">
        <f t="shared" si="56"/>
        <v>-0.13552262010398866</v>
      </c>
      <c r="F711" s="31">
        <f t="shared" si="57"/>
        <v>676.53</v>
      </c>
      <c r="G711" s="32">
        <f t="shared" si="58"/>
        <v>0.74243566434600095</v>
      </c>
    </row>
    <row r="712" spans="1:7">
      <c r="A712" s="24">
        <v>40770</v>
      </c>
      <c r="B712" s="25">
        <v>1204.49</v>
      </c>
      <c r="C712" s="30">
        <f t="shared" ref="C712:C761" si="59">LN(B712/B711)</f>
        <v>2.1550785789564535E-2</v>
      </c>
      <c r="D712" s="31">
        <f t="shared" si="55"/>
        <v>1363.61</v>
      </c>
      <c r="E712" s="28">
        <f t="shared" si="56"/>
        <v>-0.11669025601161616</v>
      </c>
      <c r="F712" s="31">
        <f t="shared" si="57"/>
        <v>676.53</v>
      </c>
      <c r="G712" s="32">
        <f t="shared" si="58"/>
        <v>0.78039406973822312</v>
      </c>
    </row>
    <row r="713" spans="1:7">
      <c r="A713" s="24">
        <v>40771</v>
      </c>
      <c r="B713" s="25">
        <v>1192.76</v>
      </c>
      <c r="C713" s="30">
        <f t="shared" si="59"/>
        <v>-9.7862914727229987E-3</v>
      </c>
      <c r="D713" s="31">
        <f t="shared" si="55"/>
        <v>1363.61</v>
      </c>
      <c r="E713" s="28">
        <f t="shared" si="56"/>
        <v>-0.1252924223201648</v>
      </c>
      <c r="F713" s="31">
        <f t="shared" si="57"/>
        <v>676.53</v>
      </c>
      <c r="G713" s="32">
        <f t="shared" si="58"/>
        <v>0.76305559250883193</v>
      </c>
    </row>
    <row r="714" spans="1:7">
      <c r="A714" s="24">
        <v>40772</v>
      </c>
      <c r="B714" s="25">
        <v>1193.8900000000001</v>
      </c>
      <c r="C714" s="30">
        <f t="shared" si="59"/>
        <v>9.4693405772772654E-4</v>
      </c>
      <c r="D714" s="31">
        <f t="shared" si="55"/>
        <v>1363.61</v>
      </c>
      <c r="E714" s="28">
        <f t="shared" si="56"/>
        <v>-0.12446373963229942</v>
      </c>
      <c r="F714" s="31">
        <f t="shared" si="57"/>
        <v>676.53</v>
      </c>
      <c r="G714" s="32">
        <f t="shared" si="58"/>
        <v>0.76472588059657387</v>
      </c>
    </row>
    <row r="715" spans="1:7">
      <c r="A715" s="24">
        <v>40773</v>
      </c>
      <c r="B715" s="25">
        <v>1140.6500000000001</v>
      </c>
      <c r="C715" s="30">
        <f t="shared" si="59"/>
        <v>-4.5618608066500282E-2</v>
      </c>
      <c r="D715" s="31">
        <f t="shared" si="55"/>
        <v>1363.61</v>
      </c>
      <c r="E715" s="28">
        <f t="shared" si="56"/>
        <v>-0.16350716113844854</v>
      </c>
      <c r="F715" s="31">
        <f t="shared" si="57"/>
        <v>676.53</v>
      </c>
      <c r="G715" s="32">
        <f t="shared" si="58"/>
        <v>0.68603018343606359</v>
      </c>
    </row>
    <row r="716" spans="1:7">
      <c r="A716" s="24">
        <v>40774</v>
      </c>
      <c r="B716" s="25">
        <v>1123.53</v>
      </c>
      <c r="C716" s="30">
        <f t="shared" si="59"/>
        <v>-1.5122760800306435E-2</v>
      </c>
      <c r="D716" s="31">
        <f t="shared" si="55"/>
        <v>1363.61</v>
      </c>
      <c r="E716" s="28">
        <f t="shared" si="56"/>
        <v>-0.17606207053336362</v>
      </c>
      <c r="F716" s="31">
        <f t="shared" si="57"/>
        <v>676.53</v>
      </c>
      <c r="G716" s="32">
        <f t="shared" si="58"/>
        <v>0.66072457984124877</v>
      </c>
    </row>
    <row r="717" spans="1:7">
      <c r="A717" s="24">
        <v>40777</v>
      </c>
      <c r="B717" s="25">
        <v>1123.82</v>
      </c>
      <c r="C717" s="30">
        <f t="shared" si="59"/>
        <v>2.5808174214938097E-4</v>
      </c>
      <c r="D717" s="31">
        <f t="shared" si="55"/>
        <v>1363.61</v>
      </c>
      <c r="E717" s="28">
        <f t="shared" si="56"/>
        <v>-0.17584939975506192</v>
      </c>
      <c r="F717" s="31">
        <f t="shared" si="57"/>
        <v>676.53</v>
      </c>
      <c r="G717" s="32">
        <f t="shared" si="58"/>
        <v>0.66115323784606739</v>
      </c>
    </row>
    <row r="718" spans="1:7">
      <c r="A718" s="24">
        <v>40778</v>
      </c>
      <c r="B718" s="25">
        <v>1162.3499999999999</v>
      </c>
      <c r="C718" s="30">
        <f t="shared" si="59"/>
        <v>3.3710221597341987E-2</v>
      </c>
      <c r="D718" s="31">
        <f t="shared" si="55"/>
        <v>1363.61</v>
      </c>
      <c r="E718" s="28">
        <f t="shared" si="56"/>
        <v>-0.14759352014138941</v>
      </c>
      <c r="F718" s="31">
        <f t="shared" si="57"/>
        <v>676.53</v>
      </c>
      <c r="G718" s="32">
        <f t="shared" si="58"/>
        <v>0.71810562724491145</v>
      </c>
    </row>
    <row r="719" spans="1:7">
      <c r="A719" s="24">
        <v>40779</v>
      </c>
      <c r="B719" s="25">
        <v>1177.5999999999999</v>
      </c>
      <c r="C719" s="30">
        <f t="shared" si="59"/>
        <v>1.3034651096542811E-2</v>
      </c>
      <c r="D719" s="31">
        <f t="shared" si="55"/>
        <v>1363.61</v>
      </c>
      <c r="E719" s="28">
        <f t="shared" si="56"/>
        <v>-0.1364099705927648</v>
      </c>
      <c r="F719" s="31">
        <f t="shared" si="57"/>
        <v>676.53</v>
      </c>
      <c r="G719" s="32">
        <f t="shared" si="58"/>
        <v>0.74064712577417102</v>
      </c>
    </row>
    <row r="720" spans="1:7">
      <c r="A720" s="24">
        <v>40780</v>
      </c>
      <c r="B720" s="25">
        <v>1159.27</v>
      </c>
      <c r="C720" s="30">
        <f t="shared" si="59"/>
        <v>-1.5687972317898854E-2</v>
      </c>
      <c r="D720" s="31">
        <f t="shared" si="55"/>
        <v>1363.61</v>
      </c>
      <c r="E720" s="28">
        <f t="shared" si="56"/>
        <v>-0.14985223047645582</v>
      </c>
      <c r="F720" s="31">
        <f t="shared" si="57"/>
        <v>676.53</v>
      </c>
      <c r="G720" s="32">
        <f t="shared" si="58"/>
        <v>0.71355298360752673</v>
      </c>
    </row>
    <row r="721" spans="1:7">
      <c r="A721" s="24">
        <v>40781</v>
      </c>
      <c r="B721" s="25">
        <v>1176.8</v>
      </c>
      <c r="C721" s="30">
        <f t="shared" si="59"/>
        <v>1.5008393630514818E-2</v>
      </c>
      <c r="D721" s="31">
        <f t="shared" si="55"/>
        <v>1363.61</v>
      </c>
      <c r="E721" s="28">
        <f t="shared" si="56"/>
        <v>-0.13699664860187294</v>
      </c>
      <c r="F721" s="31">
        <f t="shared" si="57"/>
        <v>676.53</v>
      </c>
      <c r="G721" s="32">
        <f t="shared" si="58"/>
        <v>0.73946462093329191</v>
      </c>
    </row>
    <row r="722" spans="1:7">
      <c r="A722" s="24">
        <v>40784</v>
      </c>
      <c r="B722" s="25">
        <v>1210.08</v>
      </c>
      <c r="C722" s="30">
        <f t="shared" si="59"/>
        <v>2.7887582820491672E-2</v>
      </c>
      <c r="D722" s="31">
        <f t="shared" si="55"/>
        <v>1363.61</v>
      </c>
      <c r="E722" s="28">
        <f t="shared" si="56"/>
        <v>-0.11259084342297283</v>
      </c>
      <c r="F722" s="31">
        <f t="shared" si="57"/>
        <v>676.53</v>
      </c>
      <c r="G722" s="32">
        <f t="shared" si="58"/>
        <v>0.78865682231386636</v>
      </c>
    </row>
    <row r="723" spans="1:7">
      <c r="A723" s="24">
        <v>40785</v>
      </c>
      <c r="B723" s="25">
        <v>1212.92</v>
      </c>
      <c r="C723" s="30">
        <f t="shared" si="59"/>
        <v>2.3442024767237161E-3</v>
      </c>
      <c r="D723" s="31">
        <f t="shared" si="55"/>
        <v>1363.61</v>
      </c>
      <c r="E723" s="28">
        <f t="shared" si="56"/>
        <v>-0.1105081364906387</v>
      </c>
      <c r="F723" s="31">
        <f t="shared" si="57"/>
        <v>676.53</v>
      </c>
      <c r="G723" s="32">
        <f t="shared" si="58"/>
        <v>0.7928547144989877</v>
      </c>
    </row>
    <row r="724" spans="1:7">
      <c r="A724" s="24">
        <v>40786</v>
      </c>
      <c r="B724" s="25">
        <v>1218.8900000000001</v>
      </c>
      <c r="C724" s="30">
        <f t="shared" si="59"/>
        <v>4.9099329252263561E-3</v>
      </c>
      <c r="D724" s="31">
        <f t="shared" si="55"/>
        <v>1363.61</v>
      </c>
      <c r="E724" s="28">
        <f t="shared" si="56"/>
        <v>-0.10613005184766891</v>
      </c>
      <c r="F724" s="31">
        <f t="shared" si="57"/>
        <v>676.53</v>
      </c>
      <c r="G724" s="32">
        <f t="shared" si="58"/>
        <v>0.80167915687404867</v>
      </c>
    </row>
    <row r="725" spans="1:7">
      <c r="A725" s="24">
        <v>40787</v>
      </c>
      <c r="B725" s="25">
        <v>1204.42</v>
      </c>
      <c r="C725" s="30">
        <f t="shared" si="59"/>
        <v>-1.1942485261153978E-2</v>
      </c>
      <c r="D725" s="31">
        <f t="shared" si="55"/>
        <v>1363.61</v>
      </c>
      <c r="E725" s="28">
        <f t="shared" si="56"/>
        <v>-0.11674159033741308</v>
      </c>
      <c r="F725" s="31">
        <f t="shared" si="57"/>
        <v>676.53</v>
      </c>
      <c r="G725" s="32">
        <f t="shared" si="58"/>
        <v>0.78029060056464628</v>
      </c>
    </row>
    <row r="726" spans="1:7">
      <c r="A726" s="24">
        <v>40788</v>
      </c>
      <c r="B726" s="25">
        <v>1173.97</v>
      </c>
      <c r="C726" s="30">
        <f t="shared" si="59"/>
        <v>-2.5606955849665675E-2</v>
      </c>
      <c r="D726" s="31">
        <f t="shared" si="55"/>
        <v>1363.61</v>
      </c>
      <c r="E726" s="28">
        <f t="shared" si="56"/>
        <v>-0.13907202205909305</v>
      </c>
      <c r="F726" s="31">
        <f t="shared" si="57"/>
        <v>676.53</v>
      </c>
      <c r="G726" s="32">
        <f t="shared" si="58"/>
        <v>0.73528151005868192</v>
      </c>
    </row>
    <row r="727" spans="1:7">
      <c r="A727" s="24">
        <v>40792</v>
      </c>
      <c r="B727" s="25">
        <v>1165.24</v>
      </c>
      <c r="C727" s="30">
        <f t="shared" si="59"/>
        <v>-7.464093032212224E-3</v>
      </c>
      <c r="D727" s="31">
        <f t="shared" si="55"/>
        <v>1363.61</v>
      </c>
      <c r="E727" s="28">
        <f t="shared" si="56"/>
        <v>-0.14547414583348606</v>
      </c>
      <c r="F727" s="31">
        <f t="shared" si="57"/>
        <v>676.53</v>
      </c>
      <c r="G727" s="32">
        <f t="shared" si="58"/>
        <v>0.7223774259825877</v>
      </c>
    </row>
    <row r="728" spans="1:7">
      <c r="A728" s="24">
        <v>40793</v>
      </c>
      <c r="B728" s="25">
        <v>1198.6199999999999</v>
      </c>
      <c r="C728" s="30">
        <f t="shared" si="59"/>
        <v>2.8243820652058067E-2</v>
      </c>
      <c r="D728" s="31">
        <f t="shared" si="55"/>
        <v>1363.61</v>
      </c>
      <c r="E728" s="28">
        <f t="shared" si="56"/>
        <v>-0.12099500590344749</v>
      </c>
      <c r="F728" s="31">
        <f t="shared" si="57"/>
        <v>676.53</v>
      </c>
      <c r="G728" s="32">
        <f t="shared" si="58"/>
        <v>0.77171744046827184</v>
      </c>
    </row>
    <row r="729" spans="1:7">
      <c r="A729" s="24">
        <v>40794</v>
      </c>
      <c r="B729" s="25">
        <v>1185.9000000000001</v>
      </c>
      <c r="C729" s="30">
        <f t="shared" si="59"/>
        <v>-1.066891504794603E-2</v>
      </c>
      <c r="D729" s="31">
        <f t="shared" si="55"/>
        <v>1363.61</v>
      </c>
      <c r="E729" s="28">
        <f t="shared" si="56"/>
        <v>-0.13032318624826733</v>
      </c>
      <c r="F729" s="31">
        <f t="shared" si="57"/>
        <v>676.53</v>
      </c>
      <c r="G729" s="32">
        <f t="shared" si="58"/>
        <v>0.75291561349829295</v>
      </c>
    </row>
    <row r="730" spans="1:7">
      <c r="A730" s="24">
        <v>40795</v>
      </c>
      <c r="B730" s="25">
        <v>1154.23</v>
      </c>
      <c r="C730" s="30">
        <f t="shared" si="59"/>
        <v>-2.706852500255939E-2</v>
      </c>
      <c r="D730" s="31">
        <f t="shared" si="55"/>
        <v>1363.61</v>
      </c>
      <c r="E730" s="28">
        <f t="shared" si="56"/>
        <v>-0.15354830193383731</v>
      </c>
      <c r="F730" s="31">
        <f t="shared" si="57"/>
        <v>676.53</v>
      </c>
      <c r="G730" s="32">
        <f t="shared" si="58"/>
        <v>0.70610320310998786</v>
      </c>
    </row>
    <row r="731" spans="1:7">
      <c r="A731" s="24">
        <v>40798</v>
      </c>
      <c r="B731" s="25">
        <v>1162.27</v>
      </c>
      <c r="C731" s="30">
        <f t="shared" si="59"/>
        <v>6.9415344561686897E-3</v>
      </c>
      <c r="D731" s="31">
        <f t="shared" si="55"/>
        <v>1363.61</v>
      </c>
      <c r="E731" s="28">
        <f t="shared" si="56"/>
        <v>-0.14765218794230017</v>
      </c>
      <c r="F731" s="31">
        <f t="shared" si="57"/>
        <v>676.53</v>
      </c>
      <c r="G731" s="32">
        <f t="shared" si="58"/>
        <v>0.71798737676082369</v>
      </c>
    </row>
    <row r="732" spans="1:7">
      <c r="A732" s="24">
        <v>40799</v>
      </c>
      <c r="B732" s="25">
        <v>1172.8699999999999</v>
      </c>
      <c r="C732" s="30">
        <f t="shared" si="59"/>
        <v>9.0787471478858441E-3</v>
      </c>
      <c r="D732" s="31">
        <f t="shared" si="55"/>
        <v>1363.61</v>
      </c>
      <c r="E732" s="28">
        <f t="shared" si="56"/>
        <v>-0.13987870432161689</v>
      </c>
      <c r="F732" s="31">
        <f t="shared" si="57"/>
        <v>676.53</v>
      </c>
      <c r="G732" s="32">
        <f t="shared" si="58"/>
        <v>0.73365556590247283</v>
      </c>
    </row>
    <row r="733" spans="1:7">
      <c r="A733" s="24">
        <v>40800</v>
      </c>
      <c r="B733" s="25">
        <v>1188.68</v>
      </c>
      <c r="C733" s="30">
        <f t="shared" si="59"/>
        <v>1.3389711169736475E-2</v>
      </c>
      <c r="D733" s="31">
        <f t="shared" si="55"/>
        <v>1363.61</v>
      </c>
      <c r="E733" s="28">
        <f t="shared" si="56"/>
        <v>-0.12828448016661645</v>
      </c>
      <c r="F733" s="31">
        <f t="shared" si="57"/>
        <v>676.53</v>
      </c>
      <c r="G733" s="32">
        <f t="shared" si="58"/>
        <v>0.75702481782034814</v>
      </c>
    </row>
    <row r="734" spans="1:7">
      <c r="A734" s="24">
        <v>40801</v>
      </c>
      <c r="B734" s="25">
        <v>1209.1099999999999</v>
      </c>
      <c r="C734" s="30">
        <f t="shared" si="59"/>
        <v>1.7041104018524895E-2</v>
      </c>
      <c r="D734" s="31">
        <f t="shared" si="55"/>
        <v>1363.61</v>
      </c>
      <c r="E734" s="28">
        <f t="shared" si="56"/>
        <v>-0.11330219050901652</v>
      </c>
      <c r="F734" s="31">
        <f t="shared" si="57"/>
        <v>676.53</v>
      </c>
      <c r="G734" s="32">
        <f t="shared" si="58"/>
        <v>0.78722303519430026</v>
      </c>
    </row>
    <row r="735" spans="1:7">
      <c r="A735" s="24">
        <v>40802</v>
      </c>
      <c r="B735" s="25">
        <v>1216.01</v>
      </c>
      <c r="C735" s="30">
        <f t="shared" si="59"/>
        <v>5.6904554160021482E-3</v>
      </c>
      <c r="D735" s="31">
        <f t="shared" si="55"/>
        <v>1363.61</v>
      </c>
      <c r="E735" s="28">
        <f t="shared" si="56"/>
        <v>-0.10824209268045842</v>
      </c>
      <c r="F735" s="31">
        <f t="shared" si="57"/>
        <v>676.53</v>
      </c>
      <c r="G735" s="32">
        <f t="shared" si="58"/>
        <v>0.79742213944688345</v>
      </c>
    </row>
    <row r="736" spans="1:7">
      <c r="A736" s="24">
        <v>40805</v>
      </c>
      <c r="B736" s="25">
        <v>1204.0899999999999</v>
      </c>
      <c r="C736" s="30">
        <f t="shared" si="59"/>
        <v>-9.8509122708815514E-3</v>
      </c>
      <c r="D736" s="31">
        <f t="shared" si="55"/>
        <v>1363.61</v>
      </c>
      <c r="E736" s="28">
        <f t="shared" si="56"/>
        <v>-0.11698359501617031</v>
      </c>
      <c r="F736" s="31">
        <f t="shared" si="57"/>
        <v>676.53</v>
      </c>
      <c r="G736" s="32">
        <f t="shared" si="58"/>
        <v>0.77980281731778334</v>
      </c>
    </row>
    <row r="737" spans="1:7">
      <c r="A737" s="24">
        <v>40806</v>
      </c>
      <c r="B737" s="25">
        <v>1202.0899999999999</v>
      </c>
      <c r="C737" s="30">
        <f t="shared" si="59"/>
        <v>-1.6623864054958564E-3</v>
      </c>
      <c r="D737" s="31">
        <f t="shared" si="55"/>
        <v>1363.61</v>
      </c>
      <c r="E737" s="28">
        <f t="shared" si="56"/>
        <v>-0.11845029003894075</v>
      </c>
      <c r="F737" s="31">
        <f t="shared" si="57"/>
        <v>676.53</v>
      </c>
      <c r="G737" s="32">
        <f t="shared" si="58"/>
        <v>0.77684655521558532</v>
      </c>
    </row>
    <row r="738" spans="1:7">
      <c r="A738" s="24">
        <v>40807</v>
      </c>
      <c r="B738" s="25">
        <v>1166.76</v>
      </c>
      <c r="C738" s="30">
        <f t="shared" si="59"/>
        <v>-2.9831031890565053E-2</v>
      </c>
      <c r="D738" s="31">
        <f t="shared" si="55"/>
        <v>1363.61</v>
      </c>
      <c r="E738" s="28">
        <f t="shared" si="56"/>
        <v>-0.14435945761618052</v>
      </c>
      <c r="F738" s="31">
        <f t="shared" si="57"/>
        <v>676.53</v>
      </c>
      <c r="G738" s="32">
        <f t="shared" si="58"/>
        <v>0.72462418518025817</v>
      </c>
    </row>
    <row r="739" spans="1:7">
      <c r="A739" s="24">
        <v>40808</v>
      </c>
      <c r="B739" s="25">
        <v>1129.56</v>
      </c>
      <c r="C739" s="30">
        <f t="shared" si="59"/>
        <v>-3.240250026243683E-2</v>
      </c>
      <c r="D739" s="31">
        <f t="shared" si="55"/>
        <v>1363.61</v>
      </c>
      <c r="E739" s="28">
        <f t="shared" si="56"/>
        <v>-0.17163998503971076</v>
      </c>
      <c r="F739" s="31">
        <f t="shared" si="57"/>
        <v>676.53</v>
      </c>
      <c r="G739" s="32">
        <f t="shared" si="58"/>
        <v>0.66963771007937567</v>
      </c>
    </row>
    <row r="740" spans="1:7">
      <c r="A740" s="24">
        <v>40809</v>
      </c>
      <c r="B740" s="25">
        <v>1136.43</v>
      </c>
      <c r="C740" s="30">
        <f t="shared" si="59"/>
        <v>6.0635934396792946E-3</v>
      </c>
      <c r="D740" s="31">
        <f t="shared" si="55"/>
        <v>1363.61</v>
      </c>
      <c r="E740" s="28">
        <f t="shared" si="56"/>
        <v>-0.16660188763649419</v>
      </c>
      <c r="F740" s="31">
        <f t="shared" si="57"/>
        <v>676.53</v>
      </c>
      <c r="G740" s="32">
        <f t="shared" si="58"/>
        <v>0.6797924704004259</v>
      </c>
    </row>
    <row r="741" spans="1:7">
      <c r="A741" s="24">
        <v>40812</v>
      </c>
      <c r="B741" s="25">
        <v>1162.95</v>
      </c>
      <c r="C741" s="30">
        <f t="shared" si="59"/>
        <v>2.3068110546269296E-2</v>
      </c>
      <c r="D741" s="31">
        <f t="shared" si="55"/>
        <v>1363.61</v>
      </c>
      <c r="E741" s="28">
        <f t="shared" si="56"/>
        <v>-0.14715351163455817</v>
      </c>
      <c r="F741" s="31">
        <f t="shared" si="57"/>
        <v>676.53</v>
      </c>
      <c r="G741" s="32">
        <f t="shared" si="58"/>
        <v>0.71899250587557106</v>
      </c>
    </row>
    <row r="742" spans="1:7">
      <c r="A742" s="24">
        <v>40813</v>
      </c>
      <c r="B742" s="25">
        <v>1175.3800000000001</v>
      </c>
      <c r="C742" s="30">
        <f t="shared" si="59"/>
        <v>1.0631619216616888E-2</v>
      </c>
      <c r="D742" s="31">
        <f t="shared" si="55"/>
        <v>1363.61</v>
      </c>
      <c r="E742" s="28">
        <f t="shared" si="56"/>
        <v>-0.13803800206803984</v>
      </c>
      <c r="F742" s="31">
        <f t="shared" si="57"/>
        <v>676.53</v>
      </c>
      <c r="G742" s="32">
        <f t="shared" si="58"/>
        <v>0.73736567484073157</v>
      </c>
    </row>
    <row r="743" spans="1:7">
      <c r="A743" s="24">
        <v>40814</v>
      </c>
      <c r="B743" s="25">
        <v>1151.06</v>
      </c>
      <c r="C743" s="30">
        <f t="shared" si="59"/>
        <v>-2.0908242602619344E-2</v>
      </c>
      <c r="D743" s="31">
        <f t="shared" si="55"/>
        <v>1363.61</v>
      </c>
      <c r="E743" s="28">
        <f t="shared" si="56"/>
        <v>-0.15587301354492852</v>
      </c>
      <c r="F743" s="31">
        <f t="shared" si="57"/>
        <v>676.53</v>
      </c>
      <c r="G743" s="32">
        <f t="shared" si="58"/>
        <v>0.70141752767800392</v>
      </c>
    </row>
    <row r="744" spans="1:7">
      <c r="A744" s="24">
        <v>40815</v>
      </c>
      <c r="B744" s="25">
        <v>1160.4000000000001</v>
      </c>
      <c r="C744" s="30">
        <f t="shared" si="59"/>
        <v>8.081516300173678E-3</v>
      </c>
      <c r="D744" s="31">
        <f t="shared" si="55"/>
        <v>1363.61</v>
      </c>
      <c r="E744" s="28">
        <f t="shared" si="56"/>
        <v>-0.14902354778859045</v>
      </c>
      <c r="F744" s="31">
        <f t="shared" si="57"/>
        <v>676.53</v>
      </c>
      <c r="G744" s="32">
        <f t="shared" si="58"/>
        <v>0.71522327169526867</v>
      </c>
    </row>
    <row r="745" spans="1:7">
      <c r="A745" s="24">
        <v>40816</v>
      </c>
      <c r="B745" s="25">
        <v>1131.42</v>
      </c>
      <c r="C745" s="30">
        <f t="shared" si="59"/>
        <v>-2.5291292280362729E-2</v>
      </c>
      <c r="D745" s="31">
        <f t="shared" si="55"/>
        <v>1363.61</v>
      </c>
      <c r="E745" s="28">
        <f t="shared" si="56"/>
        <v>-0.17027595866853415</v>
      </c>
      <c r="F745" s="31">
        <f t="shared" si="57"/>
        <v>676.53</v>
      </c>
      <c r="G745" s="32">
        <f t="shared" si="58"/>
        <v>0.67238703383441989</v>
      </c>
    </row>
    <row r="746" spans="1:7">
      <c r="A746" s="24">
        <v>40819</v>
      </c>
      <c r="B746" s="25">
        <v>1099.23</v>
      </c>
      <c r="C746" s="30">
        <f t="shared" si="59"/>
        <v>-2.8863546294817782E-2</v>
      </c>
      <c r="D746" s="31">
        <f t="shared" si="55"/>
        <v>1363.61</v>
      </c>
      <c r="E746" s="28">
        <f t="shared" si="56"/>
        <v>-0.19388241506002443</v>
      </c>
      <c r="F746" s="31">
        <f t="shared" si="57"/>
        <v>676.53</v>
      </c>
      <c r="G746" s="32">
        <f t="shared" si="58"/>
        <v>0.62480599529954339</v>
      </c>
    </row>
    <row r="747" spans="1:7">
      <c r="A747" s="24">
        <v>40820</v>
      </c>
      <c r="B747" s="25">
        <v>1123.95</v>
      </c>
      <c r="C747" s="30">
        <f t="shared" si="59"/>
        <v>2.2239331806361014E-2</v>
      </c>
      <c r="D747" s="31">
        <f t="shared" si="55"/>
        <v>1363.61</v>
      </c>
      <c r="E747" s="28">
        <f t="shared" si="56"/>
        <v>-0.17575406457858175</v>
      </c>
      <c r="F747" s="31">
        <f t="shared" si="57"/>
        <v>676.53</v>
      </c>
      <c r="G747" s="32">
        <f t="shared" si="58"/>
        <v>0.66134539488271038</v>
      </c>
    </row>
    <row r="748" spans="1:7">
      <c r="A748" s="24">
        <v>40821</v>
      </c>
      <c r="B748" s="25">
        <v>1144.03</v>
      </c>
      <c r="C748" s="30">
        <f t="shared" si="59"/>
        <v>1.7707849893700365E-2</v>
      </c>
      <c r="D748" s="31">
        <f t="shared" si="55"/>
        <v>1363.61</v>
      </c>
      <c r="E748" s="28">
        <f t="shared" si="56"/>
        <v>-0.16102844654996659</v>
      </c>
      <c r="F748" s="31">
        <f t="shared" si="57"/>
        <v>676.53</v>
      </c>
      <c r="G748" s="32">
        <f t="shared" si="58"/>
        <v>0.69102626638877807</v>
      </c>
    </row>
    <row r="749" spans="1:7">
      <c r="A749" s="24">
        <v>40822</v>
      </c>
      <c r="B749" s="25">
        <v>1164.97</v>
      </c>
      <c r="C749" s="30">
        <f t="shared" si="59"/>
        <v>1.8138219223145281E-2</v>
      </c>
      <c r="D749" s="31">
        <f t="shared" si="55"/>
        <v>1363.61</v>
      </c>
      <c r="E749" s="28">
        <f t="shared" si="56"/>
        <v>-0.14567214966156003</v>
      </c>
      <c r="F749" s="31">
        <f t="shared" si="57"/>
        <v>676.53</v>
      </c>
      <c r="G749" s="32">
        <f t="shared" si="58"/>
        <v>0.72197833059879102</v>
      </c>
    </row>
    <row r="750" spans="1:7">
      <c r="A750" s="24">
        <v>40823</v>
      </c>
      <c r="B750" s="25">
        <v>1155.46</v>
      </c>
      <c r="C750" s="30">
        <f t="shared" si="59"/>
        <v>-8.1968025289200601E-3</v>
      </c>
      <c r="D750" s="31">
        <f t="shared" si="55"/>
        <v>1363.61</v>
      </c>
      <c r="E750" s="28">
        <f t="shared" si="56"/>
        <v>-0.15264628449483347</v>
      </c>
      <c r="F750" s="31">
        <f t="shared" si="57"/>
        <v>676.53</v>
      </c>
      <c r="G750" s="32">
        <f t="shared" si="58"/>
        <v>0.70792130430283962</v>
      </c>
    </row>
    <row r="751" spans="1:7">
      <c r="A751" s="24">
        <v>40826</v>
      </c>
      <c r="B751" s="25">
        <v>1194.8900000000001</v>
      </c>
      <c r="C751" s="30">
        <f t="shared" si="59"/>
        <v>3.3555597853170506E-2</v>
      </c>
      <c r="D751" s="31">
        <f t="shared" si="55"/>
        <v>1363.61</v>
      </c>
      <c r="E751" s="28">
        <f t="shared" si="56"/>
        <v>-0.1237303921209142</v>
      </c>
      <c r="F751" s="31">
        <f t="shared" si="57"/>
        <v>676.53</v>
      </c>
      <c r="G751" s="32">
        <f t="shared" si="58"/>
        <v>0.76620401164767293</v>
      </c>
    </row>
    <row r="752" spans="1:7">
      <c r="A752" s="24">
        <v>40827</v>
      </c>
      <c r="B752" s="25">
        <v>1195.54</v>
      </c>
      <c r="C752" s="30">
        <f t="shared" si="59"/>
        <v>5.4383522296828565E-4</v>
      </c>
      <c r="D752" s="31">
        <f t="shared" si="55"/>
        <v>1363.61</v>
      </c>
      <c r="E752" s="28">
        <f t="shared" si="56"/>
        <v>-0.1232537162385139</v>
      </c>
      <c r="F752" s="31">
        <f t="shared" si="57"/>
        <v>676.53</v>
      </c>
      <c r="G752" s="32">
        <f t="shared" si="58"/>
        <v>0.76716479683088701</v>
      </c>
    </row>
    <row r="753" spans="1:7">
      <c r="A753" s="24">
        <v>40828</v>
      </c>
      <c r="B753" s="25">
        <v>1207.25</v>
      </c>
      <c r="C753" s="30">
        <f t="shared" si="59"/>
        <v>9.7470796111575157E-3</v>
      </c>
      <c r="D753" s="31">
        <f t="shared" si="55"/>
        <v>1363.61</v>
      </c>
      <c r="E753" s="28">
        <f t="shared" si="56"/>
        <v>-0.11466621688019295</v>
      </c>
      <c r="F753" s="31">
        <f t="shared" si="57"/>
        <v>676.53</v>
      </c>
      <c r="G753" s="32">
        <f t="shared" si="58"/>
        <v>0.78447371143925626</v>
      </c>
    </row>
    <row r="754" spans="1:7">
      <c r="A754" s="24">
        <v>40829</v>
      </c>
      <c r="B754" s="25">
        <v>1203.6600000000001</v>
      </c>
      <c r="C754" s="30">
        <f t="shared" si="59"/>
        <v>-2.978130791599371E-3</v>
      </c>
      <c r="D754" s="31">
        <f t="shared" si="55"/>
        <v>1363.61</v>
      </c>
      <c r="E754" s="28">
        <f t="shared" si="56"/>
        <v>-0.11729893444606583</v>
      </c>
      <c r="F754" s="31">
        <f t="shared" si="57"/>
        <v>676.53</v>
      </c>
      <c r="G754" s="32">
        <f t="shared" si="58"/>
        <v>0.77916722096581104</v>
      </c>
    </row>
    <row r="755" spans="1:7">
      <c r="A755" s="24">
        <v>40830</v>
      </c>
      <c r="B755" s="25">
        <v>1224.58</v>
      </c>
      <c r="C755" s="30">
        <f t="shared" si="59"/>
        <v>1.7231013084970263E-2</v>
      </c>
      <c r="D755" s="31">
        <f t="shared" si="55"/>
        <v>1363.61</v>
      </c>
      <c r="E755" s="28">
        <f t="shared" si="56"/>
        <v>-0.10195730450788713</v>
      </c>
      <c r="F755" s="31">
        <f t="shared" si="57"/>
        <v>676.53</v>
      </c>
      <c r="G755" s="32">
        <f t="shared" si="58"/>
        <v>0.81008972255480172</v>
      </c>
    </row>
    <row r="756" spans="1:7">
      <c r="A756" s="24">
        <v>40833</v>
      </c>
      <c r="B756" s="25">
        <v>1200.8599999999999</v>
      </c>
      <c r="C756" s="30">
        <f t="shared" si="59"/>
        <v>-1.955996128718929E-2</v>
      </c>
      <c r="D756" s="31">
        <f t="shared" si="55"/>
        <v>1363.61</v>
      </c>
      <c r="E756" s="28">
        <f t="shared" si="56"/>
        <v>-0.11935230747794458</v>
      </c>
      <c r="F756" s="31">
        <f t="shared" si="57"/>
        <v>676.53</v>
      </c>
      <c r="G756" s="32">
        <f t="shared" si="58"/>
        <v>0.77502845402273357</v>
      </c>
    </row>
    <row r="757" spans="1:7">
      <c r="A757" s="24">
        <v>40834</v>
      </c>
      <c r="B757" s="25">
        <v>1225.3800000000001</v>
      </c>
      <c r="C757" s="30">
        <f t="shared" si="59"/>
        <v>2.0213033197288798E-2</v>
      </c>
      <c r="D757" s="31">
        <f t="shared" si="55"/>
        <v>1363.61</v>
      </c>
      <c r="E757" s="28">
        <f t="shared" si="56"/>
        <v>-0.10137062649877883</v>
      </c>
      <c r="F757" s="31">
        <f t="shared" si="57"/>
        <v>676.53</v>
      </c>
      <c r="G757" s="32">
        <f t="shared" si="58"/>
        <v>0.81127222739568117</v>
      </c>
    </row>
    <row r="758" spans="1:7">
      <c r="A758" s="24">
        <v>40835</v>
      </c>
      <c r="B758" s="25">
        <v>1209.8800000000001</v>
      </c>
      <c r="C758" s="30">
        <f t="shared" si="59"/>
        <v>-1.2729818838075795E-2</v>
      </c>
      <c r="D758" s="31">
        <f t="shared" si="55"/>
        <v>1363.61</v>
      </c>
      <c r="E758" s="28">
        <f t="shared" si="56"/>
        <v>-0.11273751292524975</v>
      </c>
      <c r="F758" s="31">
        <f t="shared" si="57"/>
        <v>676.53</v>
      </c>
      <c r="G758" s="32">
        <f t="shared" si="58"/>
        <v>0.78836119610364674</v>
      </c>
    </row>
    <row r="759" spans="1:7">
      <c r="A759" s="24">
        <v>40836</v>
      </c>
      <c r="B759" s="25">
        <v>1215.3900000000001</v>
      </c>
      <c r="C759" s="30">
        <f t="shared" si="59"/>
        <v>4.5438318044085119E-3</v>
      </c>
      <c r="D759" s="31">
        <f t="shared" si="55"/>
        <v>1363.61</v>
      </c>
      <c r="E759" s="28">
        <f t="shared" si="56"/>
        <v>-0.10869676813751719</v>
      </c>
      <c r="F759" s="31">
        <f t="shared" si="57"/>
        <v>676.53</v>
      </c>
      <c r="G759" s="32">
        <f t="shared" si="58"/>
        <v>0.79650569819520223</v>
      </c>
    </row>
    <row r="760" spans="1:7">
      <c r="A760" s="24">
        <v>40837</v>
      </c>
      <c r="B760" s="25">
        <v>1238.25</v>
      </c>
      <c r="C760" s="30">
        <f t="shared" si="59"/>
        <v>1.8634079544892792E-2</v>
      </c>
      <c r="D760" s="31">
        <f t="shared" si="55"/>
        <v>1363.61</v>
      </c>
      <c r="E760" s="28">
        <f t="shared" si="56"/>
        <v>-9.193244402725112E-2</v>
      </c>
      <c r="F760" s="31">
        <f t="shared" si="57"/>
        <v>676.53</v>
      </c>
      <c r="G760" s="32">
        <f t="shared" si="58"/>
        <v>0.830295774023325</v>
      </c>
    </row>
    <row r="761" spans="1:7" ht="15.75" thickBot="1">
      <c r="A761" s="33">
        <v>40840</v>
      </c>
      <c r="B761" s="34">
        <v>1254.19</v>
      </c>
      <c r="C761" s="35">
        <f t="shared" si="59"/>
        <v>1.2790853398772921E-2</v>
      </c>
      <c r="D761" s="36">
        <f t="shared" si="55"/>
        <v>1363.61</v>
      </c>
      <c r="E761" s="37">
        <f t="shared" si="56"/>
        <v>-8.0242884695770678E-2</v>
      </c>
      <c r="F761" s="36">
        <f t="shared" si="57"/>
        <v>676.53</v>
      </c>
      <c r="G761" s="38">
        <f t="shared" si="58"/>
        <v>0.85385718297784297</v>
      </c>
    </row>
    <row r="762" spans="1:7">
      <c r="A762" s="15" t="s">
        <v>4</v>
      </c>
    </row>
  </sheetData>
  <hyperlinks>
    <hyperlink ref="A2" r:id="rId1" display="http://investexcel.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Calmar Ratio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2011-10-27T08:07:13Z</dcterms:created>
  <dcterms:modified xsi:type="dcterms:W3CDTF">2011-10-27T21:52:55Z</dcterms:modified>
</cp:coreProperties>
</file>