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Masters-Project\Tests\"/>
    </mc:Choice>
  </mc:AlternateContent>
  <bookViews>
    <workbookView xWindow="0" yWindow="0" windowWidth="28800" windowHeight="14010" activeTab="1"/>
  </bookViews>
  <sheets>
    <sheet name="Asset Returns" sheetId="1" r:id="rId1"/>
    <sheet name="GTA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2" l="1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H9" i="2"/>
  <c r="G9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D35" i="2"/>
  <c r="D52" i="2"/>
  <c r="C52" i="2"/>
  <c r="D51" i="2"/>
  <c r="C51" i="2"/>
  <c r="D50" i="2"/>
  <c r="C50" i="2"/>
  <c r="D49" i="2"/>
  <c r="C49" i="2"/>
  <c r="D48" i="2"/>
  <c r="C48" i="2"/>
  <c r="D47" i="2"/>
  <c r="C47" i="2"/>
  <c r="C53" i="2" s="1"/>
  <c r="D34" i="2"/>
  <c r="C34" i="2"/>
  <c r="D33" i="2"/>
  <c r="C33" i="2"/>
  <c r="D32" i="2"/>
  <c r="C32" i="2"/>
  <c r="D31" i="2"/>
  <c r="C31" i="2"/>
  <c r="D30" i="2"/>
  <c r="C30" i="2"/>
  <c r="D29" i="2"/>
  <c r="C29" i="2"/>
  <c r="C35" i="2" s="1"/>
  <c r="D16" i="2"/>
  <c r="D15" i="2"/>
  <c r="D14" i="2"/>
  <c r="D13" i="2"/>
  <c r="D12" i="2"/>
  <c r="D11" i="2"/>
  <c r="D17" i="2" s="1"/>
  <c r="C16" i="2"/>
  <c r="C15" i="2"/>
  <c r="C14" i="2"/>
  <c r="C13" i="2"/>
  <c r="C17" i="2" s="1"/>
  <c r="C12" i="2"/>
  <c r="C11" i="2"/>
  <c r="G50" i="1"/>
  <c r="H52" i="1"/>
  <c r="G52" i="1"/>
  <c r="F52" i="1"/>
  <c r="E52" i="1"/>
  <c r="D52" i="1"/>
  <c r="C52" i="1"/>
  <c r="H51" i="1"/>
  <c r="G51" i="1"/>
  <c r="F51" i="1"/>
  <c r="E51" i="1"/>
  <c r="D51" i="1"/>
  <c r="H50" i="1"/>
  <c r="F50" i="1"/>
  <c r="E50" i="1"/>
  <c r="D50" i="1"/>
  <c r="H49" i="1"/>
  <c r="G49" i="1"/>
  <c r="F49" i="1"/>
  <c r="E49" i="1"/>
  <c r="D49" i="1"/>
  <c r="C49" i="1"/>
  <c r="H48" i="1"/>
  <c r="G48" i="1"/>
  <c r="F48" i="1"/>
  <c r="E48" i="1"/>
  <c r="D48" i="1"/>
  <c r="C48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<sst xmlns="http://schemas.openxmlformats.org/spreadsheetml/2006/main" count="153" uniqueCount="43">
  <si>
    <t>TBILLS</t>
  </si>
  <si>
    <t>SP500</t>
  </si>
  <si>
    <t>EAFE</t>
  </si>
  <si>
    <t>US10YR</t>
  </si>
  <si>
    <t>GSCI</t>
  </si>
  <si>
    <t>NAREIT</t>
  </si>
  <si>
    <t>Return</t>
  </si>
  <si>
    <t>Volatility</t>
  </si>
  <si>
    <t>Sharpe (5.41%)</t>
  </si>
  <si>
    <t>MaxDD</t>
  </si>
  <si>
    <t>Inflation CAGR</t>
  </si>
  <si>
    <t>My Data</t>
  </si>
  <si>
    <t>Faber's Original</t>
  </si>
  <si>
    <t>Sharpe (??%)</t>
  </si>
  <si>
    <t xml:space="preserve">Sharpe </t>
  </si>
  <si>
    <t>Differences</t>
  </si>
  <si>
    <t>Figure 4 - Asset Class Maximum Drawdowns 1973-2012</t>
  </si>
  <si>
    <t>Figure 5 - Differences to Faber's Original Research 1973-2012</t>
  </si>
  <si>
    <t>Figure 6 - Asset Class Maximum Drawdowns 1973-2016</t>
  </si>
  <si>
    <t>Figure 7 - Changes to Asset Class Maximum Drawdowns 1973-2016</t>
  </si>
  <si>
    <t>Figure 8 - Changes to Asset Class Maximum Drawdowns 1973-2016</t>
  </si>
  <si>
    <t>Number of Positions</t>
  </si>
  <si>
    <t># of Months</t>
  </si>
  <si>
    <t>% of Months</t>
  </si>
  <si>
    <t>0% Invested (all cash)</t>
  </si>
  <si>
    <t>20% Invested</t>
  </si>
  <si>
    <t>40% Invested</t>
  </si>
  <si>
    <t>60% Invested</t>
  </si>
  <si>
    <t>80% Invested</t>
  </si>
  <si>
    <t>100% Invested (fully invested)</t>
  </si>
  <si>
    <t>% Invested</t>
  </si>
  <si>
    <t>0 (all cash)</t>
  </si>
  <si>
    <t>TOTAL</t>
  </si>
  <si>
    <t>Figure 11 - Percent of the Time Invested, 1973-2016</t>
  </si>
  <si>
    <t>Figure 12 - Percent of the Time Invested, 2013-2016</t>
  </si>
  <si>
    <t>Figure 10 - Percent of the Time Invested, 1973-2012</t>
  </si>
  <si>
    <t>Buy &amp; Hold</t>
  </si>
  <si>
    <t>GTAA</t>
  </si>
  <si>
    <t>Sharpe</t>
  </si>
  <si>
    <t>Summary Annualised Returns for B&amp;H vs Timing Model, 1973-2012</t>
  </si>
  <si>
    <t>Summary Annualised Returns for B&amp;H vs Timing Model, 1973-2016</t>
  </si>
  <si>
    <t>Summary Annualised Returns for B&amp;H vs Timing Model, 2013-2016</t>
  </si>
  <si>
    <t>Summary Annualised Returns for B&amp;H vs Timing Model, 2007-2016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</si>
</sst>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%;[Red]\-#,##0.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0" fontId="0" fillId="0" borderId="3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5" borderId="3" xfId="0" applyNumberFormat="1" applyFill="1" applyBorder="1" applyAlignment="1">
      <alignment horizontal="center"/>
    </xf>
    <xf numFmtId="165" fontId="0" fillId="5" borderId="3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workbookViewId="0">
      <selection activeCell="B4" sqref="B4:H4"/>
    </sheetView>
  </sheetViews>
  <sheetFormatPr defaultRowHeight="15" x14ac:dyDescent="0.25"/>
  <cols>
    <col min="1" max="1" width="3.140625" customWidth="1"/>
    <col min="2" max="2" width="14.28515625" customWidth="1"/>
    <col min="3" max="3" width="21.140625" bestFit="1" customWidth="1"/>
  </cols>
  <sheetData>
    <row r="2" spans="2:8" x14ac:dyDescent="0.25">
      <c r="B2" t="s">
        <v>11</v>
      </c>
    </row>
    <row r="4" spans="2:8" ht="15.75" thickBot="1" x14ac:dyDescent="0.3">
      <c r="B4" s="11" t="s">
        <v>16</v>
      </c>
      <c r="C4" s="11"/>
      <c r="D4" s="11"/>
      <c r="E4" s="11"/>
      <c r="F4" s="11"/>
      <c r="G4" s="11"/>
      <c r="H4" s="11"/>
    </row>
    <row r="5" spans="2:8" ht="15.75" thickBot="1" x14ac:dyDescent="0.3">
      <c r="B5" s="8"/>
      <c r="C5" s="4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</row>
    <row r="6" spans="2:8" x14ac:dyDescent="0.25">
      <c r="B6" s="5" t="s">
        <v>6</v>
      </c>
      <c r="C6" s="1">
        <v>5.4199999999999998E-2</v>
      </c>
      <c r="D6" s="1">
        <v>9.7699999999999995E-2</v>
      </c>
      <c r="E6" s="1">
        <v>9.1899999999999996E-2</v>
      </c>
      <c r="F6" s="1">
        <v>8.1199999999999994E-2</v>
      </c>
      <c r="G6" s="1">
        <v>8.3400000000000002E-2</v>
      </c>
      <c r="H6" s="1">
        <v>9.64E-2</v>
      </c>
    </row>
    <row r="7" spans="2:8" x14ac:dyDescent="0.25">
      <c r="B7" s="6" t="s">
        <v>7</v>
      </c>
      <c r="C7" s="1">
        <v>9.4999999999999998E-3</v>
      </c>
      <c r="D7" s="1">
        <v>0.15709999999999999</v>
      </c>
      <c r="E7" s="1">
        <v>0.17599999999999999</v>
      </c>
      <c r="F7" s="1">
        <v>8.4699999999999998E-2</v>
      </c>
      <c r="G7" s="1">
        <v>0.20549999999999999</v>
      </c>
      <c r="H7" s="1">
        <v>0.18160000000000001</v>
      </c>
    </row>
    <row r="8" spans="2:8" x14ac:dyDescent="0.25">
      <c r="B8" s="6" t="s">
        <v>13</v>
      </c>
      <c r="C8" s="2">
        <v>0</v>
      </c>
      <c r="D8" s="2">
        <v>0.26290000000000002</v>
      </c>
      <c r="E8" s="2">
        <v>0.20280000000000001</v>
      </c>
      <c r="F8" s="2">
        <v>0.30230000000000001</v>
      </c>
      <c r="G8" s="2">
        <v>0.13469999999999999</v>
      </c>
      <c r="H8" s="2">
        <v>0.21990000000000001</v>
      </c>
    </row>
    <row r="9" spans="2:8" x14ac:dyDescent="0.25">
      <c r="B9" s="6" t="s">
        <v>9</v>
      </c>
      <c r="C9" s="9">
        <v>0</v>
      </c>
      <c r="D9" s="9">
        <v>-0.50949999999999995</v>
      </c>
      <c r="E9" s="9">
        <v>-0.56399999999999995</v>
      </c>
      <c r="F9" s="9">
        <v>-0.1575</v>
      </c>
      <c r="G9" s="9">
        <v>-0.67649999999999999</v>
      </c>
      <c r="H9" s="9">
        <v>-0.68179999999999996</v>
      </c>
    </row>
    <row r="10" spans="2:8" ht="15.75" thickBot="1" x14ac:dyDescent="0.3">
      <c r="B10" s="7" t="s">
        <v>10</v>
      </c>
      <c r="C10" s="3">
        <v>4.3299999999999998E-2</v>
      </c>
      <c r="D10" s="3">
        <v>4.3299999999999998E-2</v>
      </c>
      <c r="E10" s="3">
        <v>4.3299999999999998E-2</v>
      </c>
      <c r="F10" s="3">
        <v>4.3299999999999998E-2</v>
      </c>
      <c r="G10" s="3">
        <v>4.3299999999999998E-2</v>
      </c>
      <c r="H10" s="3">
        <v>4.3299999999999998E-2</v>
      </c>
    </row>
    <row r="12" spans="2:8" x14ac:dyDescent="0.25">
      <c r="B12" t="s">
        <v>12</v>
      </c>
    </row>
    <row r="13" spans="2:8" ht="15.75" thickBot="1" x14ac:dyDescent="0.3"/>
    <row r="14" spans="2:8" ht="15.75" thickBot="1" x14ac:dyDescent="0.3">
      <c r="B14" s="8"/>
      <c r="C14" s="4" t="s">
        <v>0</v>
      </c>
      <c r="D14" s="4" t="s">
        <v>1</v>
      </c>
      <c r="E14" s="4" t="s">
        <v>2</v>
      </c>
      <c r="F14" s="4" t="s">
        <v>3</v>
      </c>
      <c r="G14" s="4" t="s">
        <v>4</v>
      </c>
      <c r="H14" s="4" t="s">
        <v>5</v>
      </c>
    </row>
    <row r="15" spans="2:8" x14ac:dyDescent="0.25">
      <c r="B15" s="5" t="s">
        <v>6</v>
      </c>
      <c r="C15" s="1">
        <v>5.4100000000000002E-2</v>
      </c>
      <c r="D15" s="1">
        <v>9.7000000000000003E-2</v>
      </c>
      <c r="E15" s="1">
        <v>9.1700000000000004E-2</v>
      </c>
      <c r="F15" s="1">
        <v>8.1799999999999998E-2</v>
      </c>
      <c r="G15" s="1">
        <v>8.3199999999999996E-2</v>
      </c>
      <c r="H15" s="1">
        <v>9.6500000000000002E-2</v>
      </c>
    </row>
    <row r="16" spans="2:8" x14ac:dyDescent="0.25">
      <c r="B16" s="6" t="s">
        <v>7</v>
      </c>
      <c r="C16" s="1">
        <v>9.4999999999999998E-3</v>
      </c>
      <c r="D16" s="1">
        <v>0.15690000000000001</v>
      </c>
      <c r="E16" s="1">
        <v>0.17610000000000001</v>
      </c>
      <c r="F16" s="1">
        <v>8.4400000000000003E-2</v>
      </c>
      <c r="G16" s="1">
        <v>0.20549999999999999</v>
      </c>
      <c r="H16" s="1">
        <v>0.18129999999999999</v>
      </c>
    </row>
    <row r="17" spans="2:8" x14ac:dyDescent="0.25">
      <c r="B17" s="6" t="s">
        <v>8</v>
      </c>
      <c r="C17" s="2">
        <v>0</v>
      </c>
      <c r="D17" s="2">
        <v>0.27</v>
      </c>
      <c r="E17" s="2">
        <v>0.21</v>
      </c>
      <c r="F17" s="2">
        <v>0.33</v>
      </c>
      <c r="G17" s="2">
        <v>0.14000000000000001</v>
      </c>
      <c r="H17" s="2">
        <v>0.23</v>
      </c>
    </row>
    <row r="18" spans="2:8" x14ac:dyDescent="0.25">
      <c r="B18" s="6" t="s">
        <v>9</v>
      </c>
      <c r="C18" s="9">
        <v>0</v>
      </c>
      <c r="D18" s="9">
        <v>-0.50949999999999995</v>
      </c>
      <c r="E18" s="9">
        <v>-0.56399999999999995</v>
      </c>
      <c r="F18" s="9">
        <v>-0.15790000000000001</v>
      </c>
      <c r="G18" s="9">
        <v>-0.67649999999999999</v>
      </c>
      <c r="H18" s="9">
        <v>-0.67879999999999996</v>
      </c>
    </row>
    <row r="19" spans="2:8" ht="15.75" thickBot="1" x14ac:dyDescent="0.3">
      <c r="B19" s="7" t="s">
        <v>10</v>
      </c>
      <c r="C19" s="3">
        <v>4.2999999999999997E-2</v>
      </c>
      <c r="D19" s="3">
        <v>4.2999999999999997E-2</v>
      </c>
      <c r="E19" s="3">
        <v>4.2999999999999997E-2</v>
      </c>
      <c r="F19" s="3">
        <v>4.2999999999999997E-2</v>
      </c>
      <c r="G19" s="3">
        <v>4.2999999999999997E-2</v>
      </c>
      <c r="H19" s="3">
        <v>4.2999999999999997E-2</v>
      </c>
    </row>
    <row r="21" spans="2:8" x14ac:dyDescent="0.25">
      <c r="B21" t="s">
        <v>15</v>
      </c>
    </row>
    <row r="22" spans="2:8" ht="15.75" thickBot="1" x14ac:dyDescent="0.3">
      <c r="B22" s="11" t="s">
        <v>17</v>
      </c>
      <c r="C22" s="11"/>
      <c r="D22" s="11"/>
      <c r="E22" s="11"/>
      <c r="F22" s="11"/>
      <c r="G22" s="11"/>
      <c r="H22" s="11"/>
    </row>
    <row r="23" spans="2:8" ht="15.75" thickBot="1" x14ac:dyDescent="0.3">
      <c r="B23" s="8"/>
      <c r="C23" s="4" t="s">
        <v>0</v>
      </c>
      <c r="D23" s="4" t="s">
        <v>1</v>
      </c>
      <c r="E23" s="4" t="s">
        <v>2</v>
      </c>
      <c r="F23" s="4" t="s">
        <v>3</v>
      </c>
      <c r="G23" s="4" t="s">
        <v>4</v>
      </c>
      <c r="H23" s="4" t="s">
        <v>5</v>
      </c>
    </row>
    <row r="24" spans="2:8" x14ac:dyDescent="0.25">
      <c r="B24" s="5" t="s">
        <v>6</v>
      </c>
      <c r="C24" s="1">
        <f>C6-C15</f>
        <v>9.9999999999995925E-5</v>
      </c>
      <c r="D24" s="1">
        <f>D6-D15</f>
        <v>6.999999999999923E-4</v>
      </c>
      <c r="E24" s="1">
        <f>E6-E15</f>
        <v>1.9999999999999185E-4</v>
      </c>
      <c r="F24" s="1">
        <f>F6-F15</f>
        <v>-6.0000000000000331E-4</v>
      </c>
      <c r="G24" s="1">
        <f>G6-G15</f>
        <v>2.0000000000000573E-4</v>
      </c>
      <c r="H24" s="1">
        <f>H6-H15</f>
        <v>-1.0000000000000286E-4</v>
      </c>
    </row>
    <row r="25" spans="2:8" x14ac:dyDescent="0.25">
      <c r="B25" s="6" t="s">
        <v>7</v>
      </c>
      <c r="C25" s="1">
        <f>C7-C16</f>
        <v>0</v>
      </c>
      <c r="D25" s="1">
        <f>D7-D16</f>
        <v>1.9999999999997797E-4</v>
      </c>
      <c r="E25" s="1">
        <f>E7-E16</f>
        <v>-1.0000000000001674E-4</v>
      </c>
      <c r="F25" s="1">
        <f>F7-F16</f>
        <v>2.9999999999999472E-4</v>
      </c>
      <c r="G25" s="1">
        <f>G7-G16</f>
        <v>0</v>
      </c>
      <c r="H25" s="1">
        <f>H7-H16</f>
        <v>3.0000000000002247E-4</v>
      </c>
    </row>
    <row r="26" spans="2:8" x14ac:dyDescent="0.25">
      <c r="B26" s="6" t="s">
        <v>14</v>
      </c>
      <c r="C26" s="2">
        <f>C8-C17</f>
        <v>0</v>
      </c>
      <c r="D26" s="2">
        <f>D8-D17</f>
        <v>-7.0999999999999952E-3</v>
      </c>
      <c r="E26" s="2">
        <f>E8-E17</f>
        <v>-7.1999999999999842E-3</v>
      </c>
      <c r="F26" s="2">
        <f>F8-F17</f>
        <v>-2.7700000000000002E-2</v>
      </c>
      <c r="G26" s="2">
        <f>G8-G17</f>
        <v>-5.3000000000000269E-3</v>
      </c>
      <c r="H26" s="2">
        <f>H8-H17</f>
        <v>-1.0099999999999998E-2</v>
      </c>
    </row>
    <row r="27" spans="2:8" x14ac:dyDescent="0.25">
      <c r="B27" s="6"/>
      <c r="C27" s="9">
        <f>C9-C18</f>
        <v>0</v>
      </c>
      <c r="D27" s="9">
        <f>D9-D18</f>
        <v>0</v>
      </c>
      <c r="E27" s="9">
        <f>E9-E18</f>
        <v>0</v>
      </c>
      <c r="F27" s="9">
        <f>F9-F18</f>
        <v>4.0000000000001146E-4</v>
      </c>
      <c r="G27" s="9">
        <f>G9-G18</f>
        <v>0</v>
      </c>
      <c r="H27" s="9">
        <f>H9-H18</f>
        <v>-3.0000000000000027E-3</v>
      </c>
    </row>
    <row r="28" spans="2:8" ht="15.75" thickBot="1" x14ac:dyDescent="0.3">
      <c r="B28" s="7" t="s">
        <v>10</v>
      </c>
      <c r="C28" s="3">
        <f>C10-C19</f>
        <v>3.0000000000000165E-4</v>
      </c>
      <c r="D28" s="3">
        <f>D10-D19</f>
        <v>3.0000000000000165E-4</v>
      </c>
      <c r="E28" s="3">
        <f>E10-E19</f>
        <v>3.0000000000000165E-4</v>
      </c>
      <c r="F28" s="3">
        <f>F10-F19</f>
        <v>3.0000000000000165E-4</v>
      </c>
      <c r="G28" s="3">
        <f>G10-G19</f>
        <v>3.0000000000000165E-4</v>
      </c>
      <c r="H28" s="3">
        <f>H10-H19</f>
        <v>3.0000000000000165E-4</v>
      </c>
    </row>
    <row r="30" spans="2:8" ht="15.75" thickBot="1" x14ac:dyDescent="0.3">
      <c r="B30" s="11" t="s">
        <v>18</v>
      </c>
      <c r="C30" s="11"/>
      <c r="D30" s="11"/>
      <c r="E30" s="11"/>
      <c r="F30" s="11"/>
      <c r="G30" s="11"/>
      <c r="H30" s="11"/>
    </row>
    <row r="31" spans="2:8" ht="15.75" thickBot="1" x14ac:dyDescent="0.3">
      <c r="B31" s="8"/>
      <c r="C31" s="4" t="s">
        <v>0</v>
      </c>
      <c r="D31" s="4" t="s">
        <v>1</v>
      </c>
      <c r="E31" s="4" t="s">
        <v>2</v>
      </c>
      <c r="F31" s="4" t="s">
        <v>3</v>
      </c>
      <c r="G31" s="4" t="s">
        <v>4</v>
      </c>
      <c r="H31" s="4" t="s">
        <v>5</v>
      </c>
    </row>
    <row r="32" spans="2:8" x14ac:dyDescent="0.25">
      <c r="B32" s="5" t="s">
        <v>6</v>
      </c>
      <c r="C32" s="1">
        <v>4.9299999999999997E-2</v>
      </c>
      <c r="D32" s="1">
        <v>0.1018</v>
      </c>
      <c r="E32" s="1">
        <v>8.7499999999999994E-2</v>
      </c>
      <c r="F32" s="1">
        <v>7.4099999999999999E-2</v>
      </c>
      <c r="G32" s="1">
        <v>5.8500000000000003E-2</v>
      </c>
      <c r="H32" s="1">
        <v>9.6500000000000002E-2</v>
      </c>
    </row>
    <row r="33" spans="2:8" x14ac:dyDescent="0.25">
      <c r="B33" s="6" t="s">
        <v>7</v>
      </c>
      <c r="C33" s="1">
        <v>0.01</v>
      </c>
      <c r="D33" s="1">
        <v>0.153</v>
      </c>
      <c r="E33" s="1">
        <v>0.1721</v>
      </c>
      <c r="F33" s="1">
        <v>8.3299999999999999E-2</v>
      </c>
      <c r="G33" s="1">
        <v>0.20519999999999999</v>
      </c>
      <c r="H33" s="1">
        <v>0.17810000000000001</v>
      </c>
    </row>
    <row r="34" spans="2:8" x14ac:dyDescent="0.25">
      <c r="B34" s="6" t="s">
        <v>8</v>
      </c>
      <c r="C34" s="2">
        <v>0</v>
      </c>
      <c r="D34" s="2">
        <v>0.32729999999999998</v>
      </c>
      <c r="E34" s="2">
        <v>0.21149999999999999</v>
      </c>
      <c r="F34" s="2">
        <v>0.28460000000000002</v>
      </c>
      <c r="G34" s="2">
        <v>4.2700000000000002E-2</v>
      </c>
      <c r="H34" s="2">
        <v>0.2525</v>
      </c>
    </row>
    <row r="35" spans="2:8" x14ac:dyDescent="0.25">
      <c r="B35" s="6" t="s">
        <v>9</v>
      </c>
      <c r="C35" s="9">
        <v>0</v>
      </c>
      <c r="D35" s="9">
        <v>-0.50949999999999995</v>
      </c>
      <c r="E35" s="9">
        <v>-0.56399999999999995</v>
      </c>
      <c r="F35" s="9">
        <v>-0.1575</v>
      </c>
      <c r="G35" s="9">
        <v>-0.80900000000000005</v>
      </c>
      <c r="H35" s="9">
        <v>-0.68179999999999996</v>
      </c>
    </row>
    <row r="36" spans="2:8" ht="15.75" thickBot="1" x14ac:dyDescent="0.3">
      <c r="B36" s="7" t="s">
        <v>10</v>
      </c>
      <c r="C36" s="3">
        <v>4.0399999999999998E-2</v>
      </c>
      <c r="D36" s="3">
        <v>4.0399999999999998E-2</v>
      </c>
      <c r="E36" s="3">
        <v>4.0399999999999998E-2</v>
      </c>
      <c r="F36" s="3">
        <v>4.0399999999999998E-2</v>
      </c>
      <c r="G36" s="3">
        <v>4.0399999999999998E-2</v>
      </c>
      <c r="H36" s="3">
        <v>4.0399999999999998E-2</v>
      </c>
    </row>
    <row r="38" spans="2:8" ht="15.75" thickBot="1" x14ac:dyDescent="0.3">
      <c r="B38" s="11" t="s">
        <v>19</v>
      </c>
      <c r="C38" s="11"/>
      <c r="D38" s="11"/>
      <c r="E38" s="11"/>
      <c r="F38" s="11"/>
      <c r="G38" s="11"/>
      <c r="H38" s="11"/>
    </row>
    <row r="39" spans="2:8" ht="15.75" thickBot="1" x14ac:dyDescent="0.3">
      <c r="B39" s="8"/>
      <c r="C39" s="4" t="s">
        <v>0</v>
      </c>
      <c r="D39" s="4" t="s">
        <v>1</v>
      </c>
      <c r="E39" s="4" t="s">
        <v>2</v>
      </c>
      <c r="F39" s="4" t="s">
        <v>3</v>
      </c>
      <c r="G39" s="4" t="s">
        <v>4</v>
      </c>
      <c r="H39" s="4" t="s">
        <v>5</v>
      </c>
    </row>
    <row r="40" spans="2:8" x14ac:dyDescent="0.25">
      <c r="B40" s="5" t="s">
        <v>6</v>
      </c>
      <c r="C40" s="12">
        <f>C32-C6</f>
        <v>-4.9000000000000016E-3</v>
      </c>
      <c r="D40" s="12">
        <f t="shared" ref="D40:H40" si="0">D32-D6</f>
        <v>4.1000000000000064E-3</v>
      </c>
      <c r="E40" s="1">
        <f t="shared" si="0"/>
        <v>-4.4000000000000011E-3</v>
      </c>
      <c r="F40" s="1">
        <f t="shared" si="0"/>
        <v>-7.0999999999999952E-3</v>
      </c>
      <c r="G40" s="12">
        <f t="shared" si="0"/>
        <v>-2.4899999999999999E-2</v>
      </c>
      <c r="H40" s="1">
        <f t="shared" si="0"/>
        <v>1.0000000000000286E-4</v>
      </c>
    </row>
    <row r="41" spans="2:8" x14ac:dyDescent="0.25">
      <c r="B41" s="6" t="s">
        <v>7</v>
      </c>
      <c r="C41" s="1">
        <f t="shared" ref="C41:H41" si="1">C33-C7</f>
        <v>5.0000000000000044E-4</v>
      </c>
      <c r="D41" s="12">
        <f t="shared" si="1"/>
        <v>-4.0999999999999925E-3</v>
      </c>
      <c r="E41" s="1">
        <f t="shared" si="1"/>
        <v>-3.8999999999999868E-3</v>
      </c>
      <c r="F41" s="1">
        <f t="shared" si="1"/>
        <v>-1.3999999999999985E-3</v>
      </c>
      <c r="G41" s="1">
        <f t="shared" si="1"/>
        <v>-2.9999999999999472E-4</v>
      </c>
      <c r="H41" s="1">
        <f t="shared" si="1"/>
        <v>-3.5000000000000031E-3</v>
      </c>
    </row>
    <row r="42" spans="2:8" x14ac:dyDescent="0.25">
      <c r="B42" s="6" t="s">
        <v>8</v>
      </c>
      <c r="C42" s="2">
        <f t="shared" ref="C42:H42" si="2">C34-C8</f>
        <v>0</v>
      </c>
      <c r="D42" s="2">
        <f t="shared" si="2"/>
        <v>6.4399999999999957E-2</v>
      </c>
      <c r="E42" s="2">
        <f t="shared" si="2"/>
        <v>8.6999999999999855E-3</v>
      </c>
      <c r="F42" s="2">
        <f t="shared" si="2"/>
        <v>-1.7699999999999994E-2</v>
      </c>
      <c r="G42" s="2">
        <f t="shared" si="2"/>
        <v>-9.1999999999999985E-2</v>
      </c>
      <c r="H42" s="2">
        <f t="shared" si="2"/>
        <v>3.259999999999999E-2</v>
      </c>
    </row>
    <row r="43" spans="2:8" x14ac:dyDescent="0.25">
      <c r="B43" s="6" t="s">
        <v>9</v>
      </c>
      <c r="C43" s="9">
        <f t="shared" ref="C43:H43" si="3">C35-C9</f>
        <v>0</v>
      </c>
      <c r="D43" s="9">
        <f t="shared" si="3"/>
        <v>0</v>
      </c>
      <c r="E43" s="9">
        <f t="shared" si="3"/>
        <v>0</v>
      </c>
      <c r="F43" s="9">
        <f t="shared" si="3"/>
        <v>0</v>
      </c>
      <c r="G43" s="13">
        <f t="shared" si="3"/>
        <v>-0.13250000000000006</v>
      </c>
      <c r="H43" s="9">
        <f t="shared" si="3"/>
        <v>0</v>
      </c>
    </row>
    <row r="44" spans="2:8" ht="15.75" thickBot="1" x14ac:dyDescent="0.3">
      <c r="B44" s="7" t="s">
        <v>10</v>
      </c>
      <c r="C44" s="3">
        <f t="shared" ref="C44:H44" si="4">C36-C10</f>
        <v>-2.8999999999999998E-3</v>
      </c>
      <c r="D44" s="3">
        <f t="shared" si="4"/>
        <v>-2.8999999999999998E-3</v>
      </c>
      <c r="E44" s="3">
        <f t="shared" si="4"/>
        <v>-2.8999999999999998E-3</v>
      </c>
      <c r="F44" s="3">
        <f t="shared" si="4"/>
        <v>-2.8999999999999998E-3</v>
      </c>
      <c r="G44" s="3">
        <f t="shared" si="4"/>
        <v>-2.8999999999999998E-3</v>
      </c>
      <c r="H44" s="3">
        <f t="shared" si="4"/>
        <v>-2.8999999999999998E-3</v>
      </c>
    </row>
    <row r="46" spans="2:8" ht="15.75" thickBot="1" x14ac:dyDescent="0.3">
      <c r="B46" s="11" t="s">
        <v>20</v>
      </c>
      <c r="C46" s="11"/>
      <c r="D46" s="11"/>
      <c r="E46" s="11"/>
      <c r="F46" s="11"/>
      <c r="G46" s="11"/>
      <c r="H46" s="11"/>
    </row>
    <row r="47" spans="2:8" ht="15.75" thickBot="1" x14ac:dyDescent="0.3">
      <c r="B47" s="8"/>
      <c r="C47" s="4" t="s">
        <v>0</v>
      </c>
      <c r="D47" s="4" t="s">
        <v>1</v>
      </c>
      <c r="E47" s="4" t="s">
        <v>2</v>
      </c>
      <c r="F47" s="4" t="s">
        <v>3</v>
      </c>
      <c r="G47" s="4" t="s">
        <v>4</v>
      </c>
      <c r="H47" s="4" t="s">
        <v>5</v>
      </c>
    </row>
    <row r="48" spans="2:8" x14ac:dyDescent="0.25">
      <c r="B48" s="5" t="s">
        <v>6</v>
      </c>
      <c r="C48" s="12">
        <f>C32/C15-1</f>
        <v>-8.8724584103512139E-2</v>
      </c>
      <c r="D48" s="1">
        <f t="shared" ref="D48:H48" si="5">D32/D15-1</f>
        <v>4.9484536082474273E-2</v>
      </c>
      <c r="E48" s="1">
        <f t="shared" si="5"/>
        <v>-4.5801526717557328E-2</v>
      </c>
      <c r="F48" s="1">
        <f t="shared" si="5"/>
        <v>-9.4132029339853318E-2</v>
      </c>
      <c r="G48" s="12">
        <f t="shared" si="5"/>
        <v>-0.29687499999999989</v>
      </c>
      <c r="H48" s="1">
        <f t="shared" si="5"/>
        <v>0</v>
      </c>
    </row>
    <row r="49" spans="2:8" x14ac:dyDescent="0.25">
      <c r="B49" s="6" t="s">
        <v>7</v>
      </c>
      <c r="C49" s="1">
        <f t="shared" ref="C49:H49" si="6">C33/C16-1</f>
        <v>5.2631578947368363E-2</v>
      </c>
      <c r="D49" s="1">
        <f t="shared" si="6"/>
        <v>-2.4856596558317512E-2</v>
      </c>
      <c r="E49" s="1">
        <f t="shared" si="6"/>
        <v>-2.2714366837024436E-2</v>
      </c>
      <c r="F49" s="1">
        <f t="shared" si="6"/>
        <v>-1.3033175355450233E-2</v>
      </c>
      <c r="G49" s="1">
        <f t="shared" si="6"/>
        <v>-1.4598540145984717E-3</v>
      </c>
      <c r="H49" s="1">
        <f t="shared" si="6"/>
        <v>-1.7650303364588948E-2</v>
      </c>
    </row>
    <row r="50" spans="2:8" x14ac:dyDescent="0.25">
      <c r="B50" s="6" t="s">
        <v>8</v>
      </c>
      <c r="C50" s="2">
        <v>0</v>
      </c>
      <c r="D50" s="2">
        <f t="shared" ref="C50:H50" si="7">D34/D17-1</f>
        <v>0.21222222222222209</v>
      </c>
      <c r="E50" s="2">
        <f t="shared" si="7"/>
        <v>7.1428571428571175E-3</v>
      </c>
      <c r="F50" s="2">
        <f t="shared" si="7"/>
        <v>-0.13757575757575757</v>
      </c>
      <c r="G50" s="2">
        <f t="shared" si="7"/>
        <v>-0.69500000000000006</v>
      </c>
      <c r="H50" s="2">
        <f t="shared" si="7"/>
        <v>9.7826086956521729E-2</v>
      </c>
    </row>
    <row r="51" spans="2:8" x14ac:dyDescent="0.25">
      <c r="B51" s="6" t="s">
        <v>9</v>
      </c>
      <c r="C51" s="9">
        <v>0</v>
      </c>
      <c r="D51" s="9">
        <f t="shared" ref="C51:H51" si="8">D35/D18-1</f>
        <v>0</v>
      </c>
      <c r="E51" s="9">
        <f t="shared" si="8"/>
        <v>0</v>
      </c>
      <c r="F51" s="9">
        <f t="shared" si="8"/>
        <v>-2.5332488917036988E-3</v>
      </c>
      <c r="G51" s="13">
        <f t="shared" si="8"/>
        <v>0.19586104951958627</v>
      </c>
      <c r="H51" s="9">
        <f t="shared" si="8"/>
        <v>4.4195639363582284E-3</v>
      </c>
    </row>
    <row r="52" spans="2:8" ht="15.75" thickBot="1" x14ac:dyDescent="0.3">
      <c r="B52" s="7" t="s">
        <v>10</v>
      </c>
      <c r="C52" s="3">
        <f t="shared" ref="C52:H52" si="9">C36/C19-1</f>
        <v>-6.0465116279069697E-2</v>
      </c>
      <c r="D52" s="3">
        <f t="shared" si="9"/>
        <v>-6.0465116279069697E-2</v>
      </c>
      <c r="E52" s="3">
        <f t="shared" si="9"/>
        <v>-6.0465116279069697E-2</v>
      </c>
      <c r="F52" s="3">
        <f t="shared" si="9"/>
        <v>-6.0465116279069697E-2</v>
      </c>
      <c r="G52" s="3">
        <f t="shared" si="9"/>
        <v>-6.0465116279069697E-2</v>
      </c>
      <c r="H52" s="3">
        <f t="shared" si="9"/>
        <v>-6.0465116279069697E-2</v>
      </c>
    </row>
  </sheetData>
  <mergeCells count="5">
    <mergeCell ref="B4:H4"/>
    <mergeCell ref="B22:H22"/>
    <mergeCell ref="B30:H30"/>
    <mergeCell ref="B38:H38"/>
    <mergeCell ref="B46:H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topLeftCell="B13" workbookViewId="0">
      <selection activeCell="F53" sqref="F53:H59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11.42578125" bestFit="1" customWidth="1"/>
    <col min="4" max="4" width="12" bestFit="1" customWidth="1"/>
    <col min="6" max="6" width="14" bestFit="1" customWidth="1"/>
    <col min="7" max="7" width="10.7109375" bestFit="1" customWidth="1"/>
    <col min="8" max="8" width="7.7109375" bestFit="1" customWidth="1"/>
  </cols>
  <sheetData>
    <row r="1" spans="1:8" x14ac:dyDescent="0.25">
      <c r="B1" t="s">
        <v>21</v>
      </c>
      <c r="C1" t="s">
        <v>22</v>
      </c>
      <c r="D1" t="s">
        <v>23</v>
      </c>
      <c r="G1" t="s">
        <v>36</v>
      </c>
      <c r="H1" t="s">
        <v>37</v>
      </c>
    </row>
    <row r="2" spans="1:8" x14ac:dyDescent="0.25">
      <c r="A2" t="s">
        <v>24</v>
      </c>
      <c r="B2">
        <v>0</v>
      </c>
      <c r="C2">
        <v>5</v>
      </c>
      <c r="D2">
        <v>1.04</v>
      </c>
      <c r="F2" t="s">
        <v>6</v>
      </c>
      <c r="G2">
        <v>9.9299999999999999E-2</v>
      </c>
      <c r="H2">
        <v>0.1057</v>
      </c>
    </row>
    <row r="3" spans="1:8" x14ac:dyDescent="0.25">
      <c r="A3" t="s">
        <v>25</v>
      </c>
      <c r="B3">
        <v>1</v>
      </c>
      <c r="C3">
        <v>30</v>
      </c>
      <c r="D3">
        <v>6.24</v>
      </c>
      <c r="F3" t="s">
        <v>7</v>
      </c>
      <c r="G3">
        <v>0.1028</v>
      </c>
      <c r="H3">
        <v>7.0099999999999996E-2</v>
      </c>
    </row>
    <row r="4" spans="1:8" x14ac:dyDescent="0.25">
      <c r="A4" t="s">
        <v>26</v>
      </c>
      <c r="B4">
        <v>2</v>
      </c>
      <c r="C4">
        <v>56</v>
      </c>
      <c r="D4">
        <v>11.64</v>
      </c>
      <c r="F4" t="s">
        <v>38</v>
      </c>
      <c r="G4">
        <v>0.40570000000000001</v>
      </c>
      <c r="H4">
        <v>0.68159999999999998</v>
      </c>
    </row>
    <row r="5" spans="1:8" x14ac:dyDescent="0.25">
      <c r="A5" t="s">
        <v>27</v>
      </c>
      <c r="B5">
        <v>3</v>
      </c>
      <c r="C5">
        <v>101</v>
      </c>
      <c r="D5">
        <v>21</v>
      </c>
      <c r="F5" t="s">
        <v>9</v>
      </c>
      <c r="G5">
        <v>-0.46100000000000002</v>
      </c>
      <c r="H5">
        <v>-9.5600000000000004E-2</v>
      </c>
    </row>
    <row r="6" spans="1:8" x14ac:dyDescent="0.25">
      <c r="A6" t="s">
        <v>28</v>
      </c>
      <c r="B6">
        <v>4</v>
      </c>
      <c r="C6">
        <v>177</v>
      </c>
      <c r="D6">
        <v>36.799999999999997</v>
      </c>
      <c r="F6" t="s">
        <v>10</v>
      </c>
      <c r="G6">
        <v>4.3299999999999998E-2</v>
      </c>
      <c r="H6">
        <v>4.3299999999999998E-2</v>
      </c>
    </row>
    <row r="7" spans="1:8" x14ac:dyDescent="0.25">
      <c r="A7" t="s">
        <v>29</v>
      </c>
      <c r="B7">
        <v>5</v>
      </c>
      <c r="C7">
        <v>112</v>
      </c>
      <c r="D7">
        <v>23.28</v>
      </c>
    </row>
    <row r="8" spans="1:8" ht="15.75" thickBot="1" x14ac:dyDescent="0.3">
      <c r="F8" s="11" t="s">
        <v>39</v>
      </c>
      <c r="G8" s="11"/>
      <c r="H8" s="11"/>
    </row>
    <row r="9" spans="1:8" ht="15.75" thickBot="1" x14ac:dyDescent="0.3">
      <c r="A9" s="11" t="s">
        <v>35</v>
      </c>
      <c r="B9" s="11"/>
      <c r="C9" s="11"/>
      <c r="D9" s="11"/>
      <c r="F9" s="8"/>
      <c r="G9" s="4" t="str">
        <f>G1</f>
        <v>Buy &amp; Hold</v>
      </c>
      <c r="H9" s="4" t="str">
        <f>H1</f>
        <v>GTAA</v>
      </c>
    </row>
    <row r="10" spans="1:8" x14ac:dyDescent="0.25">
      <c r="A10" s="15" t="s">
        <v>21</v>
      </c>
      <c r="B10" s="14" t="s">
        <v>30</v>
      </c>
      <c r="C10" s="14" t="s">
        <v>22</v>
      </c>
      <c r="D10" s="14" t="s">
        <v>23</v>
      </c>
      <c r="F10" s="5" t="str">
        <f>F2</f>
        <v>Return</v>
      </c>
      <c r="G10" s="1">
        <f>G2</f>
        <v>9.9299999999999999E-2</v>
      </c>
      <c r="H10" s="1">
        <f>H2</f>
        <v>0.1057</v>
      </c>
    </row>
    <row r="11" spans="1:8" x14ac:dyDescent="0.25">
      <c r="A11" s="16" t="s">
        <v>31</v>
      </c>
      <c r="B11" s="17">
        <v>0</v>
      </c>
      <c r="C11" s="10">
        <f>C2</f>
        <v>5</v>
      </c>
      <c r="D11" s="18">
        <f>D2/100</f>
        <v>1.04E-2</v>
      </c>
      <c r="F11" s="6" t="str">
        <f>F3</f>
        <v>Volatility</v>
      </c>
      <c r="G11" s="1">
        <f>G3</f>
        <v>0.1028</v>
      </c>
      <c r="H11" s="1">
        <f>H3</f>
        <v>7.0099999999999996E-2</v>
      </c>
    </row>
    <row r="12" spans="1:8" x14ac:dyDescent="0.25">
      <c r="A12" s="16">
        <v>1</v>
      </c>
      <c r="B12" s="17">
        <v>0.2</v>
      </c>
      <c r="C12" s="10">
        <f>C3</f>
        <v>30</v>
      </c>
      <c r="D12" s="18">
        <f t="shared" ref="D12:D16" si="0">D3/100</f>
        <v>6.2400000000000004E-2</v>
      </c>
      <c r="F12" s="6" t="str">
        <f>F4</f>
        <v>Sharpe</v>
      </c>
      <c r="G12" s="2">
        <f>G4</f>
        <v>0.40570000000000001</v>
      </c>
      <c r="H12" s="2">
        <f>H4</f>
        <v>0.68159999999999998</v>
      </c>
    </row>
    <row r="13" spans="1:8" x14ac:dyDescent="0.25">
      <c r="A13" s="16">
        <v>2</v>
      </c>
      <c r="B13" s="17">
        <v>0.4</v>
      </c>
      <c r="C13" s="10">
        <f>C4</f>
        <v>56</v>
      </c>
      <c r="D13" s="18">
        <f t="shared" si="0"/>
        <v>0.1164</v>
      </c>
      <c r="F13" s="6" t="str">
        <f>F5</f>
        <v>MaxDD</v>
      </c>
      <c r="G13" s="9">
        <f>G5</f>
        <v>-0.46100000000000002</v>
      </c>
      <c r="H13" s="9">
        <f>H5</f>
        <v>-9.5600000000000004E-2</v>
      </c>
    </row>
    <row r="14" spans="1:8" ht="15.75" thickBot="1" x14ac:dyDescent="0.3">
      <c r="A14" s="16">
        <v>3</v>
      </c>
      <c r="B14" s="17">
        <v>0.6</v>
      </c>
      <c r="C14" s="10">
        <f>C5</f>
        <v>101</v>
      </c>
      <c r="D14" s="18">
        <f t="shared" si="0"/>
        <v>0.21</v>
      </c>
      <c r="F14" s="7" t="str">
        <f>F6</f>
        <v>Inflation CAGR</v>
      </c>
      <c r="G14" s="3">
        <f>G6</f>
        <v>4.3299999999999998E-2</v>
      </c>
      <c r="H14" s="3">
        <f>H6</f>
        <v>4.3299999999999998E-2</v>
      </c>
    </row>
    <row r="15" spans="1:8" x14ac:dyDescent="0.25">
      <c r="A15" s="16">
        <v>4</v>
      </c>
      <c r="B15" s="17">
        <v>0.8</v>
      </c>
      <c r="C15" s="10">
        <f>C6</f>
        <v>177</v>
      </c>
      <c r="D15" s="18">
        <f t="shared" si="0"/>
        <v>0.36799999999999999</v>
      </c>
    </row>
    <row r="16" spans="1:8" x14ac:dyDescent="0.25">
      <c r="A16" s="16">
        <v>5</v>
      </c>
      <c r="B16" s="17">
        <v>1</v>
      </c>
      <c r="C16" s="10">
        <f>C7</f>
        <v>112</v>
      </c>
      <c r="D16" s="18">
        <f t="shared" si="0"/>
        <v>0.23280000000000001</v>
      </c>
      <c r="G16" t="s">
        <v>36</v>
      </c>
      <c r="H16" t="s">
        <v>37</v>
      </c>
    </row>
    <row r="17" spans="1:8" x14ac:dyDescent="0.25">
      <c r="A17" s="15" t="s">
        <v>32</v>
      </c>
      <c r="B17" s="14"/>
      <c r="C17" s="14">
        <f>SUM(C11:C16)</f>
        <v>481</v>
      </c>
      <c r="D17" s="19">
        <f>SUM(D11:D16)</f>
        <v>1</v>
      </c>
      <c r="F17" t="s">
        <v>6</v>
      </c>
      <c r="G17">
        <v>9.2499999999999999E-2</v>
      </c>
      <c r="H17">
        <v>9.8000000000000004E-2</v>
      </c>
    </row>
    <row r="18" spans="1:8" x14ac:dyDescent="0.25">
      <c r="F18" t="s">
        <v>7</v>
      </c>
      <c r="G18">
        <v>0.1009</v>
      </c>
      <c r="H18">
        <v>6.8699999999999997E-2</v>
      </c>
    </row>
    <row r="19" spans="1:8" x14ac:dyDescent="0.25">
      <c r="B19" t="s">
        <v>21</v>
      </c>
      <c r="C19" t="s">
        <v>22</v>
      </c>
      <c r="D19" t="s">
        <v>23</v>
      </c>
      <c r="F19" t="s">
        <v>38</v>
      </c>
      <c r="G19">
        <v>0.34920000000000001</v>
      </c>
      <c r="H19">
        <v>0.58930000000000005</v>
      </c>
    </row>
    <row r="20" spans="1:8" x14ac:dyDescent="0.25">
      <c r="A20" t="s">
        <v>24</v>
      </c>
      <c r="B20">
        <v>0</v>
      </c>
      <c r="C20">
        <v>6</v>
      </c>
      <c r="D20">
        <v>1.1299999999999999</v>
      </c>
      <c r="F20" t="s">
        <v>9</v>
      </c>
      <c r="G20">
        <v>-0.46100000000000002</v>
      </c>
      <c r="H20">
        <v>-9.5600000000000004E-2</v>
      </c>
    </row>
    <row r="21" spans="1:8" x14ac:dyDescent="0.25">
      <c r="A21" t="s">
        <v>25</v>
      </c>
      <c r="B21">
        <v>1</v>
      </c>
      <c r="C21">
        <v>32</v>
      </c>
      <c r="D21">
        <v>6.05</v>
      </c>
      <c r="F21" t="s">
        <v>10</v>
      </c>
      <c r="G21">
        <v>4.0399999999999998E-2</v>
      </c>
      <c r="H21">
        <v>4.0399999999999998E-2</v>
      </c>
    </row>
    <row r="22" spans="1:8" x14ac:dyDescent="0.25">
      <c r="A22" t="s">
        <v>26</v>
      </c>
      <c r="B22">
        <v>2</v>
      </c>
      <c r="C22">
        <v>62</v>
      </c>
      <c r="D22">
        <v>11.72</v>
      </c>
    </row>
    <row r="23" spans="1:8" ht="15.75" thickBot="1" x14ac:dyDescent="0.3">
      <c r="A23" t="s">
        <v>27</v>
      </c>
      <c r="B23">
        <v>3</v>
      </c>
      <c r="C23">
        <v>118</v>
      </c>
      <c r="D23">
        <v>22.31</v>
      </c>
      <c r="F23" s="11" t="s">
        <v>40</v>
      </c>
      <c r="G23" s="11"/>
      <c r="H23" s="11"/>
    </row>
    <row r="24" spans="1:8" ht="15.75" thickBot="1" x14ac:dyDescent="0.3">
      <c r="A24" t="s">
        <v>28</v>
      </c>
      <c r="B24">
        <v>4</v>
      </c>
      <c r="C24">
        <v>192</v>
      </c>
      <c r="D24">
        <v>36.29</v>
      </c>
      <c r="F24" s="8"/>
      <c r="G24" s="4" t="str">
        <f>G16</f>
        <v>Buy &amp; Hold</v>
      </c>
      <c r="H24" s="4" t="str">
        <f>H16</f>
        <v>GTAA</v>
      </c>
    </row>
    <row r="25" spans="1:8" x14ac:dyDescent="0.25">
      <c r="A25" t="s">
        <v>29</v>
      </c>
      <c r="B25">
        <v>5</v>
      </c>
      <c r="C25">
        <v>119</v>
      </c>
      <c r="D25">
        <v>22.5</v>
      </c>
      <c r="F25" s="5" t="str">
        <f>F17</f>
        <v>Return</v>
      </c>
      <c r="G25" s="1">
        <f>G17</f>
        <v>9.2499999999999999E-2</v>
      </c>
      <c r="H25" s="1">
        <f>H17</f>
        <v>9.8000000000000004E-2</v>
      </c>
    </row>
    <row r="26" spans="1:8" x14ac:dyDescent="0.25">
      <c r="F26" s="6" t="str">
        <f>F18</f>
        <v>Volatility</v>
      </c>
      <c r="G26" s="1">
        <f>G18</f>
        <v>0.1009</v>
      </c>
      <c r="H26" s="1">
        <f>H18</f>
        <v>6.8699999999999997E-2</v>
      </c>
    </row>
    <row r="27" spans="1:8" x14ac:dyDescent="0.25">
      <c r="A27" s="11" t="s">
        <v>33</v>
      </c>
      <c r="B27" s="11"/>
      <c r="C27" s="11"/>
      <c r="D27" s="11"/>
      <c r="F27" s="6" t="str">
        <f>F19</f>
        <v>Sharpe</v>
      </c>
      <c r="G27" s="2">
        <f>G19</f>
        <v>0.34920000000000001</v>
      </c>
      <c r="H27" s="2">
        <f>H19</f>
        <v>0.58930000000000005</v>
      </c>
    </row>
    <row r="28" spans="1:8" x14ac:dyDescent="0.25">
      <c r="A28" s="15" t="s">
        <v>21</v>
      </c>
      <c r="B28" s="14" t="s">
        <v>30</v>
      </c>
      <c r="C28" s="14" t="s">
        <v>22</v>
      </c>
      <c r="D28" s="14" t="s">
        <v>23</v>
      </c>
      <c r="F28" s="6" t="str">
        <f>F20</f>
        <v>MaxDD</v>
      </c>
      <c r="G28" s="9">
        <f>G20</f>
        <v>-0.46100000000000002</v>
      </c>
      <c r="H28" s="9">
        <f>H20</f>
        <v>-9.5600000000000004E-2</v>
      </c>
    </row>
    <row r="29" spans="1:8" ht="15.75" thickBot="1" x14ac:dyDescent="0.3">
      <c r="A29" s="16" t="s">
        <v>31</v>
      </c>
      <c r="B29" s="17">
        <v>0</v>
      </c>
      <c r="C29" s="10">
        <f>C20</f>
        <v>6</v>
      </c>
      <c r="D29" s="18">
        <f>D20/100</f>
        <v>1.1299999999999999E-2</v>
      </c>
      <c r="F29" s="7" t="str">
        <f>F21</f>
        <v>Inflation CAGR</v>
      </c>
      <c r="G29" s="3">
        <f>G21</f>
        <v>4.0399999999999998E-2</v>
      </c>
      <c r="H29" s="3">
        <f>H21</f>
        <v>4.0399999999999998E-2</v>
      </c>
    </row>
    <row r="30" spans="1:8" x14ac:dyDescent="0.25">
      <c r="A30" s="16">
        <v>1</v>
      </c>
      <c r="B30" s="17">
        <v>0.2</v>
      </c>
      <c r="C30" s="10">
        <f>C21</f>
        <v>32</v>
      </c>
      <c r="D30" s="18">
        <f t="shared" ref="D30:D34" si="1">D21/100</f>
        <v>6.0499999999999998E-2</v>
      </c>
    </row>
    <row r="31" spans="1:8" x14ac:dyDescent="0.25">
      <c r="A31" s="16">
        <v>2</v>
      </c>
      <c r="B31" s="17">
        <v>0.4</v>
      </c>
      <c r="C31" s="10">
        <f>C22</f>
        <v>62</v>
      </c>
      <c r="D31" s="18">
        <f t="shared" si="1"/>
        <v>0.11720000000000001</v>
      </c>
      <c r="G31" t="s">
        <v>36</v>
      </c>
      <c r="H31" t="s">
        <v>37</v>
      </c>
    </row>
    <row r="32" spans="1:8" x14ac:dyDescent="0.25">
      <c r="A32" s="16">
        <v>3</v>
      </c>
      <c r="B32" s="17">
        <v>0.6</v>
      </c>
      <c r="C32" s="10">
        <f>C23</f>
        <v>118</v>
      </c>
      <c r="D32" s="18">
        <f t="shared" si="1"/>
        <v>0.22309999999999999</v>
      </c>
      <c r="F32" t="s">
        <v>6</v>
      </c>
      <c r="G32">
        <v>2.6700000000000002E-2</v>
      </c>
      <c r="H32">
        <v>2.4400000000000002E-2</v>
      </c>
    </row>
    <row r="33" spans="1:8" x14ac:dyDescent="0.25">
      <c r="A33" s="16">
        <v>4</v>
      </c>
      <c r="B33" s="17">
        <v>0.8</v>
      </c>
      <c r="C33" s="10">
        <f>C24</f>
        <v>192</v>
      </c>
      <c r="D33" s="18">
        <f t="shared" si="1"/>
        <v>0.3629</v>
      </c>
      <c r="F33" t="s">
        <v>7</v>
      </c>
      <c r="G33">
        <v>7.7799999999999994E-2</v>
      </c>
      <c r="H33">
        <v>4.9200000000000001E-2</v>
      </c>
    </row>
    <row r="34" spans="1:8" x14ac:dyDescent="0.25">
      <c r="A34" s="16">
        <v>5</v>
      </c>
      <c r="B34" s="17">
        <v>1</v>
      </c>
      <c r="C34" s="10">
        <f>C25</f>
        <v>119</v>
      </c>
      <c r="D34" s="18">
        <f t="shared" si="1"/>
        <v>0.22500000000000001</v>
      </c>
      <c r="F34" t="s">
        <v>38</v>
      </c>
      <c r="G34">
        <v>-0.3523</v>
      </c>
      <c r="H34">
        <v>-0.60060000000000002</v>
      </c>
    </row>
    <row r="35" spans="1:8" x14ac:dyDescent="0.25">
      <c r="A35" s="15" t="s">
        <v>32</v>
      </c>
      <c r="B35" s="14"/>
      <c r="C35" s="14">
        <f>SUM(C29:C34)</f>
        <v>529</v>
      </c>
      <c r="D35" s="19">
        <f>SUM(D29:D34)</f>
        <v>1</v>
      </c>
      <c r="F35" t="s">
        <v>9</v>
      </c>
      <c r="G35">
        <v>-0.15620000000000001</v>
      </c>
      <c r="H35">
        <v>-6.7400000000000002E-2</v>
      </c>
    </row>
    <row r="36" spans="1:8" x14ac:dyDescent="0.25">
      <c r="F36" t="s">
        <v>10</v>
      </c>
      <c r="G36">
        <v>1.2500000000000001E-2</v>
      </c>
      <c r="H36">
        <v>1.2500000000000001E-2</v>
      </c>
    </row>
    <row r="37" spans="1:8" x14ac:dyDescent="0.25">
      <c r="B37" t="s">
        <v>21</v>
      </c>
      <c r="C37" t="s">
        <v>22</v>
      </c>
      <c r="D37" t="s">
        <v>23</v>
      </c>
    </row>
    <row r="38" spans="1:8" ht="15.75" thickBot="1" x14ac:dyDescent="0.3">
      <c r="A38" t="s">
        <v>24</v>
      </c>
      <c r="B38">
        <v>0</v>
      </c>
      <c r="C38">
        <v>1</v>
      </c>
      <c r="D38">
        <v>2.04</v>
      </c>
      <c r="F38" s="11" t="s">
        <v>41</v>
      </c>
      <c r="G38" s="11"/>
      <c r="H38" s="11"/>
    </row>
    <row r="39" spans="1:8" ht="15.75" thickBot="1" x14ac:dyDescent="0.3">
      <c r="A39" t="s">
        <v>25</v>
      </c>
      <c r="B39">
        <v>1</v>
      </c>
      <c r="C39">
        <v>2</v>
      </c>
      <c r="D39">
        <v>4.08</v>
      </c>
      <c r="F39" s="8"/>
      <c r="G39" s="4" t="str">
        <f>G31</f>
        <v>Buy &amp; Hold</v>
      </c>
      <c r="H39" s="4" t="str">
        <f>H31</f>
        <v>GTAA</v>
      </c>
    </row>
    <row r="40" spans="1:8" x14ac:dyDescent="0.25">
      <c r="A40" t="s">
        <v>26</v>
      </c>
      <c r="B40">
        <v>2</v>
      </c>
      <c r="C40">
        <v>6</v>
      </c>
      <c r="D40">
        <v>12.24</v>
      </c>
      <c r="F40" s="5" t="str">
        <f>F32</f>
        <v>Return</v>
      </c>
      <c r="G40" s="1">
        <f>G32</f>
        <v>2.6700000000000002E-2</v>
      </c>
      <c r="H40" s="1">
        <f>H32</f>
        <v>2.4400000000000002E-2</v>
      </c>
    </row>
    <row r="41" spans="1:8" x14ac:dyDescent="0.25">
      <c r="A41" t="s">
        <v>27</v>
      </c>
      <c r="B41">
        <v>3</v>
      </c>
      <c r="C41">
        <v>17</v>
      </c>
      <c r="D41">
        <v>34.69</v>
      </c>
      <c r="F41" s="6" t="str">
        <f>F33</f>
        <v>Volatility</v>
      </c>
      <c r="G41" s="1">
        <f>G33</f>
        <v>7.7799999999999994E-2</v>
      </c>
      <c r="H41" s="1">
        <f>H33</f>
        <v>4.9200000000000001E-2</v>
      </c>
    </row>
    <row r="42" spans="1:8" x14ac:dyDescent="0.25">
      <c r="A42" t="s">
        <v>28</v>
      </c>
      <c r="B42">
        <v>4</v>
      </c>
      <c r="C42">
        <v>16</v>
      </c>
      <c r="D42">
        <v>32.65</v>
      </c>
      <c r="F42" s="6" t="str">
        <f>F34</f>
        <v>Sharpe</v>
      </c>
      <c r="G42" s="2">
        <f>G34</f>
        <v>-0.3523</v>
      </c>
      <c r="H42" s="2">
        <f>H34</f>
        <v>-0.60060000000000002</v>
      </c>
    </row>
    <row r="43" spans="1:8" x14ac:dyDescent="0.25">
      <c r="A43" t="s">
        <v>29</v>
      </c>
      <c r="B43">
        <v>5</v>
      </c>
      <c r="C43">
        <v>7</v>
      </c>
      <c r="D43">
        <v>14.29</v>
      </c>
      <c r="F43" s="6" t="str">
        <f>F35</f>
        <v>MaxDD</v>
      </c>
      <c r="G43" s="9">
        <f>G35</f>
        <v>-0.15620000000000001</v>
      </c>
      <c r="H43" s="9">
        <f>H35</f>
        <v>-6.7400000000000002E-2</v>
      </c>
    </row>
    <row r="44" spans="1:8" ht="15.75" thickBot="1" x14ac:dyDescent="0.3">
      <c r="F44" s="7" t="str">
        <f>F36</f>
        <v>Inflation CAGR</v>
      </c>
      <c r="G44" s="3">
        <f>G36</f>
        <v>1.2500000000000001E-2</v>
      </c>
      <c r="H44" s="3">
        <f>H36</f>
        <v>1.2500000000000001E-2</v>
      </c>
    </row>
    <row r="45" spans="1:8" x14ac:dyDescent="0.25">
      <c r="A45" s="11" t="s">
        <v>34</v>
      </c>
      <c r="B45" s="11"/>
      <c r="C45" s="11"/>
      <c r="D45" s="11"/>
    </row>
    <row r="46" spans="1:8" x14ac:dyDescent="0.25">
      <c r="A46" s="15" t="s">
        <v>21</v>
      </c>
      <c r="B46" s="14" t="s">
        <v>30</v>
      </c>
      <c r="C46" s="14" t="s">
        <v>22</v>
      </c>
      <c r="D46" s="14" t="s">
        <v>23</v>
      </c>
      <c r="G46" t="s">
        <v>36</v>
      </c>
      <c r="H46" t="s">
        <v>37</v>
      </c>
    </row>
    <row r="47" spans="1:8" x14ac:dyDescent="0.25">
      <c r="A47" s="16" t="s">
        <v>31</v>
      </c>
      <c r="B47" s="17">
        <v>0</v>
      </c>
      <c r="C47" s="10">
        <f>C38</f>
        <v>1</v>
      </c>
      <c r="D47" s="18">
        <f>D38/100</f>
        <v>2.0400000000000001E-2</v>
      </c>
      <c r="F47" t="s">
        <v>6</v>
      </c>
      <c r="G47">
        <v>2.6700000000000002E-2</v>
      </c>
      <c r="H47">
        <v>3.8899999999999997E-2</v>
      </c>
    </row>
    <row r="48" spans="1:8" x14ac:dyDescent="0.25">
      <c r="A48" s="16">
        <v>1</v>
      </c>
      <c r="B48" s="17">
        <v>0.2</v>
      </c>
      <c r="C48" s="10">
        <f>C39</f>
        <v>2</v>
      </c>
      <c r="D48" s="18">
        <f t="shared" ref="D48:D52" si="2">D39/100</f>
        <v>4.0800000000000003E-2</v>
      </c>
      <c r="F48" t="s">
        <v>7</v>
      </c>
      <c r="G48">
        <v>0.1323</v>
      </c>
      <c r="H48">
        <v>6.5500000000000003E-2</v>
      </c>
    </row>
    <row r="49" spans="1:8" x14ac:dyDescent="0.25">
      <c r="A49" s="16">
        <v>2</v>
      </c>
      <c r="B49" s="17">
        <v>0.4</v>
      </c>
      <c r="C49" s="10">
        <f>C40</f>
        <v>6</v>
      </c>
      <c r="D49" s="18">
        <f t="shared" si="2"/>
        <v>0.12240000000000001</v>
      </c>
      <c r="F49" t="s">
        <v>38</v>
      </c>
      <c r="G49">
        <v>-0.20730000000000001</v>
      </c>
      <c r="H49">
        <v>-0.24049999999999999</v>
      </c>
    </row>
    <row r="50" spans="1:8" x14ac:dyDescent="0.25">
      <c r="A50" s="16">
        <v>3</v>
      </c>
      <c r="B50" s="17">
        <v>0.6</v>
      </c>
      <c r="C50" s="10">
        <f>C41</f>
        <v>17</v>
      </c>
      <c r="D50" s="18">
        <f t="shared" si="2"/>
        <v>0.34689999999999999</v>
      </c>
      <c r="F50" t="s">
        <v>9</v>
      </c>
      <c r="G50">
        <v>-0.46100000000000002</v>
      </c>
      <c r="H50">
        <v>-9.2200000000000004E-2</v>
      </c>
    </row>
    <row r="51" spans="1:8" x14ac:dyDescent="0.25">
      <c r="A51" s="16">
        <v>4</v>
      </c>
      <c r="B51" s="17">
        <v>0.8</v>
      </c>
      <c r="C51" s="10">
        <f>C42</f>
        <v>16</v>
      </c>
      <c r="D51" s="18">
        <f t="shared" si="2"/>
        <v>0.32650000000000001</v>
      </c>
      <c r="F51" t="s">
        <v>10</v>
      </c>
      <c r="G51">
        <v>1.8100000000000002E-2</v>
      </c>
      <c r="H51">
        <v>1.8100000000000002E-2</v>
      </c>
    </row>
    <row r="52" spans="1:8" x14ac:dyDescent="0.25">
      <c r="A52" s="16">
        <v>5</v>
      </c>
      <c r="B52" s="17">
        <v>1</v>
      </c>
      <c r="C52" s="10">
        <f>C43</f>
        <v>7</v>
      </c>
      <c r="D52" s="18">
        <f t="shared" si="2"/>
        <v>0.1429</v>
      </c>
    </row>
    <row r="53" spans="1:8" ht="15.75" thickBot="1" x14ac:dyDescent="0.3">
      <c r="A53" s="15" t="s">
        <v>32</v>
      </c>
      <c r="B53" s="14"/>
      <c r="C53" s="14">
        <f>SUM(C47:C52)</f>
        <v>49</v>
      </c>
      <c r="D53" s="19">
        <v>1</v>
      </c>
      <c r="F53" s="11" t="s">
        <v>42</v>
      </c>
      <c r="G53" s="11"/>
      <c r="H53" s="11"/>
    </row>
    <row r="54" spans="1:8" ht="15.75" thickBot="1" x14ac:dyDescent="0.3">
      <c r="F54" s="8"/>
      <c r="G54" s="4" t="str">
        <f>G46</f>
        <v>Buy &amp; Hold</v>
      </c>
      <c r="H54" s="4" t="str">
        <f>H46</f>
        <v>GTAA</v>
      </c>
    </row>
    <row r="55" spans="1:8" x14ac:dyDescent="0.25">
      <c r="F55" s="5" t="str">
        <f>F47</f>
        <v>Return</v>
      </c>
      <c r="G55" s="1">
        <f>G47</f>
        <v>2.6700000000000002E-2</v>
      </c>
      <c r="H55" s="1">
        <f>H47</f>
        <v>3.8899999999999997E-2</v>
      </c>
    </row>
    <row r="56" spans="1:8" x14ac:dyDescent="0.25">
      <c r="F56" s="6" t="str">
        <f>F48</f>
        <v>Volatility</v>
      </c>
      <c r="G56" s="1">
        <f>G48</f>
        <v>0.1323</v>
      </c>
      <c r="H56" s="1">
        <f>H48</f>
        <v>6.5500000000000003E-2</v>
      </c>
    </row>
    <row r="57" spans="1:8" x14ac:dyDescent="0.25">
      <c r="F57" s="6" t="str">
        <f>F49</f>
        <v>Sharpe</v>
      </c>
      <c r="G57" s="2">
        <f>G49</f>
        <v>-0.20730000000000001</v>
      </c>
      <c r="H57" s="2">
        <f>H49</f>
        <v>-0.24049999999999999</v>
      </c>
    </row>
    <row r="58" spans="1:8" x14ac:dyDescent="0.25">
      <c r="F58" s="6" t="str">
        <f>F50</f>
        <v>MaxDD</v>
      </c>
      <c r="G58" s="9">
        <f>G50</f>
        <v>-0.46100000000000002</v>
      </c>
      <c r="H58" s="9">
        <f>H50</f>
        <v>-9.2200000000000004E-2</v>
      </c>
    </row>
    <row r="59" spans="1:8" ht="15.75" thickBot="1" x14ac:dyDescent="0.3">
      <c r="F59" s="7" t="str">
        <f>F51</f>
        <v>Inflation CAGR</v>
      </c>
      <c r="G59" s="3">
        <f>G51</f>
        <v>1.8100000000000002E-2</v>
      </c>
      <c r="H59" s="3">
        <f>H51</f>
        <v>1.8100000000000002E-2</v>
      </c>
    </row>
  </sheetData>
  <mergeCells count="7">
    <mergeCell ref="F53:H53"/>
    <mergeCell ref="A9:D9"/>
    <mergeCell ref="A27:D27"/>
    <mergeCell ref="A45:D45"/>
    <mergeCell ref="F8:H8"/>
    <mergeCell ref="F23:H23"/>
    <mergeCell ref="F38:H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Returns</vt:lpstr>
      <vt:lpstr>GTAA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</dc:creator>
  <cp:lastModifiedBy>Cam</cp:lastModifiedBy>
  <dcterms:created xsi:type="dcterms:W3CDTF">2017-02-22T19:25:28Z</dcterms:created>
  <dcterms:modified xsi:type="dcterms:W3CDTF">2017-02-22T20:42:52Z</dcterms:modified>
</cp:coreProperties>
</file>