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ki\Desktop\航空宇宙工学実験　参考資料\"/>
    </mc:Choice>
  </mc:AlternateContent>
  <xr:revisionPtr revIDLastSave="0" documentId="13_ncr:1_{4FB56C06-32E3-40A7-B8F5-350960F87A81}" xr6:coauthVersionLast="45" xr6:coauthVersionMax="45" xr10:uidLastSave="{00000000-0000-0000-0000-000000000000}"/>
  <bookViews>
    <workbookView xWindow="11000" yWindow="630" windowWidth="10630" windowHeight="13720" xr2:uid="{BA946FC3-E964-48E8-9D29-912FE75E2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E2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2" i="1"/>
  <c r="J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5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4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2" i="1"/>
  <c r="I2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J81" i="1" s="1"/>
  <c r="G82" i="1"/>
  <c r="G65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5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4" i="1"/>
  <c r="F61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4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5" i="1"/>
  <c r="E46" i="1"/>
  <c r="E47" i="1"/>
  <c r="E44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G2" i="1" s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<sst xmlns="http://schemas.openxmlformats.org/spreadsheetml/2006/main" count="24" uniqueCount="21">
  <si>
    <t>舵角</t>
    <rPh sb="0" eb="2">
      <t>ダカク</t>
    </rPh>
    <phoneticPr fontId="1"/>
  </si>
  <si>
    <r>
      <t>L-L</t>
    </r>
    <r>
      <rPr>
        <sz val="10"/>
        <color theme="1"/>
        <rFont val="游ゴシック"/>
        <family val="3"/>
        <charset val="128"/>
        <scheme val="minor"/>
      </rPr>
      <t>0</t>
    </r>
    <phoneticPr fontId="1"/>
  </si>
  <si>
    <t>D-D0</t>
    <phoneticPr fontId="1"/>
  </si>
  <si>
    <t>PM-PM0</t>
    <phoneticPr fontId="1"/>
  </si>
  <si>
    <t>L</t>
    <phoneticPr fontId="1"/>
  </si>
  <si>
    <t>D</t>
    <phoneticPr fontId="1"/>
  </si>
  <si>
    <t>PM</t>
    <phoneticPr fontId="1"/>
  </si>
  <si>
    <t>Clu</t>
    <phoneticPr fontId="1"/>
  </si>
  <si>
    <t>Cdu</t>
    <phoneticPr fontId="1"/>
  </si>
  <si>
    <t>Cmc/4u</t>
    <phoneticPr fontId="1"/>
  </si>
  <si>
    <t>L－L０</t>
    <phoneticPr fontId="1"/>
  </si>
  <si>
    <t>D－D0</t>
    <phoneticPr fontId="1"/>
  </si>
  <si>
    <t>lo</t>
    <phoneticPr fontId="1"/>
  </si>
  <si>
    <t>翼面積s</t>
    <rPh sb="0" eb="1">
      <t>ヨク</t>
    </rPh>
    <rPh sb="1" eb="3">
      <t>メンセキ</t>
    </rPh>
    <phoneticPr fontId="1"/>
  </si>
  <si>
    <t>風速qu</t>
    <rPh sb="0" eb="2">
      <t>フウソク</t>
    </rPh>
    <phoneticPr fontId="1"/>
  </si>
  <si>
    <t>翼弦長c</t>
    <rPh sb="0" eb="1">
      <t>ヨク</t>
    </rPh>
    <rPh sb="1" eb="2">
      <t>ゲン</t>
    </rPh>
    <rPh sb="2" eb="3">
      <t>チョウ</t>
    </rPh>
    <phoneticPr fontId="1"/>
  </si>
  <si>
    <t>N/mm(L)</t>
    <phoneticPr fontId="1"/>
  </si>
  <si>
    <t>N/mm(D)</t>
    <phoneticPr fontId="1"/>
  </si>
  <si>
    <t>N/mm(PM)</t>
    <phoneticPr fontId="1"/>
  </si>
  <si>
    <t>a</t>
    <phoneticPr fontId="1"/>
  </si>
  <si>
    <t>L/D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</si>
</sst>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"/>
    <numFmt numFmtId="182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9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140103915130576E-2"/>
          <c:y val="3.7716839343712144E-2"/>
          <c:w val="0.95674767681940609"/>
          <c:h val="0.94813934590239579"/>
        </c:manualLayout>
      </c:layout>
      <c:scatterChart>
        <c:scatterStyle val="smoothMarker"/>
        <c:varyColors val="0"/>
        <c:ser>
          <c:idx val="0"/>
          <c:order val="0"/>
          <c:tx>
            <c:v>Clu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Sheet1!$H$2:$H$19</c:f>
              <c:numCache>
                <c:formatCode>0.000</c:formatCode>
                <c:ptCount val="18"/>
                <c:pt idx="0">
                  <c:v>-2.5035528317098001</c:v>
                </c:pt>
                <c:pt idx="1">
                  <c:v>-1.2517764158549001</c:v>
                </c:pt>
                <c:pt idx="2">
                  <c:v>0</c:v>
                </c:pt>
                <c:pt idx="3">
                  <c:v>1.2517764158549001</c:v>
                </c:pt>
                <c:pt idx="4">
                  <c:v>2.2949234290673171</c:v>
                </c:pt>
                <c:pt idx="5">
                  <c:v>3.7553292475647004</c:v>
                </c:pt>
                <c:pt idx="6">
                  <c:v>5.2157350660620843</c:v>
                </c:pt>
                <c:pt idx="7">
                  <c:v>6.2588820792745015</c:v>
                </c:pt>
                <c:pt idx="8">
                  <c:v>7.3020290924869178</c:v>
                </c:pt>
                <c:pt idx="9">
                  <c:v>8.3451761056993341</c:v>
                </c:pt>
                <c:pt idx="10">
                  <c:v>9.3883231189117513</c:v>
                </c:pt>
                <c:pt idx="11">
                  <c:v>10.222840729481684</c:v>
                </c:pt>
                <c:pt idx="12">
                  <c:v>10.640099534766652</c:v>
                </c:pt>
                <c:pt idx="13">
                  <c:v>10.848728937409135</c:v>
                </c:pt>
                <c:pt idx="14">
                  <c:v>10.848728937409135</c:v>
                </c:pt>
                <c:pt idx="15">
                  <c:v>10.222840729481684</c:v>
                </c:pt>
                <c:pt idx="16">
                  <c:v>10.014211326839201</c:v>
                </c:pt>
                <c:pt idx="17">
                  <c:v>9.8055819241967175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2-4C73-B29F-116314FEB566}"/>
            </c:ext>
          </c:extLst>
        </c:ser>
        <c:ser>
          <c:idx val="1"/>
          <c:order val="1"/>
          <c:tx>
            <c:v>Cdu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Sheet1!$I$2:$I$19</c:f>
              <c:numCache>
                <c:formatCode>0.0000</c:formatCode>
                <c:ptCount val="18"/>
                <c:pt idx="0">
                  <c:v>0.90380768369388209</c:v>
                </c:pt>
                <c:pt idx="1">
                  <c:v>0.83428401571742961</c:v>
                </c:pt>
                <c:pt idx="2">
                  <c:v>0.76476034774097712</c:v>
                </c:pt>
                <c:pt idx="3">
                  <c:v>0.69523667976452475</c:v>
                </c:pt>
                <c:pt idx="4">
                  <c:v>0.69523667976452475</c:v>
                </c:pt>
                <c:pt idx="5">
                  <c:v>0.69523667976452475</c:v>
                </c:pt>
                <c:pt idx="6">
                  <c:v>0.69523667976452475</c:v>
                </c:pt>
                <c:pt idx="7">
                  <c:v>0.76476034774097712</c:v>
                </c:pt>
                <c:pt idx="8">
                  <c:v>0.76476034774097712</c:v>
                </c:pt>
                <c:pt idx="9">
                  <c:v>0.90380768369388209</c:v>
                </c:pt>
                <c:pt idx="10">
                  <c:v>1.042855019646787</c:v>
                </c:pt>
                <c:pt idx="11">
                  <c:v>1.2514260235761443</c:v>
                </c:pt>
                <c:pt idx="12">
                  <c:v>1.5990443634584068</c:v>
                </c:pt>
                <c:pt idx="13">
                  <c:v>2.1552337072700265</c:v>
                </c:pt>
                <c:pt idx="14">
                  <c:v>2.7114230510816459</c:v>
                </c:pt>
                <c:pt idx="15">
                  <c:v>3.1980887269168137</c:v>
                </c:pt>
                <c:pt idx="16">
                  <c:v>3.6152307347755284</c:v>
                </c:pt>
                <c:pt idx="17">
                  <c:v>4.0323727426342435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2-4C73-B29F-116314FEB566}"/>
            </c:ext>
          </c:extLst>
        </c:ser>
        <c:ser>
          <c:idx val="2"/>
          <c:order val="2"/>
          <c:tx>
            <c:v>Cmc/4u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Sheet1!$J$2:$J$19</c:f>
              <c:numCache>
                <c:formatCode>0.000</c:formatCode>
                <c:ptCount val="18"/>
                <c:pt idx="0">
                  <c:v>1.4613299431442663</c:v>
                </c:pt>
                <c:pt idx="1">
                  <c:v>1.1158927379436181</c:v>
                </c:pt>
                <c:pt idx="2">
                  <c:v>0.83104260723225309</c:v>
                </c:pt>
                <c:pt idx="3">
                  <c:v>0.72795369998873771</c:v>
                </c:pt>
                <c:pt idx="4">
                  <c:v>0.4856054020316049</c:v>
                </c:pt>
                <c:pt idx="5">
                  <c:v>0.30384417856375528</c:v>
                </c:pt>
                <c:pt idx="6">
                  <c:v>0.12208295509590564</c:v>
                </c:pt>
                <c:pt idx="7">
                  <c:v>-7.7763510106994976E-2</c:v>
                </c:pt>
                <c:pt idx="8">
                  <c:v>-0.19893765908556138</c:v>
                </c:pt>
                <c:pt idx="9">
                  <c:v>-0.47745644051279629</c:v>
                </c:pt>
                <c:pt idx="10">
                  <c:v>-0.75597522194003131</c:v>
                </c:pt>
                <c:pt idx="11">
                  <c:v>-0.93140509612375066</c:v>
                </c:pt>
                <c:pt idx="12">
                  <c:v>-0.96124423030972272</c:v>
                </c:pt>
                <c:pt idx="13">
                  <c:v>-1.1665132386794141</c:v>
                </c:pt>
                <c:pt idx="14">
                  <c:v>-1.432369321538389</c:v>
                </c:pt>
                <c:pt idx="15">
                  <c:v>-2.5889462800015606</c:v>
                </c:pt>
                <c:pt idx="16">
                  <c:v>-3.0609801773475662</c:v>
                </c:pt>
                <c:pt idx="17">
                  <c:v>-3.4724270002042883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B2-4C73-B29F-116314FE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86328"/>
        <c:axId val="800286648"/>
      </c:scatterChart>
      <c:valAx>
        <c:axId val="800286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286648"/>
        <c:crosses val="autoZero"/>
        <c:crossBetween val="midCat"/>
      </c:valAx>
      <c:valAx>
        <c:axId val="800286648"/>
        <c:scaling>
          <c:orientation val="minMax"/>
        </c:scaling>
        <c:delete val="0"/>
        <c:axPos val="l"/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286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6.2555304177025234E-2"/>
          <c:y val="9.144959994535512E-2"/>
          <c:w val="0.16047165346929382"/>
          <c:h val="0.26313472224851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579865416960936E-2"/>
          <c:y val="1.6123779216909731E-2"/>
          <c:w val="0.95901047367150649"/>
          <c:h val="0.96775244156618057"/>
        </c:manualLayout>
      </c:layout>
      <c:scatterChart>
        <c:scatterStyle val="smoothMarker"/>
        <c:varyColors val="0"/>
        <c:ser>
          <c:idx val="0"/>
          <c:order val="0"/>
          <c:tx>
            <c:v>Clu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Sheet1!$A$23:$A$40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Sheet1!$H$23:$H$40</c:f>
              <c:numCache>
                <c:formatCode>0.000</c:formatCode>
                <c:ptCount val="18"/>
                <c:pt idx="0">
                  <c:v>-2.5035528317098001</c:v>
                </c:pt>
                <c:pt idx="1">
                  <c:v>-1.4604058184973836</c:v>
                </c:pt>
                <c:pt idx="2">
                  <c:v>-0.20862940264248336</c:v>
                </c:pt>
                <c:pt idx="3">
                  <c:v>1.0431470132124168</c:v>
                </c:pt>
                <c:pt idx="4">
                  <c:v>2.2949234290673171</c:v>
                </c:pt>
                <c:pt idx="5">
                  <c:v>3.5466998449222169</c:v>
                </c:pt>
                <c:pt idx="6">
                  <c:v>4.7984762607771181</c:v>
                </c:pt>
                <c:pt idx="7">
                  <c:v>5.8416232739895344</c:v>
                </c:pt>
                <c:pt idx="8">
                  <c:v>7.0933996898444338</c:v>
                </c:pt>
                <c:pt idx="9">
                  <c:v>8.136546703056851</c:v>
                </c:pt>
                <c:pt idx="10">
                  <c:v>9.1796937162692682</c:v>
                </c:pt>
                <c:pt idx="11">
                  <c:v>10.014211326839201</c:v>
                </c:pt>
                <c:pt idx="12">
                  <c:v>10.640099534766652</c:v>
                </c:pt>
                <c:pt idx="13">
                  <c:v>11.05735834005162</c:v>
                </c:pt>
                <c:pt idx="14">
                  <c:v>10.640099534766652</c:v>
                </c:pt>
                <c:pt idx="15">
                  <c:v>10.014211326839201</c:v>
                </c:pt>
                <c:pt idx="16">
                  <c:v>10.014211326839201</c:v>
                </c:pt>
                <c:pt idx="17">
                  <c:v>9.8055819241967175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8-4802-9224-CC9B58753640}"/>
            </c:ext>
          </c:extLst>
        </c:ser>
        <c:ser>
          <c:idx val="1"/>
          <c:order val="1"/>
          <c:tx>
            <c:v>Cdu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Sheet1!$A$23:$A$40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Sheet1!$I$23:$I$40</c:f>
              <c:numCache>
                <c:formatCode>0.000</c:formatCode>
                <c:ptCount val="18"/>
                <c:pt idx="0">
                  <c:v>0.90380768369388209</c:v>
                </c:pt>
                <c:pt idx="1">
                  <c:v>0.83428401571742961</c:v>
                </c:pt>
                <c:pt idx="2">
                  <c:v>0.76476034774097712</c:v>
                </c:pt>
                <c:pt idx="3">
                  <c:v>0.69523667976452475</c:v>
                </c:pt>
                <c:pt idx="4">
                  <c:v>0.69523667976452475</c:v>
                </c:pt>
                <c:pt idx="5">
                  <c:v>0.62571301178807215</c:v>
                </c:pt>
                <c:pt idx="6">
                  <c:v>0.69523667976452475</c:v>
                </c:pt>
                <c:pt idx="7">
                  <c:v>0.69523667976452475</c:v>
                </c:pt>
                <c:pt idx="8">
                  <c:v>0.76476034774097712</c:v>
                </c:pt>
                <c:pt idx="9">
                  <c:v>0.83428401571742961</c:v>
                </c:pt>
                <c:pt idx="10">
                  <c:v>0.97333135167033458</c:v>
                </c:pt>
                <c:pt idx="11">
                  <c:v>1.1819023555996919</c:v>
                </c:pt>
                <c:pt idx="12">
                  <c:v>1.5295206954819542</c:v>
                </c:pt>
                <c:pt idx="13">
                  <c:v>2.0857100392935739</c:v>
                </c:pt>
                <c:pt idx="14">
                  <c:v>2.7114230510816459</c:v>
                </c:pt>
                <c:pt idx="15">
                  <c:v>3.1285650589403611</c:v>
                </c:pt>
                <c:pt idx="16">
                  <c:v>3.6152307347755284</c:v>
                </c:pt>
                <c:pt idx="17">
                  <c:v>3.9628490746577905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8-4802-9224-CC9B58753640}"/>
            </c:ext>
          </c:extLst>
        </c:ser>
        <c:ser>
          <c:idx val="2"/>
          <c:order val="2"/>
          <c:tx>
            <c:v>Cmc/4u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Sheet1!$A$23:$A$40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Sheet1!$J$23:$J$40</c:f>
              <c:numCache>
                <c:formatCode>0.000</c:formatCode>
                <c:ptCount val="18"/>
                <c:pt idx="0">
                  <c:v>2.0066136135478145</c:v>
                </c:pt>
                <c:pt idx="1">
                  <c:v>1.8429376318150164</c:v>
                </c:pt>
                <c:pt idx="2">
                  <c:v>1.5580875011036515</c:v>
                </c:pt>
                <c:pt idx="3">
                  <c:v>1.3338244448815697</c:v>
                </c:pt>
                <c:pt idx="4">
                  <c:v>1.1520632214137201</c:v>
                </c:pt>
                <c:pt idx="5">
                  <c:v>0.92780016519163822</c:v>
                </c:pt>
                <c:pt idx="6">
                  <c:v>0.7279536999887376</c:v>
                </c:pt>
                <c:pt idx="7">
                  <c:v>0.54619247652088798</c:v>
                </c:pt>
                <c:pt idx="8">
                  <c:v>0.34634601131798737</c:v>
                </c:pt>
                <c:pt idx="9">
                  <c:v>2.5325397136520347E-2</c:v>
                </c:pt>
                <c:pt idx="10">
                  <c:v>-0.1320192353121481</c:v>
                </c:pt>
                <c:pt idx="11">
                  <c:v>-0.30744910949586757</c:v>
                </c:pt>
                <c:pt idx="12">
                  <c:v>-0.27670116919255633</c:v>
                </c:pt>
                <c:pt idx="13">
                  <c:v>-0.66373140103009742</c:v>
                </c:pt>
                <c:pt idx="14">
                  <c:v>-1.2506080980705392</c:v>
                </c:pt>
                <c:pt idx="15">
                  <c:v>-2.0255773678629607</c:v>
                </c:pt>
                <c:pt idx="16">
                  <c:v>-2.5762835814333003</c:v>
                </c:pt>
                <c:pt idx="17">
                  <c:v>-3.0302322370442543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8-4802-9224-CC9B5875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072"/>
        <c:axId val="721982832"/>
      </c:scatterChart>
      <c:valAx>
        <c:axId val="721985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982832"/>
        <c:crosses val="autoZero"/>
        <c:crossBetween val="midCat"/>
      </c:valAx>
      <c:valAx>
        <c:axId val="721982832"/>
        <c:scaling>
          <c:orientation val="minMax"/>
        </c:scaling>
        <c:delete val="0"/>
        <c:axPos val="l"/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985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5.2327170371808313E-2"/>
          <c:y val="6.3913777827705909E-2"/>
          <c:w val="0.16547069581397966"/>
          <c:h val="0.26383638923503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510061242344705E-2"/>
          <c:y val="1.548214720102843E-2"/>
          <c:w val="0.95915660542432191"/>
          <c:h val="0.96903570559794316"/>
        </c:manualLayout>
      </c:layout>
      <c:scatterChart>
        <c:scatterStyle val="smoothMarker"/>
        <c:varyColors val="0"/>
        <c:ser>
          <c:idx val="0"/>
          <c:order val="0"/>
          <c:tx>
            <c:v>Clu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Sheet1!$A$44:$A$61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Sheet1!$H$44:$H$61</c:f>
              <c:numCache>
                <c:formatCode>0.000</c:formatCode>
                <c:ptCount val="18"/>
                <c:pt idx="0">
                  <c:v>-2.9208116369947672</c:v>
                </c:pt>
                <c:pt idx="1">
                  <c:v>-1.6690352211398669</c:v>
                </c:pt>
                <c:pt idx="2">
                  <c:v>-0.83451761056993345</c:v>
                </c:pt>
                <c:pt idx="3">
                  <c:v>0.62588820792745004</c:v>
                </c:pt>
                <c:pt idx="4">
                  <c:v>1.8776646237823502</c:v>
                </c:pt>
                <c:pt idx="5">
                  <c:v>3.1294410396372507</c:v>
                </c:pt>
                <c:pt idx="6">
                  <c:v>4.5898468581346341</c:v>
                </c:pt>
                <c:pt idx="7">
                  <c:v>5.6329938713470504</c:v>
                </c:pt>
                <c:pt idx="8">
                  <c:v>6.8847702872019516</c:v>
                </c:pt>
                <c:pt idx="9">
                  <c:v>7.927917300414367</c:v>
                </c:pt>
                <c:pt idx="10">
                  <c:v>8.7624349109843003</c:v>
                </c:pt>
                <c:pt idx="11">
                  <c:v>9.5969525215542362</c:v>
                </c:pt>
                <c:pt idx="12">
                  <c:v>10.222840729481684</c:v>
                </c:pt>
                <c:pt idx="13">
                  <c:v>10.848728937409135</c:v>
                </c:pt>
                <c:pt idx="14">
                  <c:v>10.640099534766652</c:v>
                </c:pt>
                <c:pt idx="15">
                  <c:v>10.014211326839201</c:v>
                </c:pt>
                <c:pt idx="16">
                  <c:v>9.8055819241967175</c:v>
                </c:pt>
                <c:pt idx="17">
                  <c:v>9.3883231189117513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D-4155-A257-77D1EF7DE6F0}"/>
            </c:ext>
          </c:extLst>
        </c:ser>
        <c:ser>
          <c:idx val="1"/>
          <c:order val="1"/>
          <c:tx>
            <c:v>Cdu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Sheet1!$A$44:$A$61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Sheet1!$I$44:$I$61</c:f>
              <c:numCache>
                <c:formatCode>0.000</c:formatCode>
                <c:ptCount val="18"/>
                <c:pt idx="0">
                  <c:v>0.97333135167033458</c:v>
                </c:pt>
                <c:pt idx="1">
                  <c:v>0.90380768369388209</c:v>
                </c:pt>
                <c:pt idx="2">
                  <c:v>0.83428401571742961</c:v>
                </c:pt>
                <c:pt idx="3">
                  <c:v>0.76476034774097712</c:v>
                </c:pt>
                <c:pt idx="4">
                  <c:v>0.69523667976452475</c:v>
                </c:pt>
                <c:pt idx="5">
                  <c:v>0.69523667976452475</c:v>
                </c:pt>
                <c:pt idx="6">
                  <c:v>0.69523667976452475</c:v>
                </c:pt>
                <c:pt idx="7">
                  <c:v>0.76476034774097712</c:v>
                </c:pt>
                <c:pt idx="8">
                  <c:v>0.76476034774097712</c:v>
                </c:pt>
                <c:pt idx="9">
                  <c:v>0.83428401571742961</c:v>
                </c:pt>
                <c:pt idx="10">
                  <c:v>0.97333135167033458</c:v>
                </c:pt>
                <c:pt idx="11">
                  <c:v>1.1819023555996919</c:v>
                </c:pt>
                <c:pt idx="12">
                  <c:v>1.5295206954819542</c:v>
                </c:pt>
                <c:pt idx="13">
                  <c:v>2.0857100392935739</c:v>
                </c:pt>
                <c:pt idx="14">
                  <c:v>2.6418993831051938</c:v>
                </c:pt>
                <c:pt idx="15">
                  <c:v>3.1980887269168137</c:v>
                </c:pt>
                <c:pt idx="16">
                  <c:v>3.4761833988226236</c:v>
                </c:pt>
                <c:pt idx="17">
                  <c:v>3.8933254066813383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D-4155-A257-77D1EF7DE6F0}"/>
            </c:ext>
          </c:extLst>
        </c:ser>
        <c:ser>
          <c:idx val="2"/>
          <c:order val="2"/>
          <c:tx>
            <c:v>Cmc/4u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Sheet1!$A$44:$A$61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Sheet1!$J$44:$J$61</c:f>
              <c:numCache>
                <c:formatCode>0.000</c:formatCode>
                <c:ptCount val="18"/>
                <c:pt idx="0">
                  <c:v>2.8367474146627285</c:v>
                </c:pt>
                <c:pt idx="1">
                  <c:v>2.733658507419213</c:v>
                </c:pt>
                <c:pt idx="2">
                  <c:v>2.4488083767078486</c:v>
                </c:pt>
                <c:pt idx="3">
                  <c:v>2.2245453204857664</c:v>
                </c:pt>
                <c:pt idx="4">
                  <c:v>1.9396951897744017</c:v>
                </c:pt>
                <c:pt idx="5">
                  <c:v>1.6973468918172689</c:v>
                </c:pt>
                <c:pt idx="6">
                  <c:v>1.4549985938601362</c:v>
                </c:pt>
                <c:pt idx="7">
                  <c:v>1.3157392031465187</c:v>
                </c:pt>
                <c:pt idx="8">
                  <c:v>1.073390905189386</c:v>
                </c:pt>
                <c:pt idx="9">
                  <c:v>0.87354443998648512</c:v>
                </c:pt>
                <c:pt idx="10">
                  <c:v>0.71619980753781676</c:v>
                </c:pt>
                <c:pt idx="11">
                  <c:v>0.60135700784338042</c:v>
                </c:pt>
                <c:pt idx="12">
                  <c:v>0.38975665018955885</c:v>
                </c:pt>
                <c:pt idx="13">
                  <c:v>2.7264183520177478E-3</c:v>
                </c:pt>
                <c:pt idx="14">
                  <c:v>-0.68723918593193933</c:v>
                </c:pt>
                <c:pt idx="15">
                  <c:v>-1.558966013683746</c:v>
                </c:pt>
                <c:pt idx="16">
                  <c:v>-2.1160035765382155</c:v>
                </c:pt>
                <c:pt idx="17">
                  <c:v>-2.527450399394938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D-4155-A257-77D1EF7D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20720"/>
        <c:axId val="819719760"/>
      </c:scatterChart>
      <c:valAx>
        <c:axId val="819720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719760"/>
        <c:crosses val="autoZero"/>
        <c:crossBetween val="midCat"/>
      </c:valAx>
      <c:valAx>
        <c:axId val="819719760"/>
        <c:scaling>
          <c:orientation val="minMax"/>
        </c:scaling>
        <c:delete val="0"/>
        <c:axPos val="l"/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720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3.3721148492802035E-2"/>
          <c:y val="3.3514060111259278E-2"/>
          <c:w val="0.1770019883878152"/>
          <c:h val="0.32380648414652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510058138859757E-2"/>
          <c:y val="1.4496638995137999E-2"/>
          <c:w val="0.95915661192132162"/>
          <c:h val="0.97100672200972404"/>
        </c:manualLayout>
      </c:layout>
      <c:scatterChart>
        <c:scatterStyle val="smoothMarker"/>
        <c:varyColors val="0"/>
        <c:ser>
          <c:idx val="0"/>
          <c:order val="0"/>
          <c:tx>
            <c:v>Clu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Sheet1!$A$65:$A$82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Sheet1!$H$65:$H$82</c:f>
              <c:numCache>
                <c:formatCode>0.000</c:formatCode>
                <c:ptCount val="18"/>
                <c:pt idx="0">
                  <c:v>-3.1294410396372507</c:v>
                </c:pt>
                <c:pt idx="1">
                  <c:v>-2.0862940264248335</c:v>
                </c:pt>
                <c:pt idx="2">
                  <c:v>-0.83451761056993345</c:v>
                </c:pt>
                <c:pt idx="3">
                  <c:v>0.41725880528496673</c:v>
                </c:pt>
                <c:pt idx="4">
                  <c:v>1.8776646237823502</c:v>
                </c:pt>
                <c:pt idx="5">
                  <c:v>3.1294410396372507</c:v>
                </c:pt>
                <c:pt idx="6">
                  <c:v>4.3812174554921501</c:v>
                </c:pt>
                <c:pt idx="7">
                  <c:v>5.6329938713470504</c:v>
                </c:pt>
                <c:pt idx="8">
                  <c:v>6.6761408845594676</c:v>
                </c:pt>
                <c:pt idx="9">
                  <c:v>7.7192878977718848</c:v>
                </c:pt>
                <c:pt idx="10">
                  <c:v>8.5538055083418172</c:v>
                </c:pt>
                <c:pt idx="11">
                  <c:v>9.3883231189117513</c:v>
                </c:pt>
                <c:pt idx="12">
                  <c:v>10.222840729481684</c:v>
                </c:pt>
                <c:pt idx="13">
                  <c:v>10.431470132124169</c:v>
                </c:pt>
                <c:pt idx="14">
                  <c:v>10.640099534766652</c:v>
                </c:pt>
                <c:pt idx="15">
                  <c:v>9.8055819241967175</c:v>
                </c:pt>
                <c:pt idx="16">
                  <c:v>9.5969525215542362</c:v>
                </c:pt>
                <c:pt idx="17">
                  <c:v>9.5969525215542362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C-43A2-A1DE-4DCE42ED5257}"/>
            </c:ext>
          </c:extLst>
        </c:ser>
        <c:ser>
          <c:idx val="1"/>
          <c:order val="1"/>
          <c:tx>
            <c:v>Cdu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Sheet1!$A$65:$A$82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Sheet1!$I$65:$I$82</c:f>
              <c:numCache>
                <c:formatCode>0.000</c:formatCode>
                <c:ptCount val="18"/>
                <c:pt idx="0">
                  <c:v>1.042855019646787</c:v>
                </c:pt>
                <c:pt idx="1">
                  <c:v>0.90380768369388209</c:v>
                </c:pt>
                <c:pt idx="2">
                  <c:v>0.83428401571742961</c:v>
                </c:pt>
                <c:pt idx="3">
                  <c:v>0.76476034774097712</c:v>
                </c:pt>
                <c:pt idx="4">
                  <c:v>0.76476034774097712</c:v>
                </c:pt>
                <c:pt idx="5">
                  <c:v>0.69523667976452475</c:v>
                </c:pt>
                <c:pt idx="6">
                  <c:v>0.69523667976452475</c:v>
                </c:pt>
                <c:pt idx="7">
                  <c:v>0.76476034774097712</c:v>
                </c:pt>
                <c:pt idx="8">
                  <c:v>0.83428401571742961</c:v>
                </c:pt>
                <c:pt idx="9">
                  <c:v>0.90380768369388209</c:v>
                </c:pt>
                <c:pt idx="10">
                  <c:v>0.97333135167033458</c:v>
                </c:pt>
                <c:pt idx="11">
                  <c:v>1.1819023555996919</c:v>
                </c:pt>
                <c:pt idx="12">
                  <c:v>1.4599970275055016</c:v>
                </c:pt>
                <c:pt idx="13">
                  <c:v>2.0857100392935739</c:v>
                </c:pt>
                <c:pt idx="14">
                  <c:v>2.6418993831051938</c:v>
                </c:pt>
                <c:pt idx="15">
                  <c:v>3.1285650589403611</c:v>
                </c:pt>
                <c:pt idx="16">
                  <c:v>3.5457070667990758</c:v>
                </c:pt>
                <c:pt idx="17">
                  <c:v>3.9628490746577905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AC-43A2-A1DE-4DCE42ED5257}"/>
            </c:ext>
          </c:extLst>
        </c:ser>
        <c:ser>
          <c:idx val="2"/>
          <c:order val="2"/>
          <c:tx>
            <c:v>Cmc/4u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Sheet1!$A$65:$A$82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xVal>
          <c:yVal>
            <c:numRef>
              <c:f>Sheet1!$J$65:$J$82</c:f>
              <c:numCache>
                <c:formatCode>0.000</c:formatCode>
                <c:ptCount val="18"/>
                <c:pt idx="0">
                  <c:v>3.4245329178205091</c:v>
                </c:pt>
                <c:pt idx="1">
                  <c:v>3.3395292523120448</c:v>
                </c:pt>
                <c:pt idx="2">
                  <c:v>3.1758532705792466</c:v>
                </c:pt>
                <c:pt idx="3">
                  <c:v>2.8910031398678817</c:v>
                </c:pt>
                <c:pt idx="4">
                  <c:v>2.5274806929321825</c:v>
                </c:pt>
                <c:pt idx="5">
                  <c:v>2.2426305622208176</c:v>
                </c:pt>
                <c:pt idx="6">
                  <c:v>1.9396951897744017</c:v>
                </c:pt>
                <c:pt idx="7">
                  <c:v>1.6792616500822177</c:v>
                </c:pt>
                <c:pt idx="8">
                  <c:v>1.4794151848793171</c:v>
                </c:pt>
                <c:pt idx="9">
                  <c:v>1.2795687196764165</c:v>
                </c:pt>
                <c:pt idx="10">
                  <c:v>1.140309328962799</c:v>
                </c:pt>
                <c:pt idx="11">
                  <c:v>1.0254665292683629</c:v>
                </c:pt>
                <c:pt idx="12">
                  <c:v>1.0137126368174418</c:v>
                </c:pt>
                <c:pt idx="13">
                  <c:v>0.42683593977700013</c:v>
                </c:pt>
                <c:pt idx="14">
                  <c:v>-0.26312966450695702</c:v>
                </c:pt>
                <c:pt idx="15">
                  <c:v>-1.1773583250129958</c:v>
                </c:pt>
                <c:pt idx="16">
                  <c:v>-1.7705663713375674</c:v>
                </c:pt>
                <c:pt idx="17">
                  <c:v>-2.1820131941942895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AC-43A2-A1DE-4DCE42ED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240184"/>
        <c:axId val="721979632"/>
      </c:scatterChart>
      <c:valAx>
        <c:axId val="742240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979632"/>
        <c:crosses val="autoZero"/>
        <c:crossBetween val="midCat"/>
      </c:valAx>
      <c:valAx>
        <c:axId val="721979632"/>
        <c:scaling>
          <c:orientation val="minMax"/>
        </c:scaling>
        <c:delete val="0"/>
        <c:axPos val="l"/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2240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1.9579890307819883E-2"/>
          <c:y val="2.4285649157286506E-2"/>
          <c:w val="0.18710296872616419"/>
          <c:h val="0.3427848801021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02663120026228"/>
          <c:y val="3.1851076495706718E-2"/>
          <c:w val="0.79241310524044606"/>
          <c:h val="0.901290618387396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Sheet1!$I$2:$I$19</c:f>
              <c:numCache>
                <c:formatCode>0.0000</c:formatCode>
                <c:ptCount val="18"/>
                <c:pt idx="0">
                  <c:v>0.90380768369388209</c:v>
                </c:pt>
                <c:pt idx="1">
                  <c:v>0.83428401571742961</c:v>
                </c:pt>
                <c:pt idx="2">
                  <c:v>0.76476034774097712</c:v>
                </c:pt>
                <c:pt idx="3">
                  <c:v>0.69523667976452475</c:v>
                </c:pt>
                <c:pt idx="4">
                  <c:v>0.69523667976452475</c:v>
                </c:pt>
                <c:pt idx="5">
                  <c:v>0.69523667976452475</c:v>
                </c:pt>
                <c:pt idx="6">
                  <c:v>0.69523667976452475</c:v>
                </c:pt>
                <c:pt idx="7">
                  <c:v>0.76476034774097712</c:v>
                </c:pt>
                <c:pt idx="8">
                  <c:v>0.76476034774097712</c:v>
                </c:pt>
                <c:pt idx="9">
                  <c:v>0.90380768369388209</c:v>
                </c:pt>
                <c:pt idx="10">
                  <c:v>1.042855019646787</c:v>
                </c:pt>
                <c:pt idx="11">
                  <c:v>1.2514260235761443</c:v>
                </c:pt>
                <c:pt idx="12">
                  <c:v>1.5990443634584068</c:v>
                </c:pt>
                <c:pt idx="13">
                  <c:v>2.1552337072700265</c:v>
                </c:pt>
                <c:pt idx="14">
                  <c:v>2.7114230510816459</c:v>
                </c:pt>
                <c:pt idx="15">
                  <c:v>3.1980887269168137</c:v>
                </c:pt>
                <c:pt idx="16">
                  <c:v>3.6152307347755284</c:v>
                </c:pt>
                <c:pt idx="17">
                  <c:v>4.0323727426342435</c:v>
                </c:pt>
              </c:numCache>
            </c:numRef>
          </c:xVal>
          <c:yVal>
            <c:numRef>
              <c:f>Sheet1!$H$2:$H$19</c:f>
              <c:numCache>
                <c:formatCode>0.000</c:formatCode>
                <c:ptCount val="18"/>
                <c:pt idx="0">
                  <c:v>-2.5035528317098001</c:v>
                </c:pt>
                <c:pt idx="1">
                  <c:v>-1.2517764158549001</c:v>
                </c:pt>
                <c:pt idx="2">
                  <c:v>0</c:v>
                </c:pt>
                <c:pt idx="3">
                  <c:v>1.2517764158549001</c:v>
                </c:pt>
                <c:pt idx="4">
                  <c:v>2.2949234290673171</c:v>
                </c:pt>
                <c:pt idx="5">
                  <c:v>3.7553292475647004</c:v>
                </c:pt>
                <c:pt idx="6">
                  <c:v>5.2157350660620843</c:v>
                </c:pt>
                <c:pt idx="7">
                  <c:v>6.2588820792745015</c:v>
                </c:pt>
                <c:pt idx="8">
                  <c:v>7.3020290924869178</c:v>
                </c:pt>
                <c:pt idx="9">
                  <c:v>8.3451761056993341</c:v>
                </c:pt>
                <c:pt idx="10">
                  <c:v>9.3883231189117513</c:v>
                </c:pt>
                <c:pt idx="11">
                  <c:v>10.222840729481684</c:v>
                </c:pt>
                <c:pt idx="12">
                  <c:v>10.640099534766652</c:v>
                </c:pt>
                <c:pt idx="13">
                  <c:v>10.848728937409135</c:v>
                </c:pt>
                <c:pt idx="14">
                  <c:v>10.848728937409135</c:v>
                </c:pt>
                <c:pt idx="15">
                  <c:v>10.222840729481684</c:v>
                </c:pt>
                <c:pt idx="16">
                  <c:v>10.014211326839201</c:v>
                </c:pt>
                <c:pt idx="17">
                  <c:v>9.8055819241967175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C-4D4A-B11F-E755E049C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38960"/>
        <c:axId val="819739920"/>
      </c:scatterChart>
      <c:valAx>
        <c:axId val="81973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Cdu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51657467841838134"/>
              <c:y val="0.93314169488310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739920"/>
        <c:crosses val="autoZero"/>
        <c:crossBetween val="midCat"/>
      </c:valAx>
      <c:valAx>
        <c:axId val="81973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Clu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7389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34341953002789"/>
          <c:y val="3.3478262015688529E-2"/>
          <c:w val="0.79833295357598943"/>
          <c:h val="0.881030430709703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Sheet1!$I$23:$I$40</c:f>
              <c:numCache>
                <c:formatCode>0.000</c:formatCode>
                <c:ptCount val="18"/>
                <c:pt idx="0">
                  <c:v>0.90380768369388209</c:v>
                </c:pt>
                <c:pt idx="1">
                  <c:v>0.83428401571742961</c:v>
                </c:pt>
                <c:pt idx="2">
                  <c:v>0.76476034774097712</c:v>
                </c:pt>
                <c:pt idx="3">
                  <c:v>0.69523667976452475</c:v>
                </c:pt>
                <c:pt idx="4">
                  <c:v>0.69523667976452475</c:v>
                </c:pt>
                <c:pt idx="5">
                  <c:v>0.62571301178807215</c:v>
                </c:pt>
                <c:pt idx="6">
                  <c:v>0.69523667976452475</c:v>
                </c:pt>
                <c:pt idx="7">
                  <c:v>0.69523667976452475</c:v>
                </c:pt>
                <c:pt idx="8">
                  <c:v>0.76476034774097712</c:v>
                </c:pt>
                <c:pt idx="9">
                  <c:v>0.83428401571742961</c:v>
                </c:pt>
                <c:pt idx="10">
                  <c:v>0.97333135167033458</c:v>
                </c:pt>
                <c:pt idx="11">
                  <c:v>1.1819023555996919</c:v>
                </c:pt>
                <c:pt idx="12">
                  <c:v>1.5295206954819542</c:v>
                </c:pt>
                <c:pt idx="13">
                  <c:v>2.0857100392935739</c:v>
                </c:pt>
                <c:pt idx="14">
                  <c:v>2.7114230510816459</c:v>
                </c:pt>
                <c:pt idx="15">
                  <c:v>3.1285650589403611</c:v>
                </c:pt>
                <c:pt idx="16">
                  <c:v>3.6152307347755284</c:v>
                </c:pt>
                <c:pt idx="17">
                  <c:v>3.9628490746577905</c:v>
                </c:pt>
              </c:numCache>
            </c:numRef>
          </c:xVal>
          <c:yVal>
            <c:numRef>
              <c:f>Sheet1!$H$23:$H$40</c:f>
              <c:numCache>
                <c:formatCode>0.000</c:formatCode>
                <c:ptCount val="18"/>
                <c:pt idx="0">
                  <c:v>-2.5035528317098001</c:v>
                </c:pt>
                <c:pt idx="1">
                  <c:v>-1.4604058184973836</c:v>
                </c:pt>
                <c:pt idx="2">
                  <c:v>-0.20862940264248336</c:v>
                </c:pt>
                <c:pt idx="3">
                  <c:v>1.0431470132124168</c:v>
                </c:pt>
                <c:pt idx="4">
                  <c:v>2.2949234290673171</c:v>
                </c:pt>
                <c:pt idx="5">
                  <c:v>3.5466998449222169</c:v>
                </c:pt>
                <c:pt idx="6">
                  <c:v>4.7984762607771181</c:v>
                </c:pt>
                <c:pt idx="7">
                  <c:v>5.8416232739895344</c:v>
                </c:pt>
                <c:pt idx="8">
                  <c:v>7.0933996898444338</c:v>
                </c:pt>
                <c:pt idx="9">
                  <c:v>8.136546703056851</c:v>
                </c:pt>
                <c:pt idx="10">
                  <c:v>9.1796937162692682</c:v>
                </c:pt>
                <c:pt idx="11">
                  <c:v>10.014211326839201</c:v>
                </c:pt>
                <c:pt idx="12">
                  <c:v>10.640099534766652</c:v>
                </c:pt>
                <c:pt idx="13">
                  <c:v>11.05735834005162</c:v>
                </c:pt>
                <c:pt idx="14">
                  <c:v>10.640099534766652</c:v>
                </c:pt>
                <c:pt idx="15">
                  <c:v>10.014211326839201</c:v>
                </c:pt>
                <c:pt idx="16">
                  <c:v>10.014211326839201</c:v>
                </c:pt>
                <c:pt idx="17">
                  <c:v>9.8055819241967175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5-47B3-87EC-864DFB35E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34160"/>
        <c:axId val="819735760"/>
      </c:scatterChart>
      <c:valAx>
        <c:axId val="81973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Cdu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51881881883710923"/>
              <c:y val="0.92363912782057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735760"/>
        <c:crosses val="autoZero"/>
        <c:crossBetween val="midCat"/>
      </c:valAx>
      <c:valAx>
        <c:axId val="819735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Clu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7341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07927957205428"/>
          <c:y val="3.4398032179765378E-2"/>
          <c:w val="0.79735884703620774"/>
          <c:h val="0.880380843094865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Sheet1!$I$44:$I$61</c:f>
              <c:numCache>
                <c:formatCode>0.000</c:formatCode>
                <c:ptCount val="18"/>
                <c:pt idx="0">
                  <c:v>0.97333135167033458</c:v>
                </c:pt>
                <c:pt idx="1">
                  <c:v>0.90380768369388209</c:v>
                </c:pt>
                <c:pt idx="2">
                  <c:v>0.83428401571742961</c:v>
                </c:pt>
                <c:pt idx="3">
                  <c:v>0.76476034774097712</c:v>
                </c:pt>
                <c:pt idx="4">
                  <c:v>0.69523667976452475</c:v>
                </c:pt>
                <c:pt idx="5">
                  <c:v>0.69523667976452475</c:v>
                </c:pt>
                <c:pt idx="6">
                  <c:v>0.69523667976452475</c:v>
                </c:pt>
                <c:pt idx="7">
                  <c:v>0.76476034774097712</c:v>
                </c:pt>
                <c:pt idx="8">
                  <c:v>0.76476034774097712</c:v>
                </c:pt>
                <c:pt idx="9">
                  <c:v>0.83428401571742961</c:v>
                </c:pt>
                <c:pt idx="10">
                  <c:v>0.97333135167033458</c:v>
                </c:pt>
                <c:pt idx="11">
                  <c:v>1.1819023555996919</c:v>
                </c:pt>
                <c:pt idx="12">
                  <c:v>1.5295206954819542</c:v>
                </c:pt>
                <c:pt idx="13">
                  <c:v>2.0857100392935739</c:v>
                </c:pt>
                <c:pt idx="14">
                  <c:v>2.6418993831051938</c:v>
                </c:pt>
                <c:pt idx="15">
                  <c:v>3.1980887269168137</c:v>
                </c:pt>
                <c:pt idx="16">
                  <c:v>3.4761833988226236</c:v>
                </c:pt>
                <c:pt idx="17">
                  <c:v>3.8933254066813383</c:v>
                </c:pt>
              </c:numCache>
            </c:numRef>
          </c:xVal>
          <c:yVal>
            <c:numRef>
              <c:f>Sheet1!$H$44:$H$61</c:f>
              <c:numCache>
                <c:formatCode>0.000</c:formatCode>
                <c:ptCount val="18"/>
                <c:pt idx="0">
                  <c:v>-2.9208116369947672</c:v>
                </c:pt>
                <c:pt idx="1">
                  <c:v>-1.6690352211398669</c:v>
                </c:pt>
                <c:pt idx="2">
                  <c:v>-0.83451761056993345</c:v>
                </c:pt>
                <c:pt idx="3">
                  <c:v>0.62588820792745004</c:v>
                </c:pt>
                <c:pt idx="4">
                  <c:v>1.8776646237823502</c:v>
                </c:pt>
                <c:pt idx="5">
                  <c:v>3.1294410396372507</c:v>
                </c:pt>
                <c:pt idx="6">
                  <c:v>4.5898468581346341</c:v>
                </c:pt>
                <c:pt idx="7">
                  <c:v>5.6329938713470504</c:v>
                </c:pt>
                <c:pt idx="8">
                  <c:v>6.8847702872019516</c:v>
                </c:pt>
                <c:pt idx="9">
                  <c:v>7.927917300414367</c:v>
                </c:pt>
                <c:pt idx="10">
                  <c:v>8.7624349109843003</c:v>
                </c:pt>
                <c:pt idx="11">
                  <c:v>9.5969525215542362</c:v>
                </c:pt>
                <c:pt idx="12">
                  <c:v>10.222840729481684</c:v>
                </c:pt>
                <c:pt idx="13">
                  <c:v>10.848728937409135</c:v>
                </c:pt>
                <c:pt idx="14">
                  <c:v>10.640099534766652</c:v>
                </c:pt>
                <c:pt idx="15">
                  <c:v>10.014211326839201</c:v>
                </c:pt>
                <c:pt idx="16">
                  <c:v>9.8055819241967175</c:v>
                </c:pt>
                <c:pt idx="17">
                  <c:v>9.3883231189117513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F-4918-8835-7059430F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94648"/>
        <c:axId val="800292408"/>
      </c:scatterChart>
      <c:valAx>
        <c:axId val="80029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Cdu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51890971883701142"/>
              <c:y val="0.92624488600121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292408"/>
        <c:crosses val="autoZero"/>
        <c:crossBetween val="midCat"/>
      </c:valAx>
      <c:valAx>
        <c:axId val="800292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Clu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2946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Sheet1!$I$65:$I$82</c:f>
              <c:numCache>
                <c:formatCode>0.000</c:formatCode>
                <c:ptCount val="18"/>
                <c:pt idx="0">
                  <c:v>1.042855019646787</c:v>
                </c:pt>
                <c:pt idx="1">
                  <c:v>0.90380768369388209</c:v>
                </c:pt>
                <c:pt idx="2">
                  <c:v>0.83428401571742961</c:v>
                </c:pt>
                <c:pt idx="3">
                  <c:v>0.76476034774097712</c:v>
                </c:pt>
                <c:pt idx="4">
                  <c:v>0.76476034774097712</c:v>
                </c:pt>
                <c:pt idx="5">
                  <c:v>0.69523667976452475</c:v>
                </c:pt>
                <c:pt idx="6">
                  <c:v>0.69523667976452475</c:v>
                </c:pt>
                <c:pt idx="7">
                  <c:v>0.76476034774097712</c:v>
                </c:pt>
                <c:pt idx="8">
                  <c:v>0.83428401571742961</c:v>
                </c:pt>
                <c:pt idx="9">
                  <c:v>0.90380768369388209</c:v>
                </c:pt>
                <c:pt idx="10">
                  <c:v>0.97333135167033458</c:v>
                </c:pt>
                <c:pt idx="11">
                  <c:v>1.1819023555996919</c:v>
                </c:pt>
                <c:pt idx="12">
                  <c:v>1.4599970275055016</c:v>
                </c:pt>
                <c:pt idx="13">
                  <c:v>2.0857100392935739</c:v>
                </c:pt>
                <c:pt idx="14">
                  <c:v>2.6418993831051938</c:v>
                </c:pt>
                <c:pt idx="15">
                  <c:v>3.1285650589403611</c:v>
                </c:pt>
                <c:pt idx="16">
                  <c:v>3.5457070667990758</c:v>
                </c:pt>
                <c:pt idx="17">
                  <c:v>3.9628490746577905</c:v>
                </c:pt>
              </c:numCache>
            </c:numRef>
          </c:xVal>
          <c:yVal>
            <c:numRef>
              <c:f>Sheet1!$H$65:$H$82</c:f>
              <c:numCache>
                <c:formatCode>0.000</c:formatCode>
                <c:ptCount val="18"/>
                <c:pt idx="0">
                  <c:v>-3.1294410396372507</c:v>
                </c:pt>
                <c:pt idx="1">
                  <c:v>-2.0862940264248335</c:v>
                </c:pt>
                <c:pt idx="2">
                  <c:v>-0.83451761056993345</c:v>
                </c:pt>
                <c:pt idx="3">
                  <c:v>0.41725880528496673</c:v>
                </c:pt>
                <c:pt idx="4">
                  <c:v>1.8776646237823502</c:v>
                </c:pt>
                <c:pt idx="5">
                  <c:v>3.1294410396372507</c:v>
                </c:pt>
                <c:pt idx="6">
                  <c:v>4.3812174554921501</c:v>
                </c:pt>
                <c:pt idx="7">
                  <c:v>5.6329938713470504</c:v>
                </c:pt>
                <c:pt idx="8">
                  <c:v>6.6761408845594676</c:v>
                </c:pt>
                <c:pt idx="9">
                  <c:v>7.7192878977718848</c:v>
                </c:pt>
                <c:pt idx="10">
                  <c:v>8.5538055083418172</c:v>
                </c:pt>
                <c:pt idx="11">
                  <c:v>9.3883231189117513</c:v>
                </c:pt>
                <c:pt idx="12">
                  <c:v>10.222840729481684</c:v>
                </c:pt>
                <c:pt idx="13">
                  <c:v>10.431470132124169</c:v>
                </c:pt>
                <c:pt idx="14">
                  <c:v>10.640099534766652</c:v>
                </c:pt>
                <c:pt idx="15">
                  <c:v>9.8055819241967175</c:v>
                </c:pt>
                <c:pt idx="16">
                  <c:v>9.5969525215542362</c:v>
                </c:pt>
                <c:pt idx="17">
                  <c:v>9.5969525215542362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8-4D20-ADE0-F7747169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15920"/>
        <c:axId val="819714640"/>
      </c:scatterChart>
      <c:valAx>
        <c:axId val="81971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Cdu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714640"/>
        <c:crosses val="autoZero"/>
        <c:crossBetween val="midCat"/>
      </c:valAx>
      <c:valAx>
        <c:axId val="81971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Clu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7159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118171</xdr:colOff>
      <xdr:row>1</xdr:row>
      <xdr:rowOff>49717</xdr:rowOff>
    </xdr:from>
    <xdr:to>
      <xdr:col>28</xdr:col>
      <xdr:colOff>442803</xdr:colOff>
      <xdr:row>20</xdr:row>
      <xdr:rowOff>166389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77C5CE-245E-420D-AFAD-5B907CADE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105607</xdr:colOff>
      <xdr:row>20</xdr:row>
      <xdr:rowOff>173792</xdr:rowOff>
    </xdr:from>
    <xdr:to>
      <xdr:col>28</xdr:col>
      <xdr:colOff>453668</xdr:colOff>
      <xdr:row>39</xdr:row>
      <xdr:rowOff>99835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35DB75A-2218-40E4-9B8F-B55D1393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109682</xdr:colOff>
      <xdr:row>39</xdr:row>
      <xdr:rowOff>158173</xdr:rowOff>
    </xdr:from>
    <xdr:to>
      <xdr:col>28</xdr:col>
      <xdr:colOff>480155</xdr:colOff>
      <xdr:row>59</xdr:row>
      <xdr:rowOff>31920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826F6F9-85CC-4C69-8334-B00E8C35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144316</xdr:colOff>
      <xdr:row>59</xdr:row>
      <xdr:rowOff>147986</xdr:rowOff>
    </xdr:from>
    <xdr:to>
      <xdr:col>28</xdr:col>
      <xdr:colOff>514790</xdr:colOff>
      <xdr:row>78</xdr:row>
      <xdr:rowOff>178616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44B552-0CBD-48FF-8167-DCD0ECC48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195036</xdr:colOff>
      <xdr:row>1</xdr:row>
      <xdr:rowOff>11791</xdr:rowOff>
    </xdr:from>
    <xdr:to>
      <xdr:col>36</xdr:col>
      <xdr:colOff>390072</xdr:colOff>
      <xdr:row>20</xdr:row>
      <xdr:rowOff>54428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486E8F6-893D-4621-BFFD-281D56259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229506</xdr:colOff>
      <xdr:row>20</xdr:row>
      <xdr:rowOff>208643</xdr:rowOff>
    </xdr:from>
    <xdr:to>
      <xdr:col>36</xdr:col>
      <xdr:colOff>419099</xdr:colOff>
      <xdr:row>39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7B71A0E-1208-44A5-A6F0-25CDED137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249464</xdr:colOff>
      <xdr:row>39</xdr:row>
      <xdr:rowOff>211364</xdr:rowOff>
    </xdr:from>
    <xdr:to>
      <xdr:col>36</xdr:col>
      <xdr:colOff>412749</xdr:colOff>
      <xdr:row>59</xdr:row>
      <xdr:rowOff>69850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0078153-E986-4882-BCC4-AEAAFD629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250370</xdr:colOff>
      <xdr:row>59</xdr:row>
      <xdr:rowOff>171450</xdr:rowOff>
    </xdr:from>
    <xdr:to>
      <xdr:col>36</xdr:col>
      <xdr:colOff>431799</xdr:colOff>
      <xdr:row>78</xdr:row>
      <xdr:rowOff>171450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F6D0C-2C5F-4C89-82A0-8FF3D664E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EBFC-175E-42ED-8CD4-CFEA7CC05A50}">
  <dimension ref="A1:AO82"/>
  <sheetViews>
    <sheetView tabSelected="1" topLeftCell="U17" zoomScale="55" zoomScaleNormal="55" workbookViewId="0">
      <selection activeCell="K32" sqref="K32"/>
    </sheetView>
  </sheetViews>
  <sheetFormatPr defaultRowHeight="18" x14ac:dyDescent="0.55000000000000004"/>
  <cols>
    <col min="10" max="10" width="9.5" bestFit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13</v>
      </c>
      <c r="M1" t="s">
        <v>14</v>
      </c>
      <c r="N1" t="s">
        <v>15</v>
      </c>
      <c r="O1" t="s">
        <v>12</v>
      </c>
      <c r="P1" t="s">
        <v>16</v>
      </c>
      <c r="Q1" t="s">
        <v>17</v>
      </c>
      <c r="R1" t="s">
        <v>18</v>
      </c>
    </row>
    <row r="2" spans="1:19" x14ac:dyDescent="0.55000000000000004">
      <c r="A2">
        <v>-4</v>
      </c>
      <c r="B2">
        <v>-12</v>
      </c>
      <c r="C2">
        <v>13</v>
      </c>
      <c r="D2">
        <v>28</v>
      </c>
      <c r="E2">
        <f>B2*P2</f>
        <v>-17.148</v>
      </c>
      <c r="F2">
        <f>C2*Q2</f>
        <v>6.1905999999999999</v>
      </c>
      <c r="G2" s="2">
        <f>(D2*R2)-(F2*O2)</f>
        <v>2.2971411800000001</v>
      </c>
      <c r="H2" s="2">
        <f>E2/(M2*L2)</f>
        <v>-2.5035528317098001</v>
      </c>
      <c r="I2" s="1">
        <f>F2/(M2*L2)</f>
        <v>0.90380768369388209</v>
      </c>
      <c r="J2" s="2">
        <f>G2/(M2*N2*L2)</f>
        <v>1.4613299431442663</v>
      </c>
      <c r="K2">
        <f>E2/F2</f>
        <v>-2.7700061383387715</v>
      </c>
      <c r="L2">
        <v>0.34060000000000001</v>
      </c>
      <c r="M2">
        <v>20.11</v>
      </c>
      <c r="N2">
        <v>0.22950000000000001</v>
      </c>
      <c r="O2">
        <v>5.9700000000000003E-2</v>
      </c>
      <c r="P2">
        <v>1.429</v>
      </c>
      <c r="Q2">
        <v>0.47620000000000001</v>
      </c>
      <c r="R2">
        <v>9.5240000000000005E-2</v>
      </c>
    </row>
    <row r="3" spans="1:19" x14ac:dyDescent="0.55000000000000004">
      <c r="A3">
        <v>-3</v>
      </c>
      <c r="B3">
        <v>-6</v>
      </c>
      <c r="C3">
        <v>12</v>
      </c>
      <c r="D3">
        <v>22</v>
      </c>
      <c r="E3">
        <f t="shared" ref="E3:E19" si="0">B3*P3</f>
        <v>-8.5739999999999998</v>
      </c>
      <c r="F3">
        <f t="shared" ref="F3:F19" si="1">C3*Q3</f>
        <v>5.7144000000000004</v>
      </c>
      <c r="G3" s="2">
        <f t="shared" ref="G3:G19" si="2">(D3*R3)-(F3*O3)</f>
        <v>1.7541303200000002</v>
      </c>
      <c r="H3" s="2">
        <f t="shared" ref="H3:H19" si="3">E3/(M3*L3)</f>
        <v>-1.2517764158549001</v>
      </c>
      <c r="I3" s="1">
        <f t="shared" ref="I3:I19" si="4">F3/(M3*L3)</f>
        <v>0.83428401571742961</v>
      </c>
      <c r="J3" s="2">
        <f t="shared" ref="J3:J19" si="5">G3/(M3*N3*L3)</f>
        <v>1.1158927379436181</v>
      </c>
      <c r="K3">
        <f t="shared" ref="K3:K66" si="6">E3/F3</f>
        <v>-1.5004199916001679</v>
      </c>
      <c r="L3">
        <v>0.34060000000000001</v>
      </c>
      <c r="M3">
        <v>20.11</v>
      </c>
      <c r="N3">
        <v>0.22950000000000001</v>
      </c>
      <c r="O3">
        <v>5.9700000000000003E-2</v>
      </c>
      <c r="P3">
        <v>1.429</v>
      </c>
      <c r="Q3">
        <v>0.47620000000000001</v>
      </c>
      <c r="R3">
        <v>9.5240000000000005E-2</v>
      </c>
      <c r="S3">
        <v>-4</v>
      </c>
    </row>
    <row r="4" spans="1:19" x14ac:dyDescent="0.55000000000000004">
      <c r="A4">
        <v>-2</v>
      </c>
      <c r="B4">
        <v>0</v>
      </c>
      <c r="C4">
        <v>11</v>
      </c>
      <c r="D4">
        <v>17</v>
      </c>
      <c r="E4">
        <f t="shared" si="0"/>
        <v>0</v>
      </c>
      <c r="F4">
        <f t="shared" si="1"/>
        <v>5.2382</v>
      </c>
      <c r="G4" s="2">
        <f t="shared" si="2"/>
        <v>1.3063594600000001</v>
      </c>
      <c r="H4" s="2">
        <f t="shared" si="3"/>
        <v>0</v>
      </c>
      <c r="I4" s="1">
        <f t="shared" si="4"/>
        <v>0.76476034774097712</v>
      </c>
      <c r="J4" s="2">
        <f t="shared" si="5"/>
        <v>0.83104260723225309</v>
      </c>
      <c r="K4">
        <f t="shared" si="6"/>
        <v>0</v>
      </c>
      <c r="L4">
        <v>0.34060000000000001</v>
      </c>
      <c r="M4">
        <v>20.11</v>
      </c>
      <c r="N4">
        <v>0.22950000000000001</v>
      </c>
      <c r="O4">
        <v>5.9700000000000003E-2</v>
      </c>
      <c r="P4">
        <v>1.429</v>
      </c>
      <c r="Q4">
        <v>0.47620000000000001</v>
      </c>
      <c r="R4">
        <v>9.5240000000000005E-2</v>
      </c>
    </row>
    <row r="5" spans="1:19" x14ac:dyDescent="0.55000000000000004">
      <c r="A5">
        <v>-1</v>
      </c>
      <c r="B5">
        <v>6</v>
      </c>
      <c r="C5">
        <v>10</v>
      </c>
      <c r="D5">
        <v>15</v>
      </c>
      <c r="E5">
        <f t="shared" si="0"/>
        <v>8.5739999999999998</v>
      </c>
      <c r="F5">
        <f t="shared" si="1"/>
        <v>4.7620000000000005</v>
      </c>
      <c r="G5" s="2">
        <f t="shared" si="2"/>
        <v>1.1443086</v>
      </c>
      <c r="H5" s="2">
        <f t="shared" si="3"/>
        <v>1.2517764158549001</v>
      </c>
      <c r="I5" s="1">
        <f t="shared" si="4"/>
        <v>0.69523667976452475</v>
      </c>
      <c r="J5" s="2">
        <f t="shared" si="5"/>
        <v>0.72795369998873771</v>
      </c>
      <c r="K5">
        <f t="shared" si="6"/>
        <v>1.8005039899202013</v>
      </c>
      <c r="L5">
        <v>0.34060000000000001</v>
      </c>
      <c r="M5">
        <v>20.11</v>
      </c>
      <c r="N5">
        <v>0.22950000000000001</v>
      </c>
      <c r="O5">
        <v>5.9700000000000003E-2</v>
      </c>
      <c r="P5">
        <v>1.429</v>
      </c>
      <c r="Q5">
        <v>0.47620000000000001</v>
      </c>
      <c r="R5">
        <v>9.5240000000000005E-2</v>
      </c>
    </row>
    <row r="6" spans="1:19" x14ac:dyDescent="0.55000000000000004">
      <c r="A6">
        <v>0</v>
      </c>
      <c r="B6">
        <v>11</v>
      </c>
      <c r="C6">
        <v>10</v>
      </c>
      <c r="D6">
        <v>11</v>
      </c>
      <c r="E6">
        <f t="shared" si="0"/>
        <v>15.719000000000001</v>
      </c>
      <c r="F6">
        <f t="shared" si="1"/>
        <v>4.7620000000000005</v>
      </c>
      <c r="G6" s="2">
        <f t="shared" si="2"/>
        <v>0.76334860000000004</v>
      </c>
      <c r="H6" s="2">
        <f t="shared" si="3"/>
        <v>2.2949234290673171</v>
      </c>
      <c r="I6" s="1">
        <f t="shared" si="4"/>
        <v>0.69523667976452475</v>
      </c>
      <c r="J6" s="2">
        <f t="shared" si="5"/>
        <v>0.4856054020316049</v>
      </c>
      <c r="K6">
        <f t="shared" si="6"/>
        <v>3.3009239815203695</v>
      </c>
      <c r="L6">
        <v>0.34060000000000001</v>
      </c>
      <c r="M6">
        <v>20.11</v>
      </c>
      <c r="N6">
        <v>0.22950000000000001</v>
      </c>
      <c r="O6">
        <v>5.9700000000000003E-2</v>
      </c>
      <c r="P6">
        <v>1.429</v>
      </c>
      <c r="Q6">
        <v>0.47620000000000001</v>
      </c>
      <c r="R6">
        <v>9.5240000000000005E-2</v>
      </c>
    </row>
    <row r="7" spans="1:19" x14ac:dyDescent="0.55000000000000004">
      <c r="A7">
        <v>1</v>
      </c>
      <c r="B7">
        <v>18</v>
      </c>
      <c r="C7">
        <v>10</v>
      </c>
      <c r="D7">
        <v>8</v>
      </c>
      <c r="E7">
        <f t="shared" si="0"/>
        <v>25.722000000000001</v>
      </c>
      <c r="F7">
        <f t="shared" si="1"/>
        <v>4.7620000000000005</v>
      </c>
      <c r="G7" s="2">
        <f t="shared" si="2"/>
        <v>0.47762860000000001</v>
      </c>
      <c r="H7" s="2">
        <f t="shared" si="3"/>
        <v>3.7553292475647004</v>
      </c>
      <c r="I7" s="1">
        <f t="shared" si="4"/>
        <v>0.69523667976452475</v>
      </c>
      <c r="J7" s="2">
        <f t="shared" si="5"/>
        <v>0.30384417856375528</v>
      </c>
      <c r="K7">
        <f t="shared" si="6"/>
        <v>5.4015119697606044</v>
      </c>
      <c r="L7">
        <v>0.34060000000000001</v>
      </c>
      <c r="M7">
        <v>20.11</v>
      </c>
      <c r="N7">
        <v>0.22950000000000001</v>
      </c>
      <c r="O7">
        <v>5.9700000000000003E-2</v>
      </c>
      <c r="P7">
        <v>1.429</v>
      </c>
      <c r="Q7">
        <v>0.47620000000000001</v>
      </c>
      <c r="R7">
        <v>9.5240000000000005E-2</v>
      </c>
    </row>
    <row r="8" spans="1:19" x14ac:dyDescent="0.55000000000000004">
      <c r="A8">
        <v>2</v>
      </c>
      <c r="B8">
        <v>25</v>
      </c>
      <c r="C8">
        <v>10</v>
      </c>
      <c r="D8">
        <v>5</v>
      </c>
      <c r="E8">
        <f t="shared" si="0"/>
        <v>35.725000000000001</v>
      </c>
      <c r="F8">
        <f t="shared" si="1"/>
        <v>4.7620000000000005</v>
      </c>
      <c r="G8" s="2">
        <f t="shared" si="2"/>
        <v>0.19190859999999998</v>
      </c>
      <c r="H8" s="2">
        <f t="shared" si="3"/>
        <v>5.2157350660620843</v>
      </c>
      <c r="I8" s="1">
        <f t="shared" si="4"/>
        <v>0.69523667976452475</v>
      </c>
      <c r="J8" s="2">
        <f t="shared" si="5"/>
        <v>0.12208295509590564</v>
      </c>
      <c r="K8">
        <f t="shared" si="6"/>
        <v>7.5020999580008398</v>
      </c>
      <c r="L8">
        <v>0.34060000000000001</v>
      </c>
      <c r="M8">
        <v>20.11</v>
      </c>
      <c r="N8">
        <v>0.22950000000000001</v>
      </c>
      <c r="O8">
        <v>5.9700000000000003E-2</v>
      </c>
      <c r="P8">
        <v>1.429</v>
      </c>
      <c r="Q8">
        <v>0.47620000000000001</v>
      </c>
      <c r="R8">
        <v>9.5240000000000005E-2</v>
      </c>
    </row>
    <row r="9" spans="1:19" x14ac:dyDescent="0.55000000000000004">
      <c r="A9">
        <v>3</v>
      </c>
      <c r="B9">
        <v>30</v>
      </c>
      <c r="C9">
        <v>11</v>
      </c>
      <c r="D9">
        <v>2</v>
      </c>
      <c r="E9">
        <f t="shared" si="0"/>
        <v>42.870000000000005</v>
      </c>
      <c r="F9">
        <f t="shared" si="1"/>
        <v>5.2382</v>
      </c>
      <c r="G9" s="2">
        <f t="shared" si="2"/>
        <v>-0.12224053999999998</v>
      </c>
      <c r="H9" s="2">
        <f t="shared" si="3"/>
        <v>6.2588820792745015</v>
      </c>
      <c r="I9" s="1">
        <f t="shared" si="4"/>
        <v>0.76476034774097712</v>
      </c>
      <c r="J9" s="2">
        <f t="shared" si="5"/>
        <v>-7.7763510106994976E-2</v>
      </c>
      <c r="K9">
        <f t="shared" si="6"/>
        <v>8.1841090450918266</v>
      </c>
      <c r="L9">
        <v>0.34060000000000001</v>
      </c>
      <c r="M9">
        <v>20.11</v>
      </c>
      <c r="N9">
        <v>0.22950000000000001</v>
      </c>
      <c r="O9">
        <v>5.9700000000000003E-2</v>
      </c>
      <c r="P9">
        <v>1.429</v>
      </c>
      <c r="Q9">
        <v>0.47620000000000001</v>
      </c>
      <c r="R9">
        <v>9.5240000000000005E-2</v>
      </c>
    </row>
    <row r="10" spans="1:19" x14ac:dyDescent="0.55000000000000004">
      <c r="A10">
        <v>4</v>
      </c>
      <c r="B10">
        <v>35</v>
      </c>
      <c r="C10">
        <v>11</v>
      </c>
      <c r="D10">
        <v>0</v>
      </c>
      <c r="E10">
        <f t="shared" si="0"/>
        <v>50.015000000000001</v>
      </c>
      <c r="F10">
        <f t="shared" si="1"/>
        <v>5.2382</v>
      </c>
      <c r="G10" s="2">
        <f t="shared" si="2"/>
        <v>-0.31272053999999999</v>
      </c>
      <c r="H10" s="2">
        <f t="shared" si="3"/>
        <v>7.3020290924869178</v>
      </c>
      <c r="I10" s="1">
        <f t="shared" si="4"/>
        <v>0.76476034774097712</v>
      </c>
      <c r="J10" s="2">
        <f t="shared" si="5"/>
        <v>-0.19893765908556138</v>
      </c>
      <c r="K10">
        <f t="shared" si="6"/>
        <v>9.5481272192737965</v>
      </c>
      <c r="L10">
        <v>0.34060000000000001</v>
      </c>
      <c r="M10">
        <v>20.11</v>
      </c>
      <c r="N10">
        <v>0.22950000000000001</v>
      </c>
      <c r="O10">
        <v>5.9700000000000003E-2</v>
      </c>
      <c r="P10">
        <v>1.429</v>
      </c>
      <c r="Q10">
        <v>0.47620000000000001</v>
      </c>
      <c r="R10">
        <v>9.5240000000000005E-2</v>
      </c>
    </row>
    <row r="11" spans="1:19" x14ac:dyDescent="0.55000000000000004">
      <c r="A11">
        <v>5</v>
      </c>
      <c r="B11">
        <v>40</v>
      </c>
      <c r="C11">
        <v>13</v>
      </c>
      <c r="D11">
        <v>-4</v>
      </c>
      <c r="E11">
        <f t="shared" si="0"/>
        <v>57.160000000000004</v>
      </c>
      <c r="F11">
        <f t="shared" si="1"/>
        <v>6.1905999999999999</v>
      </c>
      <c r="G11" s="2">
        <f t="shared" si="2"/>
        <v>-0.75053882000000005</v>
      </c>
      <c r="H11" s="2">
        <f t="shared" si="3"/>
        <v>8.3451761056993341</v>
      </c>
      <c r="I11" s="1">
        <f t="shared" si="4"/>
        <v>0.90380768369388209</v>
      </c>
      <c r="J11" s="2">
        <f t="shared" si="5"/>
        <v>-0.47745644051279629</v>
      </c>
      <c r="K11">
        <f t="shared" si="6"/>
        <v>9.2333537944625732</v>
      </c>
      <c r="L11">
        <v>0.34060000000000001</v>
      </c>
      <c r="M11">
        <v>20.11</v>
      </c>
      <c r="N11">
        <v>0.22950000000000001</v>
      </c>
      <c r="O11">
        <v>5.9700000000000003E-2</v>
      </c>
      <c r="P11">
        <v>1.429</v>
      </c>
      <c r="Q11">
        <v>0.47620000000000001</v>
      </c>
      <c r="R11">
        <v>9.5240000000000005E-2</v>
      </c>
    </row>
    <row r="12" spans="1:19" x14ac:dyDescent="0.55000000000000004">
      <c r="A12">
        <v>6</v>
      </c>
      <c r="B12">
        <v>45</v>
      </c>
      <c r="C12">
        <v>15</v>
      </c>
      <c r="D12">
        <v>-8</v>
      </c>
      <c r="E12">
        <f t="shared" si="0"/>
        <v>64.305000000000007</v>
      </c>
      <c r="F12">
        <f t="shared" si="1"/>
        <v>7.1429999999999998</v>
      </c>
      <c r="G12" s="2">
        <f t="shared" si="2"/>
        <v>-1.1883571000000002</v>
      </c>
      <c r="H12" s="2">
        <f t="shared" si="3"/>
        <v>9.3883231189117513</v>
      </c>
      <c r="I12" s="1">
        <f t="shared" si="4"/>
        <v>1.042855019646787</v>
      </c>
      <c r="J12" s="2">
        <f t="shared" si="5"/>
        <v>-0.75597522194003131</v>
      </c>
      <c r="K12">
        <f t="shared" si="6"/>
        <v>9.0025199496010089</v>
      </c>
      <c r="L12">
        <v>0.34060000000000001</v>
      </c>
      <c r="M12">
        <v>20.11</v>
      </c>
      <c r="N12">
        <v>0.22950000000000001</v>
      </c>
      <c r="O12">
        <v>5.9700000000000003E-2</v>
      </c>
      <c r="P12">
        <v>1.429</v>
      </c>
      <c r="Q12">
        <v>0.47620000000000001</v>
      </c>
      <c r="R12">
        <v>9.5240000000000005E-2</v>
      </c>
    </row>
    <row r="13" spans="1:19" x14ac:dyDescent="0.55000000000000004">
      <c r="A13">
        <v>7</v>
      </c>
      <c r="B13">
        <v>49</v>
      </c>
      <c r="C13">
        <v>18</v>
      </c>
      <c r="D13">
        <v>-10</v>
      </c>
      <c r="E13">
        <f t="shared" si="0"/>
        <v>70.021000000000001</v>
      </c>
      <c r="F13">
        <f t="shared" si="1"/>
        <v>8.5716000000000001</v>
      </c>
      <c r="G13" s="2">
        <f t="shared" si="2"/>
        <v>-1.4641245199999999</v>
      </c>
      <c r="H13" s="2">
        <f t="shared" si="3"/>
        <v>10.222840729481684</v>
      </c>
      <c r="I13" s="1">
        <f t="shared" si="4"/>
        <v>1.2514260235761443</v>
      </c>
      <c r="J13" s="2">
        <f t="shared" si="5"/>
        <v>-0.93140509612375066</v>
      </c>
      <c r="K13">
        <f t="shared" si="6"/>
        <v>8.1689532876009139</v>
      </c>
      <c r="L13">
        <v>0.34060000000000001</v>
      </c>
      <c r="M13">
        <v>20.11</v>
      </c>
      <c r="N13">
        <v>0.22950000000000001</v>
      </c>
      <c r="O13">
        <v>5.9700000000000003E-2</v>
      </c>
      <c r="P13">
        <v>1.429</v>
      </c>
      <c r="Q13">
        <v>0.47620000000000001</v>
      </c>
      <c r="R13">
        <v>9.5240000000000005E-2</v>
      </c>
    </row>
    <row r="14" spans="1:19" x14ac:dyDescent="0.55000000000000004">
      <c r="A14">
        <v>8</v>
      </c>
      <c r="B14">
        <v>51</v>
      </c>
      <c r="C14">
        <v>23</v>
      </c>
      <c r="D14">
        <v>-9</v>
      </c>
      <c r="E14">
        <f t="shared" si="0"/>
        <v>72.879000000000005</v>
      </c>
      <c r="F14">
        <f t="shared" si="1"/>
        <v>10.9526</v>
      </c>
      <c r="G14" s="2">
        <f t="shared" si="2"/>
        <v>-1.5110302200000001</v>
      </c>
      <c r="H14" s="2">
        <f t="shared" si="3"/>
        <v>10.640099534766652</v>
      </c>
      <c r="I14" s="1">
        <f t="shared" si="4"/>
        <v>1.5990443634584068</v>
      </c>
      <c r="J14" s="2">
        <f t="shared" si="5"/>
        <v>-0.96124423030972272</v>
      </c>
      <c r="K14">
        <f t="shared" si="6"/>
        <v>6.654036484487702</v>
      </c>
      <c r="L14">
        <v>0.34060000000000001</v>
      </c>
      <c r="M14">
        <v>20.11</v>
      </c>
      <c r="N14">
        <v>0.22950000000000001</v>
      </c>
      <c r="O14">
        <v>5.9700000000000003E-2</v>
      </c>
      <c r="P14">
        <v>1.429</v>
      </c>
      <c r="Q14">
        <v>0.47620000000000001</v>
      </c>
      <c r="R14">
        <v>9.5240000000000005E-2</v>
      </c>
    </row>
    <row r="15" spans="1:19" x14ac:dyDescent="0.55000000000000004">
      <c r="A15">
        <v>9</v>
      </c>
      <c r="B15">
        <v>52</v>
      </c>
      <c r="C15">
        <v>31</v>
      </c>
      <c r="D15">
        <v>-10</v>
      </c>
      <c r="E15">
        <f t="shared" si="0"/>
        <v>74.308000000000007</v>
      </c>
      <c r="F15">
        <f t="shared" si="1"/>
        <v>14.7622</v>
      </c>
      <c r="G15" s="2">
        <f t="shared" si="2"/>
        <v>-1.83370334</v>
      </c>
      <c r="H15" s="2">
        <f t="shared" si="3"/>
        <v>10.848728937409135</v>
      </c>
      <c r="I15" s="1">
        <f t="shared" si="4"/>
        <v>2.1552337072700265</v>
      </c>
      <c r="J15" s="2">
        <f t="shared" si="5"/>
        <v>-1.1665132386794141</v>
      </c>
      <c r="K15">
        <f t="shared" si="6"/>
        <v>5.0336670685941121</v>
      </c>
      <c r="L15">
        <v>0.34060000000000001</v>
      </c>
      <c r="M15">
        <v>20.11</v>
      </c>
      <c r="N15">
        <v>0.22950000000000001</v>
      </c>
      <c r="O15">
        <v>5.9700000000000003E-2</v>
      </c>
      <c r="P15">
        <v>1.429</v>
      </c>
      <c r="Q15">
        <v>0.47620000000000001</v>
      </c>
      <c r="R15">
        <v>9.5240000000000005E-2</v>
      </c>
    </row>
    <row r="16" spans="1:19" x14ac:dyDescent="0.55000000000000004">
      <c r="A16">
        <v>10</v>
      </c>
      <c r="B16">
        <v>52</v>
      </c>
      <c r="C16">
        <v>39</v>
      </c>
      <c r="D16">
        <v>-12</v>
      </c>
      <c r="E16">
        <f t="shared" si="0"/>
        <v>74.308000000000007</v>
      </c>
      <c r="F16">
        <f t="shared" si="1"/>
        <v>18.5718</v>
      </c>
      <c r="G16" s="2">
        <f t="shared" si="2"/>
        <v>-2.2516164600000002</v>
      </c>
      <c r="H16" s="2">
        <f t="shared" si="3"/>
        <v>10.848728937409135</v>
      </c>
      <c r="I16" s="1">
        <f t="shared" si="4"/>
        <v>2.7114230510816459</v>
      </c>
      <c r="J16" s="2">
        <f t="shared" si="5"/>
        <v>-1.432369321538389</v>
      </c>
      <c r="K16">
        <f t="shared" si="6"/>
        <v>4.0011199776004487</v>
      </c>
      <c r="L16">
        <v>0.34060000000000001</v>
      </c>
      <c r="M16">
        <v>20.11</v>
      </c>
      <c r="N16">
        <v>0.22950000000000001</v>
      </c>
      <c r="O16">
        <v>5.9700000000000003E-2</v>
      </c>
      <c r="P16">
        <v>1.429</v>
      </c>
      <c r="Q16">
        <v>0.47620000000000001</v>
      </c>
      <c r="R16">
        <v>9.5240000000000005E-2</v>
      </c>
    </row>
    <row r="17" spans="1:19" x14ac:dyDescent="0.55000000000000004">
      <c r="A17">
        <v>11</v>
      </c>
      <c r="B17">
        <v>49</v>
      </c>
      <c r="C17">
        <v>46</v>
      </c>
      <c r="D17">
        <v>-29</v>
      </c>
      <c r="E17">
        <f t="shared" si="0"/>
        <v>70.021000000000001</v>
      </c>
      <c r="F17">
        <f t="shared" si="1"/>
        <v>21.905200000000001</v>
      </c>
      <c r="G17" s="2">
        <f t="shared" si="2"/>
        <v>-4.0697004400000001</v>
      </c>
      <c r="H17" s="2">
        <f t="shared" si="3"/>
        <v>10.222840729481684</v>
      </c>
      <c r="I17" s="1">
        <f t="shared" si="4"/>
        <v>3.1980887269168137</v>
      </c>
      <c r="J17" s="2">
        <f t="shared" si="5"/>
        <v>-2.5889462800015606</v>
      </c>
      <c r="K17">
        <f t="shared" si="6"/>
        <v>3.1965469386264447</v>
      </c>
      <c r="L17">
        <v>0.34060000000000001</v>
      </c>
      <c r="M17">
        <v>20.11</v>
      </c>
      <c r="N17">
        <v>0.22950000000000001</v>
      </c>
      <c r="O17">
        <v>5.9700000000000003E-2</v>
      </c>
      <c r="P17">
        <v>1.429</v>
      </c>
      <c r="Q17">
        <v>0.47620000000000001</v>
      </c>
      <c r="R17">
        <v>9.5240000000000005E-2</v>
      </c>
    </row>
    <row r="18" spans="1:19" x14ac:dyDescent="0.55000000000000004">
      <c r="A18">
        <v>12</v>
      </c>
      <c r="B18">
        <v>48</v>
      </c>
      <c r="C18">
        <v>52</v>
      </c>
      <c r="D18">
        <v>-35</v>
      </c>
      <c r="E18">
        <f t="shared" si="0"/>
        <v>68.591999999999999</v>
      </c>
      <c r="F18">
        <f t="shared" si="1"/>
        <v>24.7624</v>
      </c>
      <c r="G18" s="2">
        <f t="shared" si="2"/>
        <v>-4.8117152800000005</v>
      </c>
      <c r="H18" s="2">
        <f t="shared" si="3"/>
        <v>10.014211326839201</v>
      </c>
      <c r="I18" s="1">
        <f t="shared" si="4"/>
        <v>3.6152307347755284</v>
      </c>
      <c r="J18" s="2">
        <f t="shared" si="5"/>
        <v>-3.0609801773475662</v>
      </c>
      <c r="K18">
        <f t="shared" si="6"/>
        <v>2.7700061383387715</v>
      </c>
      <c r="L18">
        <v>0.34060000000000001</v>
      </c>
      <c r="M18">
        <v>20.11</v>
      </c>
      <c r="N18">
        <v>0.22950000000000001</v>
      </c>
      <c r="O18">
        <v>5.9700000000000003E-2</v>
      </c>
      <c r="P18">
        <v>1.429</v>
      </c>
      <c r="Q18">
        <v>0.47620000000000001</v>
      </c>
      <c r="R18">
        <v>9.5240000000000005E-2</v>
      </c>
    </row>
    <row r="19" spans="1:19" x14ac:dyDescent="0.55000000000000004">
      <c r="A19">
        <v>13</v>
      </c>
      <c r="B19">
        <v>47</v>
      </c>
      <c r="C19">
        <v>58</v>
      </c>
      <c r="D19">
        <v>-40</v>
      </c>
      <c r="E19">
        <f t="shared" si="0"/>
        <v>67.162999999999997</v>
      </c>
      <c r="F19">
        <f t="shared" si="1"/>
        <v>27.619600000000002</v>
      </c>
      <c r="G19" s="2">
        <f t="shared" si="2"/>
        <v>-5.4584901200000004</v>
      </c>
      <c r="H19" s="2">
        <f t="shared" si="3"/>
        <v>9.8055819241967175</v>
      </c>
      <c r="I19" s="1">
        <f t="shared" si="4"/>
        <v>4.0323727426342435</v>
      </c>
      <c r="J19" s="2">
        <f t="shared" si="5"/>
        <v>-3.4724270002042883</v>
      </c>
      <c r="K19">
        <f t="shared" si="6"/>
        <v>2.4317151588002721</v>
      </c>
      <c r="L19">
        <v>0.34060000000000001</v>
      </c>
      <c r="M19">
        <v>20.11</v>
      </c>
      <c r="N19">
        <v>0.22950000000000001</v>
      </c>
      <c r="O19">
        <v>5.9700000000000003E-2</v>
      </c>
      <c r="P19">
        <v>1.429</v>
      </c>
      <c r="Q19">
        <v>0.47620000000000001</v>
      </c>
      <c r="R19">
        <v>9.5240000000000005E-2</v>
      </c>
    </row>
    <row r="20" spans="1:19" x14ac:dyDescent="0.55000000000000004">
      <c r="K20" t="e">
        <f t="shared" si="6"/>
        <v>#DIV/0!</v>
      </c>
      <c r="L20">
        <v>0.34060000000000001</v>
      </c>
      <c r="M20">
        <v>20.11</v>
      </c>
      <c r="N20">
        <v>0.22950000000000001</v>
      </c>
      <c r="O20">
        <v>5.9700000000000003E-2</v>
      </c>
      <c r="P20">
        <v>1.429</v>
      </c>
      <c r="Q20">
        <v>0.47620000000000001</v>
      </c>
      <c r="R20">
        <v>9.5240000000000005E-2</v>
      </c>
    </row>
    <row r="21" spans="1:19" x14ac:dyDescent="0.55000000000000004">
      <c r="K21" t="e">
        <f t="shared" si="6"/>
        <v>#DIV/0!</v>
      </c>
      <c r="L21">
        <v>0.34060000000000001</v>
      </c>
      <c r="M21">
        <v>20.11</v>
      </c>
      <c r="N21">
        <v>0.22950000000000001</v>
      </c>
      <c r="O21">
        <v>5.9700000000000003E-2</v>
      </c>
      <c r="P21">
        <v>1.429</v>
      </c>
      <c r="Q21">
        <v>0.47620000000000001</v>
      </c>
      <c r="R21">
        <v>9.5240000000000005E-2</v>
      </c>
    </row>
    <row r="22" spans="1:19" x14ac:dyDescent="0.55000000000000004">
      <c r="A22" t="s">
        <v>0</v>
      </c>
      <c r="B22" t="s">
        <v>10</v>
      </c>
      <c r="C22" t="s">
        <v>11</v>
      </c>
      <c r="K22" t="e">
        <f t="shared" si="6"/>
        <v>#DIV/0!</v>
      </c>
      <c r="L22">
        <v>0.34060000000000001</v>
      </c>
      <c r="M22">
        <v>20.11</v>
      </c>
      <c r="N22">
        <v>0.22950000000000001</v>
      </c>
      <c r="O22">
        <v>5.9700000000000003E-2</v>
      </c>
      <c r="P22">
        <v>1.429</v>
      </c>
      <c r="Q22">
        <v>0.47620000000000001</v>
      </c>
      <c r="R22">
        <v>9.5240000000000005E-2</v>
      </c>
    </row>
    <row r="23" spans="1:19" x14ac:dyDescent="0.55000000000000004">
      <c r="A23">
        <v>-4</v>
      </c>
      <c r="B23">
        <v>-12</v>
      </c>
      <c r="C23">
        <v>13</v>
      </c>
      <c r="D23">
        <v>37</v>
      </c>
      <c r="E23">
        <f>B23*P23</f>
        <v>-17.148</v>
      </c>
      <c r="F23">
        <f>C23*Q23</f>
        <v>6.1905999999999999</v>
      </c>
      <c r="G23" s="2">
        <f>D23*R23-F23*O23</f>
        <v>3.15430118</v>
      </c>
      <c r="H23" s="2">
        <f>E23/(M23*L23)</f>
        <v>-2.5035528317098001</v>
      </c>
      <c r="I23" s="2">
        <f>F23/(M23*L23)</f>
        <v>0.90380768369388209</v>
      </c>
      <c r="J23" s="2">
        <f>G23/(L23*M23*N23)</f>
        <v>2.0066136135478145</v>
      </c>
      <c r="K23">
        <f t="shared" si="6"/>
        <v>-2.7700061383387715</v>
      </c>
      <c r="L23">
        <v>0.34060000000000001</v>
      </c>
      <c r="M23">
        <v>20.11</v>
      </c>
      <c r="N23">
        <v>0.22950000000000001</v>
      </c>
      <c r="O23">
        <v>5.9700000000000003E-2</v>
      </c>
      <c r="P23">
        <v>1.429</v>
      </c>
      <c r="Q23">
        <v>0.47620000000000001</v>
      </c>
      <c r="R23">
        <v>9.5240000000000005E-2</v>
      </c>
      <c r="S23">
        <v>0</v>
      </c>
    </row>
    <row r="24" spans="1:19" x14ac:dyDescent="0.55000000000000004">
      <c r="A24">
        <v>-3</v>
      </c>
      <c r="B24">
        <v>-7</v>
      </c>
      <c r="C24">
        <v>12</v>
      </c>
      <c r="D24">
        <v>34</v>
      </c>
      <c r="E24">
        <f t="shared" ref="E24:E40" si="7">B24*P24</f>
        <v>-10.003</v>
      </c>
      <c r="F24">
        <f t="shared" ref="F24:F40" si="8">C24*Q24</f>
        <v>5.7144000000000004</v>
      </c>
      <c r="G24" s="2">
        <f t="shared" ref="G24:G40" si="9">D24*R24-F24*O24</f>
        <v>2.8970103200000001</v>
      </c>
      <c r="H24" s="2">
        <f t="shared" ref="H24:H40" si="10">E24/(M24*L24)</f>
        <v>-1.4604058184973836</v>
      </c>
      <c r="I24" s="2">
        <f t="shared" ref="I24:I40" si="11">F24/(M24*L24)</f>
        <v>0.83428401571742961</v>
      </c>
      <c r="J24" s="2">
        <f t="shared" ref="J24:J40" si="12">G24/(L24*M24*N24)</f>
        <v>1.8429376318150164</v>
      </c>
      <c r="K24">
        <f t="shared" si="6"/>
        <v>-1.7504899902001958</v>
      </c>
      <c r="L24">
        <v>0.34060000000000001</v>
      </c>
      <c r="M24">
        <v>20.11</v>
      </c>
      <c r="N24">
        <v>0.22950000000000001</v>
      </c>
      <c r="O24">
        <v>5.9700000000000003E-2</v>
      </c>
      <c r="P24">
        <v>1.429</v>
      </c>
      <c r="Q24">
        <v>0.47620000000000001</v>
      </c>
      <c r="R24">
        <v>9.5240000000000005E-2</v>
      </c>
    </row>
    <row r="25" spans="1:19" x14ac:dyDescent="0.55000000000000004">
      <c r="A25">
        <v>-2</v>
      </c>
      <c r="B25">
        <v>-1</v>
      </c>
      <c r="C25">
        <v>11</v>
      </c>
      <c r="D25">
        <v>29</v>
      </c>
      <c r="E25">
        <f t="shared" si="7"/>
        <v>-1.429</v>
      </c>
      <c r="F25">
        <f t="shared" si="8"/>
        <v>5.2382</v>
      </c>
      <c r="G25" s="2">
        <f t="shared" si="9"/>
        <v>2.4492394600000003</v>
      </c>
      <c r="H25" s="2">
        <f t="shared" si="10"/>
        <v>-0.20862940264248336</v>
      </c>
      <c r="I25" s="2">
        <f t="shared" si="11"/>
        <v>0.76476034774097712</v>
      </c>
      <c r="J25" s="2">
        <f t="shared" si="12"/>
        <v>1.5580875011036515</v>
      </c>
      <c r="K25">
        <f t="shared" si="6"/>
        <v>-0.27280363483639419</v>
      </c>
      <c r="L25">
        <v>0.34060000000000001</v>
      </c>
      <c r="M25">
        <v>20.11</v>
      </c>
      <c r="N25">
        <v>0.22950000000000001</v>
      </c>
      <c r="O25">
        <v>5.9700000000000003E-2</v>
      </c>
      <c r="P25">
        <v>1.429</v>
      </c>
      <c r="Q25">
        <v>0.47620000000000001</v>
      </c>
      <c r="R25">
        <v>9.5240000000000005E-2</v>
      </c>
    </row>
    <row r="26" spans="1:19" x14ac:dyDescent="0.55000000000000004">
      <c r="A26">
        <v>-1</v>
      </c>
      <c r="B26">
        <v>5</v>
      </c>
      <c r="C26">
        <v>10</v>
      </c>
      <c r="D26">
        <v>25</v>
      </c>
      <c r="E26">
        <f t="shared" si="7"/>
        <v>7.1450000000000005</v>
      </c>
      <c r="F26">
        <f t="shared" si="8"/>
        <v>4.7620000000000005</v>
      </c>
      <c r="G26" s="2">
        <f t="shared" si="9"/>
        <v>2.0967086000000004</v>
      </c>
      <c r="H26" s="2">
        <f t="shared" si="10"/>
        <v>1.0431470132124168</v>
      </c>
      <c r="I26" s="2">
        <f t="shared" si="11"/>
        <v>0.69523667976452475</v>
      </c>
      <c r="J26" s="2">
        <f t="shared" si="12"/>
        <v>1.3338244448815697</v>
      </c>
      <c r="K26">
        <f t="shared" si="6"/>
        <v>1.5004199916001679</v>
      </c>
      <c r="L26">
        <v>0.34060000000000001</v>
      </c>
      <c r="M26">
        <v>20.11</v>
      </c>
      <c r="N26">
        <v>0.22950000000000001</v>
      </c>
      <c r="O26">
        <v>5.9700000000000003E-2</v>
      </c>
      <c r="P26">
        <v>1.429</v>
      </c>
      <c r="Q26">
        <v>0.47620000000000001</v>
      </c>
      <c r="R26">
        <v>9.5240000000000005E-2</v>
      </c>
    </row>
    <row r="27" spans="1:19" x14ac:dyDescent="0.55000000000000004">
      <c r="A27">
        <v>0</v>
      </c>
      <c r="B27">
        <v>11</v>
      </c>
      <c r="C27">
        <v>10</v>
      </c>
      <c r="D27">
        <v>22</v>
      </c>
      <c r="E27">
        <f t="shared" si="7"/>
        <v>15.719000000000001</v>
      </c>
      <c r="F27">
        <f t="shared" si="8"/>
        <v>4.7620000000000005</v>
      </c>
      <c r="G27" s="2">
        <f t="shared" si="9"/>
        <v>1.8109886000000002</v>
      </c>
      <c r="H27" s="2">
        <f t="shared" si="10"/>
        <v>2.2949234290673171</v>
      </c>
      <c r="I27" s="2">
        <f t="shared" si="11"/>
        <v>0.69523667976452475</v>
      </c>
      <c r="J27" s="2">
        <f t="shared" si="12"/>
        <v>1.1520632214137201</v>
      </c>
      <c r="K27">
        <f t="shared" si="6"/>
        <v>3.3009239815203695</v>
      </c>
      <c r="L27">
        <v>0.34060000000000001</v>
      </c>
      <c r="M27">
        <v>20.11</v>
      </c>
      <c r="N27">
        <v>0.22950000000000001</v>
      </c>
      <c r="O27">
        <v>5.9700000000000003E-2</v>
      </c>
      <c r="P27">
        <v>1.429</v>
      </c>
      <c r="Q27">
        <v>0.47620000000000001</v>
      </c>
      <c r="R27">
        <v>9.5240000000000005E-2</v>
      </c>
    </row>
    <row r="28" spans="1:19" x14ac:dyDescent="0.55000000000000004">
      <c r="A28">
        <v>1</v>
      </c>
      <c r="B28">
        <v>17</v>
      </c>
      <c r="C28">
        <v>9</v>
      </c>
      <c r="D28">
        <v>18</v>
      </c>
      <c r="E28">
        <f t="shared" si="7"/>
        <v>24.292999999999999</v>
      </c>
      <c r="F28">
        <f t="shared" si="8"/>
        <v>4.2858000000000001</v>
      </c>
      <c r="G28" s="2">
        <f t="shared" si="9"/>
        <v>1.4584577400000001</v>
      </c>
      <c r="H28" s="2">
        <f t="shared" si="10"/>
        <v>3.5466998449222169</v>
      </c>
      <c r="I28" s="2">
        <f t="shared" si="11"/>
        <v>0.62571301178807215</v>
      </c>
      <c r="J28" s="2">
        <f t="shared" si="12"/>
        <v>0.92780016519163822</v>
      </c>
      <c r="K28">
        <f t="shared" si="6"/>
        <v>5.6682533016006342</v>
      </c>
      <c r="L28">
        <v>0.34060000000000001</v>
      </c>
      <c r="M28">
        <v>20.11</v>
      </c>
      <c r="N28">
        <v>0.22950000000000001</v>
      </c>
      <c r="O28">
        <v>5.9700000000000003E-2</v>
      </c>
      <c r="P28">
        <v>1.429</v>
      </c>
      <c r="Q28">
        <v>0.47620000000000001</v>
      </c>
      <c r="R28">
        <v>9.5240000000000005E-2</v>
      </c>
    </row>
    <row r="29" spans="1:19" x14ac:dyDescent="0.55000000000000004">
      <c r="A29">
        <v>2</v>
      </c>
      <c r="B29">
        <v>23</v>
      </c>
      <c r="C29">
        <v>10</v>
      </c>
      <c r="D29">
        <v>15</v>
      </c>
      <c r="E29">
        <f t="shared" si="7"/>
        <v>32.867000000000004</v>
      </c>
      <c r="F29">
        <f t="shared" si="8"/>
        <v>4.7620000000000005</v>
      </c>
      <c r="G29" s="2">
        <f t="shared" si="9"/>
        <v>1.1443086</v>
      </c>
      <c r="H29" s="2">
        <f t="shared" si="10"/>
        <v>4.7984762607771181</v>
      </c>
      <c r="I29" s="2">
        <f t="shared" si="11"/>
        <v>0.69523667976452475</v>
      </c>
      <c r="J29" s="2">
        <f t="shared" si="12"/>
        <v>0.7279536999887376</v>
      </c>
      <c r="K29">
        <f t="shared" si="6"/>
        <v>6.9019319613607735</v>
      </c>
      <c r="L29">
        <v>0.34060000000000001</v>
      </c>
      <c r="M29">
        <v>20.11</v>
      </c>
      <c r="N29">
        <v>0.22950000000000001</v>
      </c>
      <c r="O29">
        <v>5.9700000000000003E-2</v>
      </c>
      <c r="P29">
        <v>1.429</v>
      </c>
      <c r="Q29">
        <v>0.47620000000000001</v>
      </c>
      <c r="R29">
        <v>9.5240000000000005E-2</v>
      </c>
    </row>
    <row r="30" spans="1:19" x14ac:dyDescent="0.55000000000000004">
      <c r="A30">
        <v>3</v>
      </c>
      <c r="B30">
        <v>28</v>
      </c>
      <c r="C30">
        <v>10</v>
      </c>
      <c r="D30">
        <v>12</v>
      </c>
      <c r="E30">
        <f t="shared" si="7"/>
        <v>40.012</v>
      </c>
      <c r="F30">
        <f t="shared" si="8"/>
        <v>4.7620000000000005</v>
      </c>
      <c r="G30" s="2">
        <f t="shared" si="9"/>
        <v>0.85858860000000004</v>
      </c>
      <c r="H30" s="2">
        <f t="shared" si="10"/>
        <v>5.8416232739895344</v>
      </c>
      <c r="I30" s="2">
        <f t="shared" si="11"/>
        <v>0.69523667976452475</v>
      </c>
      <c r="J30" s="2">
        <f t="shared" si="12"/>
        <v>0.54619247652088798</v>
      </c>
      <c r="K30">
        <f t="shared" si="6"/>
        <v>8.4023519529609398</v>
      </c>
      <c r="L30">
        <v>0.34060000000000001</v>
      </c>
      <c r="M30">
        <v>20.11</v>
      </c>
      <c r="N30">
        <v>0.22950000000000001</v>
      </c>
      <c r="O30">
        <v>5.9700000000000003E-2</v>
      </c>
      <c r="P30">
        <v>1.429</v>
      </c>
      <c r="Q30">
        <v>0.47620000000000001</v>
      </c>
      <c r="R30">
        <v>9.5240000000000005E-2</v>
      </c>
    </row>
    <row r="31" spans="1:19" x14ac:dyDescent="0.55000000000000004">
      <c r="A31">
        <v>4</v>
      </c>
      <c r="B31">
        <v>34</v>
      </c>
      <c r="C31">
        <v>11</v>
      </c>
      <c r="D31">
        <v>9</v>
      </c>
      <c r="E31">
        <f t="shared" si="7"/>
        <v>48.585999999999999</v>
      </c>
      <c r="F31">
        <f t="shared" si="8"/>
        <v>5.2382</v>
      </c>
      <c r="G31" s="2">
        <f t="shared" si="9"/>
        <v>0.54443945999999999</v>
      </c>
      <c r="H31" s="2">
        <f t="shared" si="10"/>
        <v>7.0933996898444338</v>
      </c>
      <c r="I31" s="2">
        <f t="shared" si="11"/>
        <v>0.76476034774097712</v>
      </c>
      <c r="J31" s="2">
        <f t="shared" si="12"/>
        <v>0.34634601131798737</v>
      </c>
      <c r="K31">
        <f t="shared" si="6"/>
        <v>9.2753235844374018</v>
      </c>
      <c r="L31">
        <v>0.34060000000000001</v>
      </c>
      <c r="M31">
        <v>20.11</v>
      </c>
      <c r="N31">
        <v>0.22950000000000001</v>
      </c>
      <c r="O31">
        <v>5.9700000000000003E-2</v>
      </c>
      <c r="P31">
        <v>1.429</v>
      </c>
      <c r="Q31">
        <v>0.47620000000000001</v>
      </c>
      <c r="R31">
        <v>9.5240000000000005E-2</v>
      </c>
    </row>
    <row r="32" spans="1:19" x14ac:dyDescent="0.55000000000000004">
      <c r="A32">
        <v>5</v>
      </c>
      <c r="B32">
        <v>39</v>
      </c>
      <c r="C32">
        <v>12</v>
      </c>
      <c r="D32">
        <v>4</v>
      </c>
      <c r="E32">
        <f t="shared" si="7"/>
        <v>55.731000000000002</v>
      </c>
      <c r="F32">
        <f t="shared" si="8"/>
        <v>5.7144000000000004</v>
      </c>
      <c r="G32" s="2">
        <f t="shared" si="9"/>
        <v>3.9810319999999955E-2</v>
      </c>
      <c r="H32" s="2">
        <f t="shared" si="10"/>
        <v>8.136546703056851</v>
      </c>
      <c r="I32" s="2">
        <f t="shared" si="11"/>
        <v>0.83428401571742961</v>
      </c>
      <c r="J32" s="2">
        <f t="shared" si="12"/>
        <v>2.5325397136520347E-2</v>
      </c>
      <c r="K32">
        <f t="shared" si="6"/>
        <v>9.7527299454010912</v>
      </c>
      <c r="L32">
        <v>0.34060000000000001</v>
      </c>
      <c r="M32">
        <v>20.11</v>
      </c>
      <c r="N32">
        <v>0.22950000000000001</v>
      </c>
      <c r="O32">
        <v>5.9700000000000003E-2</v>
      </c>
      <c r="P32">
        <v>1.429</v>
      </c>
      <c r="Q32">
        <v>0.47620000000000001</v>
      </c>
      <c r="R32">
        <v>9.5240000000000005E-2</v>
      </c>
    </row>
    <row r="33" spans="1:41" x14ac:dyDescent="0.55000000000000004">
      <c r="A33">
        <v>6</v>
      </c>
      <c r="B33">
        <v>44</v>
      </c>
      <c r="C33">
        <v>14</v>
      </c>
      <c r="D33">
        <v>2</v>
      </c>
      <c r="E33">
        <f t="shared" si="7"/>
        <v>62.876000000000005</v>
      </c>
      <c r="F33">
        <f t="shared" si="8"/>
        <v>6.6668000000000003</v>
      </c>
      <c r="G33" s="2">
        <f t="shared" si="9"/>
        <v>-0.20752796000000004</v>
      </c>
      <c r="H33" s="2">
        <f t="shared" si="10"/>
        <v>9.1796937162692682</v>
      </c>
      <c r="I33" s="2">
        <f t="shared" si="11"/>
        <v>0.97333135167033458</v>
      </c>
      <c r="J33" s="2">
        <f t="shared" si="12"/>
        <v>-0.1320192353121481</v>
      </c>
      <c r="K33">
        <f t="shared" si="6"/>
        <v>9.4312113757724845</v>
      </c>
      <c r="L33">
        <v>0.34060000000000001</v>
      </c>
      <c r="M33">
        <v>20.11</v>
      </c>
      <c r="N33">
        <v>0.22950000000000001</v>
      </c>
      <c r="O33">
        <v>5.9700000000000003E-2</v>
      </c>
      <c r="P33">
        <v>1.429</v>
      </c>
      <c r="Q33">
        <v>0.47620000000000001</v>
      </c>
      <c r="R33">
        <v>9.5240000000000005E-2</v>
      </c>
    </row>
    <row r="34" spans="1:41" x14ac:dyDescent="0.55000000000000004">
      <c r="A34">
        <v>7</v>
      </c>
      <c r="B34">
        <v>48</v>
      </c>
      <c r="C34">
        <v>17</v>
      </c>
      <c r="D34">
        <v>0</v>
      </c>
      <c r="E34">
        <f t="shared" si="7"/>
        <v>68.591999999999999</v>
      </c>
      <c r="F34">
        <f t="shared" si="8"/>
        <v>8.0953999999999997</v>
      </c>
      <c r="G34" s="2">
        <f t="shared" si="9"/>
        <v>-0.48329538</v>
      </c>
      <c r="H34" s="2">
        <f t="shared" si="10"/>
        <v>10.014211326839201</v>
      </c>
      <c r="I34" s="2">
        <f t="shared" si="11"/>
        <v>1.1819023555996919</v>
      </c>
      <c r="J34" s="2">
        <f t="shared" si="12"/>
        <v>-0.30744910949586757</v>
      </c>
      <c r="K34">
        <f t="shared" si="6"/>
        <v>8.4729599525656543</v>
      </c>
      <c r="L34">
        <v>0.34060000000000001</v>
      </c>
      <c r="M34">
        <v>20.11</v>
      </c>
      <c r="N34">
        <v>0.22950000000000001</v>
      </c>
      <c r="O34">
        <v>5.9700000000000003E-2</v>
      </c>
      <c r="P34">
        <v>1.429</v>
      </c>
      <c r="Q34">
        <v>0.47620000000000001</v>
      </c>
      <c r="R34">
        <v>9.5240000000000005E-2</v>
      </c>
    </row>
    <row r="35" spans="1:41" x14ac:dyDescent="0.55000000000000004">
      <c r="A35">
        <v>8</v>
      </c>
      <c r="B35">
        <v>51</v>
      </c>
      <c r="C35">
        <v>22</v>
      </c>
      <c r="D35">
        <v>2</v>
      </c>
      <c r="E35">
        <f t="shared" si="7"/>
        <v>72.879000000000005</v>
      </c>
      <c r="F35">
        <f t="shared" si="8"/>
        <v>10.4764</v>
      </c>
      <c r="G35" s="2">
        <f t="shared" si="9"/>
        <v>-0.43496108</v>
      </c>
      <c r="H35" s="2">
        <f t="shared" si="10"/>
        <v>10.640099534766652</v>
      </c>
      <c r="I35" s="2">
        <f t="shared" si="11"/>
        <v>1.5295206954819542</v>
      </c>
      <c r="J35" s="2">
        <f t="shared" si="12"/>
        <v>-0.27670116919255633</v>
      </c>
      <c r="K35">
        <f t="shared" si="6"/>
        <v>6.9564926883280522</v>
      </c>
      <c r="L35">
        <v>0.34060000000000001</v>
      </c>
      <c r="M35">
        <v>20.11</v>
      </c>
      <c r="N35">
        <v>0.22950000000000001</v>
      </c>
      <c r="O35">
        <v>5.9700000000000003E-2</v>
      </c>
      <c r="P35">
        <v>1.429</v>
      </c>
      <c r="Q35">
        <v>0.47620000000000001</v>
      </c>
      <c r="R35">
        <v>9.5240000000000005E-2</v>
      </c>
      <c r="AO35" t="s">
        <v>19</v>
      </c>
    </row>
    <row r="36" spans="1:41" x14ac:dyDescent="0.55000000000000004">
      <c r="A36">
        <v>9</v>
      </c>
      <c r="B36">
        <v>53</v>
      </c>
      <c r="C36">
        <v>30</v>
      </c>
      <c r="D36">
        <v>-2</v>
      </c>
      <c r="E36">
        <f t="shared" si="7"/>
        <v>75.737000000000009</v>
      </c>
      <c r="F36">
        <f t="shared" si="8"/>
        <v>14.286</v>
      </c>
      <c r="G36" s="2">
        <f t="shared" si="9"/>
        <v>-1.0433542</v>
      </c>
      <c r="H36" s="2">
        <f t="shared" si="10"/>
        <v>11.05735834005162</v>
      </c>
      <c r="I36" s="2">
        <f t="shared" si="11"/>
        <v>2.0857100392935739</v>
      </c>
      <c r="J36" s="2">
        <f t="shared" si="12"/>
        <v>-0.66373140103009742</v>
      </c>
      <c r="K36">
        <f t="shared" si="6"/>
        <v>5.3014839703205947</v>
      </c>
      <c r="L36">
        <v>0.34060000000000001</v>
      </c>
      <c r="M36">
        <v>20.11</v>
      </c>
      <c r="N36">
        <v>0.22950000000000001</v>
      </c>
      <c r="O36">
        <v>5.9700000000000003E-2</v>
      </c>
      <c r="P36">
        <v>1.429</v>
      </c>
      <c r="Q36">
        <v>0.47620000000000001</v>
      </c>
      <c r="R36">
        <v>9.5240000000000005E-2</v>
      </c>
    </row>
    <row r="37" spans="1:41" x14ac:dyDescent="0.55000000000000004">
      <c r="A37">
        <v>10</v>
      </c>
      <c r="B37">
        <v>51</v>
      </c>
      <c r="C37">
        <v>39</v>
      </c>
      <c r="D37">
        <v>-9</v>
      </c>
      <c r="E37">
        <f t="shared" si="7"/>
        <v>72.879000000000005</v>
      </c>
      <c r="F37">
        <f t="shared" si="8"/>
        <v>18.5718</v>
      </c>
      <c r="G37" s="2">
        <f t="shared" si="9"/>
        <v>-1.9658964600000002</v>
      </c>
      <c r="H37" s="2">
        <f t="shared" si="10"/>
        <v>10.640099534766652</v>
      </c>
      <c r="I37" s="2">
        <f t="shared" si="11"/>
        <v>2.7114230510816459</v>
      </c>
      <c r="J37" s="2">
        <f t="shared" si="12"/>
        <v>-1.2506080980705392</v>
      </c>
      <c r="K37">
        <f t="shared" si="6"/>
        <v>3.9241753626465936</v>
      </c>
      <c r="L37">
        <v>0.34060000000000001</v>
      </c>
      <c r="M37">
        <v>20.11</v>
      </c>
      <c r="N37">
        <v>0.22950000000000001</v>
      </c>
      <c r="O37">
        <v>5.9700000000000003E-2</v>
      </c>
      <c r="P37">
        <v>1.429</v>
      </c>
      <c r="Q37">
        <v>0.47620000000000001</v>
      </c>
      <c r="R37">
        <v>9.5240000000000005E-2</v>
      </c>
    </row>
    <row r="38" spans="1:41" x14ac:dyDescent="0.55000000000000004">
      <c r="A38">
        <v>11</v>
      </c>
      <c r="B38">
        <v>48</v>
      </c>
      <c r="C38">
        <v>45</v>
      </c>
      <c r="D38">
        <v>-20</v>
      </c>
      <c r="E38">
        <f t="shared" si="7"/>
        <v>68.591999999999999</v>
      </c>
      <c r="F38">
        <f t="shared" si="8"/>
        <v>21.429000000000002</v>
      </c>
      <c r="G38" s="2">
        <f t="shared" si="9"/>
        <v>-3.1841113000000005</v>
      </c>
      <c r="H38" s="2">
        <f t="shared" si="10"/>
        <v>10.014211326839201</v>
      </c>
      <c r="I38" s="2">
        <f t="shared" si="11"/>
        <v>3.1285650589403611</v>
      </c>
      <c r="J38" s="2">
        <f t="shared" si="12"/>
        <v>-2.0255773678629607</v>
      </c>
      <c r="K38">
        <f t="shared" si="6"/>
        <v>3.200895982080358</v>
      </c>
      <c r="L38">
        <v>0.34060000000000001</v>
      </c>
      <c r="M38">
        <v>20.11</v>
      </c>
      <c r="N38">
        <v>0.22950000000000001</v>
      </c>
      <c r="O38">
        <v>5.9700000000000003E-2</v>
      </c>
      <c r="P38">
        <v>1.429</v>
      </c>
      <c r="Q38">
        <v>0.47620000000000001</v>
      </c>
      <c r="R38">
        <v>9.5240000000000005E-2</v>
      </c>
    </row>
    <row r="39" spans="1:41" x14ac:dyDescent="0.55000000000000004">
      <c r="A39">
        <v>12</v>
      </c>
      <c r="B39">
        <v>48</v>
      </c>
      <c r="C39">
        <v>52</v>
      </c>
      <c r="D39">
        <v>-27</v>
      </c>
      <c r="E39">
        <f t="shared" si="7"/>
        <v>68.591999999999999</v>
      </c>
      <c r="F39">
        <f t="shared" si="8"/>
        <v>24.7624</v>
      </c>
      <c r="G39" s="2">
        <f t="shared" si="9"/>
        <v>-4.0497952800000006</v>
      </c>
      <c r="H39" s="2">
        <f t="shared" si="10"/>
        <v>10.014211326839201</v>
      </c>
      <c r="I39" s="2">
        <f t="shared" si="11"/>
        <v>3.6152307347755284</v>
      </c>
      <c r="J39" s="2">
        <f t="shared" si="12"/>
        <v>-2.5762835814333003</v>
      </c>
      <c r="K39">
        <f t="shared" si="6"/>
        <v>2.7700061383387715</v>
      </c>
      <c r="L39">
        <v>0.34060000000000001</v>
      </c>
      <c r="M39">
        <v>20.11</v>
      </c>
      <c r="N39">
        <v>0.22950000000000001</v>
      </c>
      <c r="O39">
        <v>5.9700000000000003E-2</v>
      </c>
      <c r="P39">
        <v>1.429</v>
      </c>
      <c r="Q39">
        <v>0.47620000000000001</v>
      </c>
      <c r="R39">
        <v>9.5240000000000005E-2</v>
      </c>
    </row>
    <row r="40" spans="1:41" x14ac:dyDescent="0.55000000000000004">
      <c r="A40">
        <v>13</v>
      </c>
      <c r="B40">
        <v>47</v>
      </c>
      <c r="C40">
        <v>57</v>
      </c>
      <c r="D40">
        <v>-33</v>
      </c>
      <c r="E40">
        <f t="shared" si="7"/>
        <v>67.162999999999997</v>
      </c>
      <c r="F40">
        <f t="shared" si="8"/>
        <v>27.1434</v>
      </c>
      <c r="G40" s="2">
        <f t="shared" si="9"/>
        <v>-4.76338098</v>
      </c>
      <c r="H40" s="2">
        <f t="shared" si="10"/>
        <v>9.8055819241967175</v>
      </c>
      <c r="I40" s="2">
        <f t="shared" si="11"/>
        <v>3.9628490746577905</v>
      </c>
      <c r="J40" s="2">
        <f t="shared" si="12"/>
        <v>-3.0302322370442543</v>
      </c>
      <c r="K40">
        <f t="shared" si="6"/>
        <v>2.4743768282529084</v>
      </c>
      <c r="L40">
        <v>0.34060000000000001</v>
      </c>
      <c r="M40">
        <v>20.11</v>
      </c>
      <c r="N40">
        <v>0.22950000000000001</v>
      </c>
      <c r="O40">
        <v>5.9700000000000003E-2</v>
      </c>
      <c r="P40">
        <v>1.429</v>
      </c>
      <c r="Q40">
        <v>0.47620000000000001</v>
      </c>
      <c r="R40">
        <v>9.5240000000000005E-2</v>
      </c>
    </row>
    <row r="41" spans="1:41" x14ac:dyDescent="0.55000000000000004">
      <c r="K41" t="e">
        <f t="shared" si="6"/>
        <v>#DIV/0!</v>
      </c>
      <c r="L41">
        <v>0.34060000000000001</v>
      </c>
      <c r="M41">
        <v>20.11</v>
      </c>
      <c r="N41">
        <v>0.22950000000000001</v>
      </c>
      <c r="O41">
        <v>5.9700000000000003E-2</v>
      </c>
      <c r="P41">
        <v>1.429</v>
      </c>
      <c r="Q41">
        <v>0.47620000000000001</v>
      </c>
      <c r="R41">
        <v>9.5240000000000005E-2</v>
      </c>
    </row>
    <row r="42" spans="1:41" x14ac:dyDescent="0.55000000000000004">
      <c r="K42" t="e">
        <f t="shared" si="6"/>
        <v>#DIV/0!</v>
      </c>
      <c r="L42">
        <v>0.34060000000000001</v>
      </c>
      <c r="M42">
        <v>20.11</v>
      </c>
      <c r="N42">
        <v>0.22950000000000001</v>
      </c>
      <c r="O42">
        <v>5.9700000000000003E-2</v>
      </c>
      <c r="P42">
        <v>1.429</v>
      </c>
      <c r="Q42">
        <v>0.47620000000000001</v>
      </c>
      <c r="R42">
        <v>9.5240000000000005E-2</v>
      </c>
      <c r="S42">
        <v>5</v>
      </c>
    </row>
    <row r="43" spans="1:41" x14ac:dyDescent="0.55000000000000004">
      <c r="A43" t="s">
        <v>0</v>
      </c>
      <c r="K43" t="e">
        <f t="shared" si="6"/>
        <v>#DIV/0!</v>
      </c>
      <c r="L43">
        <v>0.34060000000000001</v>
      </c>
      <c r="M43">
        <v>20.11</v>
      </c>
      <c r="N43">
        <v>0.22950000000000001</v>
      </c>
      <c r="O43">
        <v>5.9700000000000003E-2</v>
      </c>
      <c r="P43">
        <v>1.429</v>
      </c>
      <c r="Q43">
        <v>0.47620000000000001</v>
      </c>
      <c r="R43">
        <v>9.5240000000000005E-2</v>
      </c>
    </row>
    <row r="44" spans="1:41" x14ac:dyDescent="0.55000000000000004">
      <c r="A44">
        <v>-4</v>
      </c>
      <c r="B44">
        <v>-14</v>
      </c>
      <c r="C44">
        <v>14</v>
      </c>
      <c r="D44">
        <v>51</v>
      </c>
      <c r="E44">
        <f>B44*P44</f>
        <v>-20.006</v>
      </c>
      <c r="F44">
        <f>C44*Q44</f>
        <v>6.6668000000000003</v>
      </c>
      <c r="G44" s="2">
        <f>D44*R44-F44*O44</f>
        <v>4.4592320399999998</v>
      </c>
      <c r="H44" s="2">
        <f>E44/(M44*L44)</f>
        <v>-2.9208116369947672</v>
      </c>
      <c r="I44" s="2">
        <f>F44/(M44*L44)</f>
        <v>0.97333135167033458</v>
      </c>
      <c r="J44" s="2">
        <f>G44/(L44*M44*N44)</f>
        <v>2.8367474146627285</v>
      </c>
      <c r="K44">
        <f t="shared" si="6"/>
        <v>-3.0008399832003358</v>
      </c>
      <c r="L44">
        <v>0.34060000000000001</v>
      </c>
      <c r="M44">
        <v>20.11</v>
      </c>
      <c r="N44">
        <v>0.22950000000000001</v>
      </c>
      <c r="O44">
        <v>5.9700000000000003E-2</v>
      </c>
      <c r="P44">
        <v>1.429</v>
      </c>
      <c r="Q44">
        <v>0.47620000000000001</v>
      </c>
      <c r="R44">
        <v>9.5240000000000005E-2</v>
      </c>
    </row>
    <row r="45" spans="1:41" x14ac:dyDescent="0.55000000000000004">
      <c r="A45">
        <v>-3</v>
      </c>
      <c r="B45">
        <v>-8</v>
      </c>
      <c r="C45">
        <v>13</v>
      </c>
      <c r="D45">
        <v>49</v>
      </c>
      <c r="E45">
        <f t="shared" ref="E45:E61" si="13">B45*P45</f>
        <v>-11.432</v>
      </c>
      <c r="F45">
        <f t="shared" ref="F45:F61" si="14">C45*Q45</f>
        <v>6.1905999999999999</v>
      </c>
      <c r="G45" s="2">
        <f t="shared" ref="G45:G61" si="15">D45*R45-F45*O45</f>
        <v>4.2971811799999999</v>
      </c>
      <c r="H45" s="2">
        <f t="shared" ref="H45:H61" si="16">E45/(M45*L45)</f>
        <v>-1.6690352211398669</v>
      </c>
      <c r="I45" s="2">
        <f t="shared" ref="I45:I61" si="17">F45/(M45*L45)</f>
        <v>0.90380768369388209</v>
      </c>
      <c r="J45" s="2">
        <f t="shared" ref="J45:J61" si="18">G45/(L45*M45*N45)</f>
        <v>2.733658507419213</v>
      </c>
      <c r="K45">
        <f t="shared" si="6"/>
        <v>-1.8466707588925146</v>
      </c>
      <c r="L45">
        <v>0.34060000000000001</v>
      </c>
      <c r="M45">
        <v>20.11</v>
      </c>
      <c r="N45">
        <v>0.22950000000000001</v>
      </c>
      <c r="O45">
        <v>5.9700000000000003E-2</v>
      </c>
      <c r="P45">
        <v>1.429</v>
      </c>
      <c r="Q45">
        <v>0.47620000000000001</v>
      </c>
      <c r="R45">
        <v>9.5240000000000005E-2</v>
      </c>
    </row>
    <row r="46" spans="1:41" x14ac:dyDescent="0.55000000000000004">
      <c r="A46">
        <v>-2</v>
      </c>
      <c r="B46">
        <v>-4</v>
      </c>
      <c r="C46">
        <v>12</v>
      </c>
      <c r="D46">
        <v>44</v>
      </c>
      <c r="E46">
        <f t="shared" si="13"/>
        <v>-5.7160000000000002</v>
      </c>
      <c r="F46">
        <f t="shared" si="14"/>
        <v>5.7144000000000004</v>
      </c>
      <c r="G46" s="2">
        <f t="shared" si="15"/>
        <v>3.8494103200000005</v>
      </c>
      <c r="H46" s="2">
        <f t="shared" si="16"/>
        <v>-0.83451761056993345</v>
      </c>
      <c r="I46" s="2">
        <f t="shared" si="17"/>
        <v>0.83428401571742961</v>
      </c>
      <c r="J46" s="2">
        <f t="shared" si="18"/>
        <v>2.4488083767078486</v>
      </c>
      <c r="K46">
        <f t="shared" si="6"/>
        <v>-1.0002799944001119</v>
      </c>
      <c r="L46">
        <v>0.34060000000000001</v>
      </c>
      <c r="M46">
        <v>20.11</v>
      </c>
      <c r="N46">
        <v>0.22950000000000001</v>
      </c>
      <c r="O46">
        <v>5.9700000000000003E-2</v>
      </c>
      <c r="P46">
        <v>1.429</v>
      </c>
      <c r="Q46">
        <v>0.47620000000000001</v>
      </c>
      <c r="R46">
        <v>9.5240000000000005E-2</v>
      </c>
    </row>
    <row r="47" spans="1:41" x14ac:dyDescent="0.55000000000000004">
      <c r="A47">
        <v>-1</v>
      </c>
      <c r="B47">
        <v>3</v>
      </c>
      <c r="C47">
        <v>11</v>
      </c>
      <c r="D47">
        <v>40</v>
      </c>
      <c r="E47">
        <f t="shared" si="13"/>
        <v>4.2869999999999999</v>
      </c>
      <c r="F47">
        <f t="shared" si="14"/>
        <v>5.2382</v>
      </c>
      <c r="G47" s="2">
        <f t="shared" si="15"/>
        <v>3.4968794600000002</v>
      </c>
      <c r="H47" s="2">
        <f t="shared" si="16"/>
        <v>0.62588820792745004</v>
      </c>
      <c r="I47" s="2">
        <f t="shared" si="17"/>
        <v>0.76476034774097712</v>
      </c>
      <c r="J47" s="2">
        <f t="shared" si="18"/>
        <v>2.2245453204857664</v>
      </c>
      <c r="K47">
        <f t="shared" si="6"/>
        <v>0.81841090450918252</v>
      </c>
      <c r="L47">
        <v>0.34060000000000001</v>
      </c>
      <c r="M47">
        <v>20.11</v>
      </c>
      <c r="N47">
        <v>0.22950000000000001</v>
      </c>
      <c r="O47">
        <v>5.9700000000000003E-2</v>
      </c>
      <c r="P47">
        <v>1.429</v>
      </c>
      <c r="Q47">
        <v>0.47620000000000001</v>
      </c>
      <c r="R47">
        <v>9.5240000000000005E-2</v>
      </c>
    </row>
    <row r="48" spans="1:41" x14ac:dyDescent="0.55000000000000004">
      <c r="A48">
        <v>0</v>
      </c>
      <c r="B48">
        <v>9</v>
      </c>
      <c r="C48">
        <v>10</v>
      </c>
      <c r="D48">
        <v>35</v>
      </c>
      <c r="E48">
        <f t="shared" si="13"/>
        <v>12.861000000000001</v>
      </c>
      <c r="F48">
        <f t="shared" si="14"/>
        <v>4.7620000000000005</v>
      </c>
      <c r="G48" s="2">
        <f t="shared" si="15"/>
        <v>3.0491086000000003</v>
      </c>
      <c r="H48" s="2">
        <f t="shared" si="16"/>
        <v>1.8776646237823502</v>
      </c>
      <c r="I48" s="2">
        <f t="shared" si="17"/>
        <v>0.69523667976452475</v>
      </c>
      <c r="J48" s="2">
        <f t="shared" si="18"/>
        <v>1.9396951897744017</v>
      </c>
      <c r="K48">
        <f t="shared" si="6"/>
        <v>2.7007559848803022</v>
      </c>
      <c r="L48">
        <v>0.34060000000000001</v>
      </c>
      <c r="M48">
        <v>20.11</v>
      </c>
      <c r="N48">
        <v>0.22950000000000001</v>
      </c>
      <c r="O48">
        <v>5.9700000000000003E-2</v>
      </c>
      <c r="P48">
        <v>1.429</v>
      </c>
      <c r="Q48">
        <v>0.47620000000000001</v>
      </c>
      <c r="R48">
        <v>9.5240000000000005E-2</v>
      </c>
    </row>
    <row r="49" spans="1:19" x14ac:dyDescent="0.55000000000000004">
      <c r="A49">
        <v>1</v>
      </c>
      <c r="B49">
        <v>15</v>
      </c>
      <c r="C49">
        <v>10</v>
      </c>
      <c r="D49">
        <v>31</v>
      </c>
      <c r="E49">
        <f t="shared" si="13"/>
        <v>21.435000000000002</v>
      </c>
      <c r="F49">
        <f t="shared" si="14"/>
        <v>4.7620000000000005</v>
      </c>
      <c r="G49" s="2">
        <f t="shared" si="15"/>
        <v>2.6681486000000003</v>
      </c>
      <c r="H49" s="2">
        <f t="shared" si="16"/>
        <v>3.1294410396372507</v>
      </c>
      <c r="I49" s="2">
        <f t="shared" si="17"/>
        <v>0.69523667976452475</v>
      </c>
      <c r="J49" s="2">
        <f t="shared" si="18"/>
        <v>1.6973468918172689</v>
      </c>
      <c r="K49">
        <f t="shared" si="6"/>
        <v>4.5012599748005044</v>
      </c>
      <c r="L49">
        <v>0.34060000000000001</v>
      </c>
      <c r="M49">
        <v>20.11</v>
      </c>
      <c r="N49">
        <v>0.22950000000000001</v>
      </c>
      <c r="O49">
        <v>5.9700000000000003E-2</v>
      </c>
      <c r="P49">
        <v>1.429</v>
      </c>
      <c r="Q49">
        <v>0.47620000000000001</v>
      </c>
      <c r="R49">
        <v>9.5240000000000005E-2</v>
      </c>
    </row>
    <row r="50" spans="1:19" x14ac:dyDescent="0.55000000000000004">
      <c r="A50">
        <v>2</v>
      </c>
      <c r="B50">
        <v>22</v>
      </c>
      <c r="C50">
        <v>10</v>
      </c>
      <c r="D50">
        <v>27</v>
      </c>
      <c r="E50">
        <f t="shared" si="13"/>
        <v>31.438000000000002</v>
      </c>
      <c r="F50">
        <f t="shared" si="14"/>
        <v>4.7620000000000005</v>
      </c>
      <c r="G50" s="2">
        <f t="shared" si="15"/>
        <v>2.2871886000000003</v>
      </c>
      <c r="H50" s="2">
        <f t="shared" si="16"/>
        <v>4.5898468581346341</v>
      </c>
      <c r="I50" s="2">
        <f t="shared" si="17"/>
        <v>0.69523667976452475</v>
      </c>
      <c r="J50" s="2">
        <f t="shared" si="18"/>
        <v>1.4549985938601362</v>
      </c>
      <c r="K50">
        <f t="shared" si="6"/>
        <v>6.601847963040739</v>
      </c>
      <c r="L50">
        <v>0.34060000000000001</v>
      </c>
      <c r="M50">
        <v>20.11</v>
      </c>
      <c r="N50">
        <v>0.22950000000000001</v>
      </c>
      <c r="O50">
        <v>5.9700000000000003E-2</v>
      </c>
      <c r="P50">
        <v>1.429</v>
      </c>
      <c r="Q50">
        <v>0.47620000000000001</v>
      </c>
      <c r="R50">
        <v>9.5240000000000005E-2</v>
      </c>
    </row>
    <row r="51" spans="1:19" x14ac:dyDescent="0.55000000000000004">
      <c r="A51">
        <v>3</v>
      </c>
      <c r="B51">
        <v>27</v>
      </c>
      <c r="C51">
        <v>11</v>
      </c>
      <c r="D51">
        <v>25</v>
      </c>
      <c r="E51">
        <f t="shared" si="13"/>
        <v>38.582999999999998</v>
      </c>
      <c r="F51">
        <f t="shared" si="14"/>
        <v>5.2382</v>
      </c>
      <c r="G51" s="2">
        <f t="shared" si="15"/>
        <v>2.0682794600000003</v>
      </c>
      <c r="H51" s="2">
        <f t="shared" si="16"/>
        <v>5.6329938713470504</v>
      </c>
      <c r="I51" s="2">
        <f t="shared" si="17"/>
        <v>0.76476034774097712</v>
      </c>
      <c r="J51" s="2">
        <f t="shared" si="18"/>
        <v>1.3157392031465187</v>
      </c>
      <c r="K51">
        <f t="shared" si="6"/>
        <v>7.3656981405826425</v>
      </c>
      <c r="L51">
        <v>0.34060000000000001</v>
      </c>
      <c r="M51">
        <v>20.11</v>
      </c>
      <c r="N51">
        <v>0.22950000000000001</v>
      </c>
      <c r="O51">
        <v>5.9700000000000003E-2</v>
      </c>
      <c r="P51">
        <v>1.429</v>
      </c>
      <c r="Q51">
        <v>0.47620000000000001</v>
      </c>
      <c r="R51">
        <v>9.5240000000000005E-2</v>
      </c>
    </row>
    <row r="52" spans="1:19" x14ac:dyDescent="0.55000000000000004">
      <c r="A52">
        <v>4</v>
      </c>
      <c r="B52">
        <v>33</v>
      </c>
      <c r="C52">
        <v>11</v>
      </c>
      <c r="D52">
        <v>21</v>
      </c>
      <c r="E52">
        <f t="shared" si="13"/>
        <v>47.157000000000004</v>
      </c>
      <c r="F52">
        <f t="shared" si="14"/>
        <v>5.2382</v>
      </c>
      <c r="G52" s="2">
        <f t="shared" si="15"/>
        <v>1.6873194600000003</v>
      </c>
      <c r="H52" s="2">
        <f t="shared" si="16"/>
        <v>6.8847702872019516</v>
      </c>
      <c r="I52" s="2">
        <f t="shared" si="17"/>
        <v>0.76476034774097712</v>
      </c>
      <c r="J52" s="2">
        <f t="shared" si="18"/>
        <v>1.073390905189386</v>
      </c>
      <c r="K52">
        <f t="shared" si="6"/>
        <v>9.0025199496010089</v>
      </c>
      <c r="L52">
        <v>0.34060000000000001</v>
      </c>
      <c r="M52">
        <v>20.11</v>
      </c>
      <c r="N52">
        <v>0.22950000000000001</v>
      </c>
      <c r="O52">
        <v>5.9700000000000003E-2</v>
      </c>
      <c r="P52">
        <v>1.429</v>
      </c>
      <c r="Q52">
        <v>0.47620000000000001</v>
      </c>
      <c r="R52">
        <v>9.5240000000000005E-2</v>
      </c>
    </row>
    <row r="53" spans="1:19" x14ac:dyDescent="0.55000000000000004">
      <c r="A53">
        <v>5</v>
      </c>
      <c r="B53">
        <v>38</v>
      </c>
      <c r="C53">
        <v>12</v>
      </c>
      <c r="D53">
        <v>18</v>
      </c>
      <c r="E53">
        <f t="shared" si="13"/>
        <v>54.302</v>
      </c>
      <c r="F53">
        <f t="shared" si="14"/>
        <v>5.7144000000000004</v>
      </c>
      <c r="G53" s="2">
        <f t="shared" si="15"/>
        <v>1.3731703200000001</v>
      </c>
      <c r="H53" s="2">
        <f t="shared" si="16"/>
        <v>7.927917300414367</v>
      </c>
      <c r="I53" s="2">
        <f t="shared" si="17"/>
        <v>0.83428401571742961</v>
      </c>
      <c r="J53" s="2">
        <f t="shared" si="18"/>
        <v>0.87354443998648512</v>
      </c>
      <c r="K53">
        <f t="shared" si="6"/>
        <v>9.5026599468010637</v>
      </c>
      <c r="L53">
        <v>0.34060000000000001</v>
      </c>
      <c r="M53">
        <v>20.11</v>
      </c>
      <c r="N53">
        <v>0.22950000000000001</v>
      </c>
      <c r="O53">
        <v>5.9700000000000003E-2</v>
      </c>
      <c r="P53">
        <v>1.429</v>
      </c>
      <c r="Q53">
        <v>0.47620000000000001</v>
      </c>
      <c r="R53">
        <v>9.5240000000000005E-2</v>
      </c>
    </row>
    <row r="54" spans="1:19" x14ac:dyDescent="0.55000000000000004">
      <c r="A54">
        <v>6</v>
      </c>
      <c r="B54">
        <v>42</v>
      </c>
      <c r="C54">
        <v>14</v>
      </c>
      <c r="D54">
        <v>16</v>
      </c>
      <c r="E54">
        <f t="shared" si="13"/>
        <v>60.018000000000001</v>
      </c>
      <c r="F54">
        <f t="shared" si="14"/>
        <v>6.6668000000000003</v>
      </c>
      <c r="G54" s="2">
        <f t="shared" si="15"/>
        <v>1.1258320400000001</v>
      </c>
      <c r="H54" s="2">
        <f t="shared" si="16"/>
        <v>8.7624349109843003</v>
      </c>
      <c r="I54" s="2">
        <f t="shared" si="17"/>
        <v>0.97333135167033458</v>
      </c>
      <c r="J54" s="2">
        <f t="shared" si="18"/>
        <v>0.71619980753781676</v>
      </c>
      <c r="K54">
        <f t="shared" si="6"/>
        <v>9.0025199496010071</v>
      </c>
      <c r="L54">
        <v>0.34060000000000001</v>
      </c>
      <c r="M54">
        <v>20.11</v>
      </c>
      <c r="N54">
        <v>0.22950000000000001</v>
      </c>
      <c r="O54">
        <v>5.9700000000000003E-2</v>
      </c>
      <c r="P54">
        <v>1.429</v>
      </c>
      <c r="Q54">
        <v>0.47620000000000001</v>
      </c>
      <c r="R54">
        <v>9.5240000000000005E-2</v>
      </c>
    </row>
    <row r="55" spans="1:19" x14ac:dyDescent="0.55000000000000004">
      <c r="A55">
        <v>7</v>
      </c>
      <c r="B55">
        <v>46</v>
      </c>
      <c r="C55">
        <v>17</v>
      </c>
      <c r="D55">
        <v>15</v>
      </c>
      <c r="E55">
        <f t="shared" si="13"/>
        <v>65.734000000000009</v>
      </c>
      <c r="F55">
        <f t="shared" si="14"/>
        <v>8.0953999999999997</v>
      </c>
      <c r="G55" s="2">
        <f t="shared" si="15"/>
        <v>0.94530462000000015</v>
      </c>
      <c r="H55" s="2">
        <f t="shared" si="16"/>
        <v>9.5969525215542362</v>
      </c>
      <c r="I55" s="2">
        <f t="shared" si="17"/>
        <v>1.1819023555996919</v>
      </c>
      <c r="J55" s="2">
        <f t="shared" si="18"/>
        <v>0.60135700784338042</v>
      </c>
      <c r="K55">
        <f t="shared" si="6"/>
        <v>8.1199199545420875</v>
      </c>
      <c r="L55">
        <v>0.34060000000000001</v>
      </c>
      <c r="M55">
        <v>20.11</v>
      </c>
      <c r="N55">
        <v>0.22950000000000001</v>
      </c>
      <c r="O55">
        <v>5.9700000000000003E-2</v>
      </c>
      <c r="P55">
        <v>1.429</v>
      </c>
      <c r="Q55">
        <v>0.47620000000000001</v>
      </c>
      <c r="R55">
        <v>9.5240000000000005E-2</v>
      </c>
    </row>
    <row r="56" spans="1:19" x14ac:dyDescent="0.55000000000000004">
      <c r="A56">
        <v>8</v>
      </c>
      <c r="B56">
        <v>49</v>
      </c>
      <c r="C56">
        <v>22</v>
      </c>
      <c r="D56">
        <v>13</v>
      </c>
      <c r="E56">
        <f t="shared" si="13"/>
        <v>70.021000000000001</v>
      </c>
      <c r="F56">
        <f t="shared" si="14"/>
        <v>10.4764</v>
      </c>
      <c r="G56" s="2">
        <f t="shared" si="15"/>
        <v>0.61267892000000013</v>
      </c>
      <c r="H56" s="2">
        <f t="shared" si="16"/>
        <v>10.222840729481684</v>
      </c>
      <c r="I56" s="2">
        <f t="shared" si="17"/>
        <v>1.5295206954819542</v>
      </c>
      <c r="J56" s="2">
        <f t="shared" si="18"/>
        <v>0.38975665018955885</v>
      </c>
      <c r="K56">
        <f t="shared" si="6"/>
        <v>6.6836890534916575</v>
      </c>
      <c r="L56">
        <v>0.34060000000000001</v>
      </c>
      <c r="M56">
        <v>20.11</v>
      </c>
      <c r="N56">
        <v>0.22950000000000001</v>
      </c>
      <c r="O56">
        <v>5.9700000000000003E-2</v>
      </c>
      <c r="P56">
        <v>1.429</v>
      </c>
      <c r="Q56">
        <v>0.47620000000000001</v>
      </c>
      <c r="R56">
        <v>9.5240000000000005E-2</v>
      </c>
    </row>
    <row r="57" spans="1:19" x14ac:dyDescent="0.55000000000000004">
      <c r="A57">
        <v>9</v>
      </c>
      <c r="B57">
        <v>52</v>
      </c>
      <c r="C57">
        <v>30</v>
      </c>
      <c r="D57">
        <v>9</v>
      </c>
      <c r="E57">
        <f t="shared" si="13"/>
        <v>74.308000000000007</v>
      </c>
      <c r="F57">
        <f t="shared" si="14"/>
        <v>14.286</v>
      </c>
      <c r="G57" s="2">
        <f t="shared" si="15"/>
        <v>4.2858000000000063E-3</v>
      </c>
      <c r="H57" s="2">
        <f t="shared" si="16"/>
        <v>10.848728937409135</v>
      </c>
      <c r="I57" s="2">
        <f t="shared" si="17"/>
        <v>2.0857100392935739</v>
      </c>
      <c r="J57" s="2">
        <f t="shared" si="18"/>
        <v>2.7264183520177478E-3</v>
      </c>
      <c r="K57">
        <f t="shared" si="6"/>
        <v>5.2014559708805832</v>
      </c>
      <c r="L57">
        <v>0.34060000000000001</v>
      </c>
      <c r="M57">
        <v>20.11</v>
      </c>
      <c r="N57">
        <v>0.22950000000000001</v>
      </c>
      <c r="O57">
        <v>5.9700000000000003E-2</v>
      </c>
      <c r="P57">
        <v>1.429</v>
      </c>
      <c r="Q57">
        <v>0.47620000000000001</v>
      </c>
      <c r="R57">
        <v>9.5240000000000005E-2</v>
      </c>
    </row>
    <row r="58" spans="1:19" x14ac:dyDescent="0.55000000000000004">
      <c r="A58">
        <v>10</v>
      </c>
      <c r="B58">
        <v>51</v>
      </c>
      <c r="C58">
        <v>38</v>
      </c>
      <c r="D58">
        <v>0</v>
      </c>
      <c r="E58">
        <f t="shared" si="13"/>
        <v>72.879000000000005</v>
      </c>
      <c r="F58">
        <f t="shared" si="14"/>
        <v>18.095600000000001</v>
      </c>
      <c r="G58" s="2">
        <f t="shared" si="15"/>
        <v>-1.0803073200000002</v>
      </c>
      <c r="H58" s="2">
        <f t="shared" si="16"/>
        <v>10.640099534766652</v>
      </c>
      <c r="I58" s="2">
        <f t="shared" si="17"/>
        <v>2.6418993831051938</v>
      </c>
      <c r="J58" s="2">
        <f t="shared" si="18"/>
        <v>-0.68723918593193933</v>
      </c>
      <c r="K58">
        <f t="shared" si="6"/>
        <v>4.0274431353478191</v>
      </c>
      <c r="L58">
        <v>0.34060000000000001</v>
      </c>
      <c r="M58">
        <v>20.11</v>
      </c>
      <c r="N58">
        <v>0.22950000000000001</v>
      </c>
      <c r="O58">
        <v>5.9700000000000003E-2</v>
      </c>
      <c r="P58">
        <v>1.429</v>
      </c>
      <c r="Q58">
        <v>0.47620000000000001</v>
      </c>
      <c r="R58">
        <v>9.5240000000000005E-2</v>
      </c>
    </row>
    <row r="59" spans="1:19" x14ac:dyDescent="0.55000000000000004">
      <c r="A59">
        <v>11</v>
      </c>
      <c r="B59">
        <v>48</v>
      </c>
      <c r="C59">
        <v>46</v>
      </c>
      <c r="D59">
        <v>-12</v>
      </c>
      <c r="E59">
        <f t="shared" si="13"/>
        <v>68.591999999999999</v>
      </c>
      <c r="F59">
        <f t="shared" si="14"/>
        <v>21.905200000000001</v>
      </c>
      <c r="G59" s="2">
        <f t="shared" si="15"/>
        <v>-2.4506204400000002</v>
      </c>
      <c r="H59" s="2">
        <f t="shared" si="16"/>
        <v>10.014211326839201</v>
      </c>
      <c r="I59" s="2">
        <f t="shared" si="17"/>
        <v>3.1980887269168137</v>
      </c>
      <c r="J59" s="2">
        <f t="shared" si="18"/>
        <v>-1.558966013683746</v>
      </c>
      <c r="K59">
        <f t="shared" si="6"/>
        <v>3.1313112868177417</v>
      </c>
      <c r="L59">
        <v>0.34060000000000001</v>
      </c>
      <c r="M59">
        <v>20.11</v>
      </c>
      <c r="N59">
        <v>0.22950000000000001</v>
      </c>
      <c r="O59">
        <v>5.9700000000000003E-2</v>
      </c>
      <c r="P59">
        <v>1.429</v>
      </c>
      <c r="Q59">
        <v>0.47620000000000001</v>
      </c>
      <c r="R59">
        <v>9.5240000000000005E-2</v>
      </c>
    </row>
    <row r="60" spans="1:19" x14ac:dyDescent="0.55000000000000004">
      <c r="A60">
        <v>12</v>
      </c>
      <c r="B60">
        <v>47</v>
      </c>
      <c r="C60">
        <v>50</v>
      </c>
      <c r="D60">
        <v>-20</v>
      </c>
      <c r="E60">
        <f t="shared" si="13"/>
        <v>67.162999999999997</v>
      </c>
      <c r="F60">
        <f t="shared" si="14"/>
        <v>23.810000000000002</v>
      </c>
      <c r="G60" s="2">
        <f t="shared" si="15"/>
        <v>-3.326257</v>
      </c>
      <c r="H60" s="2">
        <f t="shared" si="16"/>
        <v>9.8055819241967175</v>
      </c>
      <c r="I60" s="2">
        <f t="shared" si="17"/>
        <v>3.4761833988226236</v>
      </c>
      <c r="J60" s="2">
        <f t="shared" si="18"/>
        <v>-2.1160035765382155</v>
      </c>
      <c r="K60">
        <f t="shared" si="6"/>
        <v>2.8207895842083155</v>
      </c>
      <c r="L60">
        <v>0.34060000000000001</v>
      </c>
      <c r="M60">
        <v>20.11</v>
      </c>
      <c r="N60">
        <v>0.22950000000000001</v>
      </c>
      <c r="O60">
        <v>5.9700000000000003E-2</v>
      </c>
      <c r="P60">
        <v>1.429</v>
      </c>
      <c r="Q60">
        <v>0.47620000000000001</v>
      </c>
      <c r="R60">
        <v>9.5240000000000005E-2</v>
      </c>
    </row>
    <row r="61" spans="1:19" x14ac:dyDescent="0.55000000000000004">
      <c r="A61">
        <v>13</v>
      </c>
      <c r="B61">
        <v>45</v>
      </c>
      <c r="C61">
        <v>56</v>
      </c>
      <c r="D61">
        <v>-25</v>
      </c>
      <c r="E61">
        <f t="shared" si="13"/>
        <v>64.305000000000007</v>
      </c>
      <c r="F61">
        <f t="shared" si="14"/>
        <v>26.667200000000001</v>
      </c>
      <c r="G61" s="2">
        <f t="shared" si="15"/>
        <v>-3.9730318400000004</v>
      </c>
      <c r="H61" s="2">
        <f t="shared" si="16"/>
        <v>9.3883231189117513</v>
      </c>
      <c r="I61" s="2">
        <f t="shared" si="17"/>
        <v>3.8933254066813383</v>
      </c>
      <c r="J61" s="2">
        <f t="shared" si="18"/>
        <v>-2.527450399394938</v>
      </c>
      <c r="K61">
        <f t="shared" si="6"/>
        <v>2.411389272214556</v>
      </c>
      <c r="L61">
        <v>0.34060000000000001</v>
      </c>
      <c r="M61">
        <v>20.11</v>
      </c>
      <c r="N61">
        <v>0.22950000000000001</v>
      </c>
      <c r="O61">
        <v>5.9700000000000003E-2</v>
      </c>
      <c r="P61">
        <v>1.429</v>
      </c>
      <c r="Q61">
        <v>0.47620000000000001</v>
      </c>
      <c r="R61">
        <v>9.5240000000000005E-2</v>
      </c>
    </row>
    <row r="62" spans="1:19" x14ac:dyDescent="0.55000000000000004">
      <c r="K62" t="e">
        <f t="shared" si="6"/>
        <v>#DIV/0!</v>
      </c>
      <c r="L62">
        <v>0.34060000000000001</v>
      </c>
      <c r="M62">
        <v>20.11</v>
      </c>
      <c r="N62">
        <v>0.22950000000000001</v>
      </c>
      <c r="O62">
        <v>5.9700000000000003E-2</v>
      </c>
      <c r="P62">
        <v>1.429</v>
      </c>
      <c r="Q62">
        <v>0.47620000000000001</v>
      </c>
      <c r="R62">
        <v>9.5240000000000005E-2</v>
      </c>
      <c r="S62">
        <v>10</v>
      </c>
    </row>
    <row r="63" spans="1:19" x14ac:dyDescent="0.55000000000000004">
      <c r="K63" t="e">
        <f t="shared" si="6"/>
        <v>#DIV/0!</v>
      </c>
      <c r="L63">
        <v>0.34060000000000001</v>
      </c>
      <c r="M63">
        <v>20.11</v>
      </c>
      <c r="N63">
        <v>0.22950000000000001</v>
      </c>
      <c r="O63">
        <v>5.9700000000000003E-2</v>
      </c>
      <c r="P63">
        <v>1.429</v>
      </c>
      <c r="Q63">
        <v>0.47620000000000001</v>
      </c>
      <c r="R63">
        <v>9.5240000000000005E-2</v>
      </c>
    </row>
    <row r="64" spans="1:19" x14ac:dyDescent="0.55000000000000004">
      <c r="A64" t="s">
        <v>0</v>
      </c>
      <c r="K64" t="e">
        <f t="shared" si="6"/>
        <v>#DIV/0!</v>
      </c>
      <c r="L64">
        <v>0.34060000000000001</v>
      </c>
      <c r="M64">
        <v>20.11</v>
      </c>
      <c r="N64">
        <v>0.22950000000000001</v>
      </c>
      <c r="O64">
        <v>5.9700000000000003E-2</v>
      </c>
      <c r="P64">
        <v>1.429</v>
      </c>
      <c r="Q64">
        <v>0.47620000000000001</v>
      </c>
      <c r="R64">
        <v>9.5240000000000005E-2</v>
      </c>
    </row>
    <row r="65" spans="1:18" x14ac:dyDescent="0.55000000000000004">
      <c r="A65">
        <v>-4</v>
      </c>
      <c r="B65">
        <v>-15</v>
      </c>
      <c r="C65">
        <v>15</v>
      </c>
      <c r="D65">
        <v>61</v>
      </c>
      <c r="E65">
        <f>B65*P65</f>
        <v>-21.435000000000002</v>
      </c>
      <c r="F65">
        <f>C65*Q65</f>
        <v>7.1429999999999998</v>
      </c>
      <c r="G65" s="2">
        <f>D65*R65-F65*O65</f>
        <v>5.3832028999999997</v>
      </c>
      <c r="H65" s="2">
        <f>E65/(M65*L65)</f>
        <v>-3.1294410396372507</v>
      </c>
      <c r="I65" s="2">
        <f>F65/(M65*L65)</f>
        <v>1.042855019646787</v>
      </c>
      <c r="J65" s="2">
        <f>G65/(L65*M65*N65)</f>
        <v>3.4245329178205091</v>
      </c>
      <c r="K65">
        <f t="shared" si="6"/>
        <v>-3.0008399832003363</v>
      </c>
      <c r="L65">
        <v>0.34060000000000001</v>
      </c>
      <c r="M65">
        <v>20.11</v>
      </c>
      <c r="N65">
        <v>0.22950000000000001</v>
      </c>
      <c r="O65">
        <v>5.9700000000000003E-2</v>
      </c>
      <c r="P65">
        <v>1.429</v>
      </c>
      <c r="Q65">
        <v>0.47620000000000001</v>
      </c>
      <c r="R65">
        <v>9.5240000000000005E-2</v>
      </c>
    </row>
    <row r="66" spans="1:18" x14ac:dyDescent="0.55000000000000004">
      <c r="A66">
        <v>-3</v>
      </c>
      <c r="B66">
        <v>-10</v>
      </c>
      <c r="C66">
        <v>13</v>
      </c>
      <c r="D66">
        <v>59</v>
      </c>
      <c r="E66">
        <f t="shared" ref="E66:E82" si="19">B66*P66</f>
        <v>-14.290000000000001</v>
      </c>
      <c r="F66">
        <f t="shared" ref="F66:F82" si="20">C66*Q66</f>
        <v>6.1905999999999999</v>
      </c>
      <c r="G66" s="2">
        <f t="shared" ref="G66:G82" si="21">D66*R66-F66*O66</f>
        <v>5.2495811799999998</v>
      </c>
      <c r="H66" s="2">
        <f t="shared" ref="H66:H82" si="22">E66/(M66*L66)</f>
        <v>-2.0862940264248335</v>
      </c>
      <c r="I66" s="2">
        <f t="shared" ref="I66:I82" si="23">F66/(M66*L66)</f>
        <v>0.90380768369388209</v>
      </c>
      <c r="J66" s="2">
        <f t="shared" ref="J66:J82" si="24">G66/(L66*M66*N66)</f>
        <v>3.3395292523120448</v>
      </c>
      <c r="K66">
        <f t="shared" si="6"/>
        <v>-2.3083384486156433</v>
      </c>
      <c r="L66">
        <v>0.34060000000000001</v>
      </c>
      <c r="M66">
        <v>20.11</v>
      </c>
      <c r="N66">
        <v>0.22950000000000001</v>
      </c>
      <c r="O66">
        <v>5.9700000000000003E-2</v>
      </c>
      <c r="P66">
        <v>1.429</v>
      </c>
      <c r="Q66">
        <v>0.47620000000000001</v>
      </c>
      <c r="R66">
        <v>9.5240000000000005E-2</v>
      </c>
    </row>
    <row r="67" spans="1:18" x14ac:dyDescent="0.55000000000000004">
      <c r="A67">
        <v>-2</v>
      </c>
      <c r="B67">
        <v>-4</v>
      </c>
      <c r="C67">
        <v>12</v>
      </c>
      <c r="D67">
        <v>56</v>
      </c>
      <c r="E67">
        <f t="shared" si="19"/>
        <v>-5.7160000000000002</v>
      </c>
      <c r="F67">
        <f t="shared" si="20"/>
        <v>5.7144000000000004</v>
      </c>
      <c r="G67" s="2">
        <f t="shared" si="21"/>
        <v>4.9922903200000004</v>
      </c>
      <c r="H67" s="2">
        <f t="shared" si="22"/>
        <v>-0.83451761056993345</v>
      </c>
      <c r="I67" s="2">
        <f t="shared" si="23"/>
        <v>0.83428401571742961</v>
      </c>
      <c r="J67" s="2">
        <f t="shared" si="24"/>
        <v>3.1758532705792466</v>
      </c>
      <c r="K67">
        <f t="shared" ref="K67:K82" si="25">E67/F67</f>
        <v>-1.0002799944001119</v>
      </c>
      <c r="L67">
        <v>0.34060000000000001</v>
      </c>
      <c r="M67">
        <v>20.11</v>
      </c>
      <c r="N67">
        <v>0.22950000000000001</v>
      </c>
      <c r="O67">
        <v>5.9700000000000003E-2</v>
      </c>
      <c r="P67">
        <v>1.429</v>
      </c>
      <c r="Q67">
        <v>0.47620000000000001</v>
      </c>
      <c r="R67">
        <v>9.5240000000000005E-2</v>
      </c>
    </row>
    <row r="68" spans="1:18" x14ac:dyDescent="0.55000000000000004">
      <c r="A68">
        <v>-1</v>
      </c>
      <c r="B68">
        <v>2</v>
      </c>
      <c r="C68">
        <v>11</v>
      </c>
      <c r="D68">
        <v>51</v>
      </c>
      <c r="E68">
        <f t="shared" si="19"/>
        <v>2.8580000000000001</v>
      </c>
      <c r="F68">
        <f t="shared" si="20"/>
        <v>5.2382</v>
      </c>
      <c r="G68" s="2">
        <f t="shared" si="21"/>
        <v>4.5445194600000001</v>
      </c>
      <c r="H68" s="2">
        <f t="shared" si="22"/>
        <v>0.41725880528496673</v>
      </c>
      <c r="I68" s="2">
        <f t="shared" si="23"/>
        <v>0.76476034774097712</v>
      </c>
      <c r="J68" s="2">
        <f t="shared" si="24"/>
        <v>2.8910031398678817</v>
      </c>
      <c r="K68">
        <f t="shared" si="25"/>
        <v>0.54560726967278839</v>
      </c>
      <c r="L68">
        <v>0.34060000000000001</v>
      </c>
      <c r="M68">
        <v>20.11</v>
      </c>
      <c r="N68">
        <v>0.22950000000000001</v>
      </c>
      <c r="O68">
        <v>5.9700000000000003E-2</v>
      </c>
      <c r="P68">
        <v>1.429</v>
      </c>
      <c r="Q68">
        <v>0.47620000000000001</v>
      </c>
      <c r="R68">
        <v>9.5240000000000005E-2</v>
      </c>
    </row>
    <row r="69" spans="1:18" x14ac:dyDescent="0.55000000000000004">
      <c r="A69">
        <v>0</v>
      </c>
      <c r="B69">
        <v>9</v>
      </c>
      <c r="C69">
        <v>11</v>
      </c>
      <c r="D69">
        <v>45</v>
      </c>
      <c r="E69">
        <f t="shared" si="19"/>
        <v>12.861000000000001</v>
      </c>
      <c r="F69">
        <f t="shared" si="20"/>
        <v>5.2382</v>
      </c>
      <c r="G69" s="2">
        <f t="shared" si="21"/>
        <v>3.9730794600000001</v>
      </c>
      <c r="H69" s="2">
        <f t="shared" si="22"/>
        <v>1.8776646237823502</v>
      </c>
      <c r="I69" s="2">
        <f t="shared" si="23"/>
        <v>0.76476034774097712</v>
      </c>
      <c r="J69" s="2">
        <f t="shared" si="24"/>
        <v>2.5274806929321825</v>
      </c>
      <c r="K69">
        <f t="shared" si="25"/>
        <v>2.4552327135275478</v>
      </c>
      <c r="L69">
        <v>0.34060000000000001</v>
      </c>
      <c r="M69">
        <v>20.11</v>
      </c>
      <c r="N69">
        <v>0.22950000000000001</v>
      </c>
      <c r="O69">
        <v>5.9700000000000003E-2</v>
      </c>
      <c r="P69">
        <v>1.429</v>
      </c>
      <c r="Q69">
        <v>0.47620000000000001</v>
      </c>
      <c r="R69">
        <v>9.5240000000000005E-2</v>
      </c>
    </row>
    <row r="70" spans="1:18" x14ac:dyDescent="0.55000000000000004">
      <c r="A70">
        <v>1</v>
      </c>
      <c r="B70">
        <v>15</v>
      </c>
      <c r="C70">
        <v>10</v>
      </c>
      <c r="D70">
        <v>40</v>
      </c>
      <c r="E70">
        <f t="shared" si="19"/>
        <v>21.435000000000002</v>
      </c>
      <c r="F70">
        <f t="shared" si="20"/>
        <v>4.7620000000000005</v>
      </c>
      <c r="G70" s="2">
        <f t="shared" si="21"/>
        <v>3.5253086000000002</v>
      </c>
      <c r="H70" s="2">
        <f t="shared" si="22"/>
        <v>3.1294410396372507</v>
      </c>
      <c r="I70" s="2">
        <f t="shared" si="23"/>
        <v>0.69523667976452475</v>
      </c>
      <c r="J70" s="2">
        <f t="shared" si="24"/>
        <v>2.2426305622208176</v>
      </c>
      <c r="K70">
        <f t="shared" si="25"/>
        <v>4.5012599748005044</v>
      </c>
      <c r="L70">
        <v>0.34060000000000001</v>
      </c>
      <c r="M70">
        <v>20.11</v>
      </c>
      <c r="N70">
        <v>0.22950000000000001</v>
      </c>
      <c r="O70">
        <v>5.9700000000000003E-2</v>
      </c>
      <c r="P70">
        <v>1.429</v>
      </c>
      <c r="Q70">
        <v>0.47620000000000001</v>
      </c>
      <c r="R70">
        <v>9.5240000000000005E-2</v>
      </c>
    </row>
    <row r="71" spans="1:18" x14ac:dyDescent="0.55000000000000004">
      <c r="A71">
        <v>2</v>
      </c>
      <c r="B71">
        <v>21</v>
      </c>
      <c r="C71">
        <v>10</v>
      </c>
      <c r="D71">
        <v>35</v>
      </c>
      <c r="E71">
        <f t="shared" si="19"/>
        <v>30.009</v>
      </c>
      <c r="F71">
        <f t="shared" si="20"/>
        <v>4.7620000000000005</v>
      </c>
      <c r="G71" s="2">
        <f t="shared" si="21"/>
        <v>3.0491086000000003</v>
      </c>
      <c r="H71" s="2">
        <f t="shared" si="22"/>
        <v>4.3812174554921501</v>
      </c>
      <c r="I71" s="2">
        <f t="shared" si="23"/>
        <v>0.69523667976452475</v>
      </c>
      <c r="J71" s="2">
        <f t="shared" si="24"/>
        <v>1.9396951897744017</v>
      </c>
      <c r="K71">
        <f t="shared" si="25"/>
        <v>6.3017639647207053</v>
      </c>
      <c r="L71">
        <v>0.34060000000000001</v>
      </c>
      <c r="M71">
        <v>20.11</v>
      </c>
      <c r="N71">
        <v>0.22950000000000001</v>
      </c>
      <c r="O71">
        <v>5.9700000000000003E-2</v>
      </c>
      <c r="P71">
        <v>1.429</v>
      </c>
      <c r="Q71">
        <v>0.47620000000000001</v>
      </c>
      <c r="R71">
        <v>9.5240000000000005E-2</v>
      </c>
    </row>
    <row r="72" spans="1:18" x14ac:dyDescent="0.55000000000000004">
      <c r="A72">
        <v>3</v>
      </c>
      <c r="B72">
        <v>27</v>
      </c>
      <c r="C72">
        <v>11</v>
      </c>
      <c r="D72">
        <v>31</v>
      </c>
      <c r="E72">
        <f t="shared" si="19"/>
        <v>38.582999999999998</v>
      </c>
      <c r="F72">
        <f t="shared" si="20"/>
        <v>5.2382</v>
      </c>
      <c r="G72" s="2">
        <f t="shared" si="21"/>
        <v>2.6397194600000002</v>
      </c>
      <c r="H72" s="2">
        <f t="shared" si="22"/>
        <v>5.6329938713470504</v>
      </c>
      <c r="I72" s="2">
        <f t="shared" si="23"/>
        <v>0.76476034774097712</v>
      </c>
      <c r="J72" s="2">
        <f t="shared" si="24"/>
        <v>1.6792616500822177</v>
      </c>
      <c r="K72">
        <f t="shared" si="25"/>
        <v>7.3656981405826425</v>
      </c>
      <c r="L72">
        <v>0.34060000000000001</v>
      </c>
      <c r="M72">
        <v>20.11</v>
      </c>
      <c r="N72">
        <v>0.22950000000000001</v>
      </c>
      <c r="O72">
        <v>5.9700000000000003E-2</v>
      </c>
      <c r="P72">
        <v>1.429</v>
      </c>
      <c r="Q72">
        <v>0.47620000000000001</v>
      </c>
      <c r="R72">
        <v>9.5240000000000005E-2</v>
      </c>
    </row>
    <row r="73" spans="1:18" x14ac:dyDescent="0.55000000000000004">
      <c r="A73">
        <v>4</v>
      </c>
      <c r="B73">
        <v>32</v>
      </c>
      <c r="C73">
        <v>12</v>
      </c>
      <c r="D73">
        <v>28</v>
      </c>
      <c r="E73">
        <f t="shared" si="19"/>
        <v>45.728000000000002</v>
      </c>
      <c r="F73">
        <f t="shared" si="20"/>
        <v>5.7144000000000004</v>
      </c>
      <c r="G73" s="2">
        <f t="shared" si="21"/>
        <v>2.3255703200000002</v>
      </c>
      <c r="H73" s="2">
        <f t="shared" si="22"/>
        <v>6.6761408845594676</v>
      </c>
      <c r="I73" s="2">
        <f t="shared" si="23"/>
        <v>0.83428401571742961</v>
      </c>
      <c r="J73" s="2">
        <f t="shared" si="24"/>
        <v>1.4794151848793171</v>
      </c>
      <c r="K73">
        <f t="shared" si="25"/>
        <v>8.0022399552008956</v>
      </c>
      <c r="L73">
        <v>0.34060000000000001</v>
      </c>
      <c r="M73">
        <v>20.11</v>
      </c>
      <c r="N73">
        <v>0.22950000000000001</v>
      </c>
      <c r="O73">
        <v>5.9700000000000003E-2</v>
      </c>
      <c r="P73">
        <v>1.429</v>
      </c>
      <c r="Q73">
        <v>0.47620000000000001</v>
      </c>
      <c r="R73">
        <v>9.5240000000000005E-2</v>
      </c>
    </row>
    <row r="74" spans="1:18" x14ac:dyDescent="0.55000000000000004">
      <c r="A74">
        <v>5</v>
      </c>
      <c r="B74">
        <v>37</v>
      </c>
      <c r="C74">
        <v>13</v>
      </c>
      <c r="D74">
        <v>25</v>
      </c>
      <c r="E74">
        <f t="shared" si="19"/>
        <v>52.873000000000005</v>
      </c>
      <c r="F74">
        <f t="shared" si="20"/>
        <v>6.1905999999999999</v>
      </c>
      <c r="G74" s="2">
        <f t="shared" si="21"/>
        <v>2.0114211800000001</v>
      </c>
      <c r="H74" s="2">
        <f t="shared" si="22"/>
        <v>7.7192878977718848</v>
      </c>
      <c r="I74" s="2">
        <f t="shared" si="23"/>
        <v>0.90380768369388209</v>
      </c>
      <c r="J74" s="2">
        <f t="shared" si="24"/>
        <v>1.2795687196764165</v>
      </c>
      <c r="K74">
        <f t="shared" si="25"/>
        <v>8.5408522598778802</v>
      </c>
      <c r="L74">
        <v>0.34060000000000001</v>
      </c>
      <c r="M74">
        <v>20.11</v>
      </c>
      <c r="N74">
        <v>0.22950000000000001</v>
      </c>
      <c r="O74">
        <v>5.9700000000000003E-2</v>
      </c>
      <c r="P74">
        <v>1.429</v>
      </c>
      <c r="Q74">
        <v>0.47620000000000001</v>
      </c>
      <c r="R74">
        <v>9.5240000000000005E-2</v>
      </c>
    </row>
    <row r="75" spans="1:18" x14ac:dyDescent="0.55000000000000004">
      <c r="A75">
        <v>6</v>
      </c>
      <c r="B75">
        <v>41</v>
      </c>
      <c r="C75">
        <v>14</v>
      </c>
      <c r="D75">
        <v>23</v>
      </c>
      <c r="E75">
        <f t="shared" si="19"/>
        <v>58.588999999999999</v>
      </c>
      <c r="F75">
        <f t="shared" si="20"/>
        <v>6.6668000000000003</v>
      </c>
      <c r="G75" s="2">
        <f t="shared" si="21"/>
        <v>1.7925120400000001</v>
      </c>
      <c r="H75" s="2">
        <f t="shared" si="22"/>
        <v>8.5538055083418172</v>
      </c>
      <c r="I75" s="2">
        <f t="shared" si="23"/>
        <v>0.97333135167033458</v>
      </c>
      <c r="J75" s="2">
        <f t="shared" si="24"/>
        <v>1.140309328962799</v>
      </c>
      <c r="K75">
        <f t="shared" si="25"/>
        <v>8.7881742365152693</v>
      </c>
      <c r="L75">
        <v>0.34060000000000001</v>
      </c>
      <c r="M75">
        <v>20.11</v>
      </c>
      <c r="N75">
        <v>0.22950000000000001</v>
      </c>
      <c r="O75">
        <v>5.9700000000000003E-2</v>
      </c>
      <c r="P75">
        <v>1.429</v>
      </c>
      <c r="Q75">
        <v>0.47620000000000001</v>
      </c>
      <c r="R75">
        <v>9.5240000000000005E-2</v>
      </c>
    </row>
    <row r="76" spans="1:18" x14ac:dyDescent="0.55000000000000004">
      <c r="A76">
        <v>7</v>
      </c>
      <c r="B76">
        <v>45</v>
      </c>
      <c r="C76">
        <v>17</v>
      </c>
      <c r="D76">
        <v>22</v>
      </c>
      <c r="E76">
        <f t="shared" si="19"/>
        <v>64.305000000000007</v>
      </c>
      <c r="F76">
        <f t="shared" si="20"/>
        <v>8.0953999999999997</v>
      </c>
      <c r="G76" s="2">
        <f t="shared" si="21"/>
        <v>1.6119846200000003</v>
      </c>
      <c r="H76" s="2">
        <f t="shared" si="22"/>
        <v>9.3883231189117513</v>
      </c>
      <c r="I76" s="2">
        <f t="shared" si="23"/>
        <v>1.1819023555996919</v>
      </c>
      <c r="J76" s="2">
        <f t="shared" si="24"/>
        <v>1.0254665292683629</v>
      </c>
      <c r="K76">
        <f t="shared" si="25"/>
        <v>7.9433999555303023</v>
      </c>
      <c r="L76">
        <v>0.34060000000000001</v>
      </c>
      <c r="M76">
        <v>20.11</v>
      </c>
      <c r="N76">
        <v>0.22950000000000001</v>
      </c>
      <c r="O76">
        <v>5.9700000000000003E-2</v>
      </c>
      <c r="P76">
        <v>1.429</v>
      </c>
      <c r="Q76">
        <v>0.47620000000000001</v>
      </c>
      <c r="R76">
        <v>9.5240000000000005E-2</v>
      </c>
    </row>
    <row r="77" spans="1:18" x14ac:dyDescent="0.55000000000000004">
      <c r="A77">
        <v>8</v>
      </c>
      <c r="B77">
        <v>49</v>
      </c>
      <c r="C77">
        <v>21</v>
      </c>
      <c r="D77">
        <v>23</v>
      </c>
      <c r="E77">
        <f t="shared" si="19"/>
        <v>70.021000000000001</v>
      </c>
      <c r="F77">
        <f t="shared" si="20"/>
        <v>10.0002</v>
      </c>
      <c r="G77" s="2">
        <f t="shared" si="21"/>
        <v>1.5935080600000002</v>
      </c>
      <c r="H77" s="2">
        <f t="shared" si="22"/>
        <v>10.222840729481684</v>
      </c>
      <c r="I77" s="2">
        <f t="shared" si="23"/>
        <v>1.4599970275055016</v>
      </c>
      <c r="J77" s="2">
        <f t="shared" si="24"/>
        <v>1.0137126368174418</v>
      </c>
      <c r="K77">
        <f t="shared" si="25"/>
        <v>7.0019599608007841</v>
      </c>
      <c r="L77">
        <v>0.34060000000000001</v>
      </c>
      <c r="M77">
        <v>20.11</v>
      </c>
      <c r="N77">
        <v>0.22950000000000001</v>
      </c>
      <c r="O77">
        <v>5.9700000000000003E-2</v>
      </c>
      <c r="P77">
        <v>1.429</v>
      </c>
      <c r="Q77">
        <v>0.47620000000000001</v>
      </c>
      <c r="R77">
        <v>9.5240000000000005E-2</v>
      </c>
    </row>
    <row r="78" spans="1:18" x14ac:dyDescent="0.55000000000000004">
      <c r="A78">
        <v>9</v>
      </c>
      <c r="B78">
        <v>50</v>
      </c>
      <c r="C78">
        <v>30</v>
      </c>
      <c r="D78">
        <v>16</v>
      </c>
      <c r="E78">
        <f t="shared" si="19"/>
        <v>71.45</v>
      </c>
      <c r="F78">
        <f t="shared" si="20"/>
        <v>14.286</v>
      </c>
      <c r="G78" s="2">
        <f t="shared" si="21"/>
        <v>0.67096580000000006</v>
      </c>
      <c r="H78" s="2">
        <f t="shared" si="22"/>
        <v>10.431470132124169</v>
      </c>
      <c r="I78" s="2">
        <f t="shared" si="23"/>
        <v>2.0857100392935739</v>
      </c>
      <c r="J78" s="2">
        <f t="shared" si="24"/>
        <v>0.42683593977700013</v>
      </c>
      <c r="K78">
        <f t="shared" si="25"/>
        <v>5.0013999720005602</v>
      </c>
      <c r="L78">
        <v>0.34060000000000001</v>
      </c>
      <c r="M78">
        <v>20.11</v>
      </c>
      <c r="N78">
        <v>0.22950000000000001</v>
      </c>
      <c r="O78">
        <v>5.9700000000000003E-2</v>
      </c>
      <c r="P78">
        <v>1.429</v>
      </c>
      <c r="Q78">
        <v>0.47620000000000001</v>
      </c>
      <c r="R78">
        <v>9.5240000000000005E-2</v>
      </c>
    </row>
    <row r="79" spans="1:18" x14ac:dyDescent="0.55000000000000004">
      <c r="A79">
        <v>10</v>
      </c>
      <c r="B79">
        <v>51</v>
      </c>
      <c r="C79">
        <v>38</v>
      </c>
      <c r="D79">
        <v>7</v>
      </c>
      <c r="E79">
        <f t="shared" si="19"/>
        <v>72.879000000000005</v>
      </c>
      <c r="F79">
        <f t="shared" si="20"/>
        <v>18.095600000000001</v>
      </c>
      <c r="G79" s="2">
        <f t="shared" si="21"/>
        <v>-0.41362732000000013</v>
      </c>
      <c r="H79" s="2">
        <f t="shared" si="22"/>
        <v>10.640099534766652</v>
      </c>
      <c r="I79" s="2">
        <f t="shared" si="23"/>
        <v>2.6418993831051938</v>
      </c>
      <c r="J79" s="2">
        <f t="shared" si="24"/>
        <v>-0.26312966450695702</v>
      </c>
      <c r="K79">
        <f t="shared" si="25"/>
        <v>4.0274431353478191</v>
      </c>
      <c r="L79">
        <v>0.34060000000000001</v>
      </c>
      <c r="M79">
        <v>20.11</v>
      </c>
      <c r="N79">
        <v>0.22950000000000001</v>
      </c>
      <c r="O79">
        <v>5.9700000000000003E-2</v>
      </c>
      <c r="P79">
        <v>1.429</v>
      </c>
      <c r="Q79">
        <v>0.47620000000000001</v>
      </c>
      <c r="R79">
        <v>9.5240000000000005E-2</v>
      </c>
    </row>
    <row r="80" spans="1:18" x14ac:dyDescent="0.55000000000000004">
      <c r="A80">
        <v>11</v>
      </c>
      <c r="B80">
        <v>47</v>
      </c>
      <c r="C80">
        <v>45</v>
      </c>
      <c r="D80">
        <v>-6</v>
      </c>
      <c r="E80">
        <f t="shared" si="19"/>
        <v>67.162999999999997</v>
      </c>
      <c r="F80">
        <f t="shared" si="20"/>
        <v>21.429000000000002</v>
      </c>
      <c r="G80" s="2">
        <f t="shared" si="21"/>
        <v>-1.8507513000000002</v>
      </c>
      <c r="H80" s="2">
        <f t="shared" si="22"/>
        <v>9.8055819241967175</v>
      </c>
      <c r="I80" s="2">
        <f t="shared" si="23"/>
        <v>3.1285650589403611</v>
      </c>
      <c r="J80" s="2">
        <f t="shared" si="24"/>
        <v>-1.1773583250129958</v>
      </c>
      <c r="K80">
        <f t="shared" si="25"/>
        <v>3.1342106491203503</v>
      </c>
      <c r="L80">
        <v>0.34060000000000001</v>
      </c>
      <c r="M80">
        <v>20.11</v>
      </c>
      <c r="N80">
        <v>0.22950000000000001</v>
      </c>
      <c r="O80">
        <v>5.9700000000000003E-2</v>
      </c>
      <c r="P80">
        <v>1.429</v>
      </c>
      <c r="Q80">
        <v>0.47620000000000001</v>
      </c>
      <c r="R80">
        <v>9.5240000000000005E-2</v>
      </c>
    </row>
    <row r="81" spans="1:18" x14ac:dyDescent="0.55000000000000004">
      <c r="A81">
        <v>12</v>
      </c>
      <c r="B81">
        <v>46</v>
      </c>
      <c r="C81">
        <v>51</v>
      </c>
      <c r="D81">
        <v>-14</v>
      </c>
      <c r="E81">
        <f t="shared" si="19"/>
        <v>65.734000000000009</v>
      </c>
      <c r="F81">
        <f t="shared" si="20"/>
        <v>24.286200000000001</v>
      </c>
      <c r="G81" s="2">
        <f t="shared" si="21"/>
        <v>-2.7832461400000001</v>
      </c>
      <c r="H81" s="2">
        <f t="shared" si="22"/>
        <v>9.5969525215542362</v>
      </c>
      <c r="I81" s="2">
        <f t="shared" si="23"/>
        <v>3.5457070667990758</v>
      </c>
      <c r="J81" s="2">
        <f t="shared" si="24"/>
        <v>-1.7705663713375674</v>
      </c>
      <c r="K81">
        <f t="shared" si="25"/>
        <v>2.7066399848473623</v>
      </c>
      <c r="L81">
        <v>0.34060000000000001</v>
      </c>
      <c r="M81">
        <v>20.11</v>
      </c>
      <c r="N81">
        <v>0.22950000000000001</v>
      </c>
      <c r="O81">
        <v>5.9700000000000003E-2</v>
      </c>
      <c r="P81">
        <v>1.429</v>
      </c>
      <c r="Q81">
        <v>0.47620000000000001</v>
      </c>
      <c r="R81">
        <v>9.5240000000000005E-2</v>
      </c>
    </row>
    <row r="82" spans="1:18" x14ac:dyDescent="0.55000000000000004">
      <c r="A82">
        <v>13</v>
      </c>
      <c r="B82">
        <v>46</v>
      </c>
      <c r="C82">
        <v>57</v>
      </c>
      <c r="D82">
        <v>-19</v>
      </c>
      <c r="E82">
        <f t="shared" si="19"/>
        <v>65.734000000000009</v>
      </c>
      <c r="F82">
        <f t="shared" si="20"/>
        <v>27.1434</v>
      </c>
      <c r="G82" s="2">
        <f t="shared" si="21"/>
        <v>-3.4300209800000001</v>
      </c>
      <c r="H82" s="2">
        <f t="shared" si="22"/>
        <v>9.5969525215542362</v>
      </c>
      <c r="I82" s="2">
        <f t="shared" si="23"/>
        <v>3.9628490746577905</v>
      </c>
      <c r="J82" s="2">
        <f t="shared" si="24"/>
        <v>-2.1820131941942895</v>
      </c>
      <c r="K82">
        <f t="shared" si="25"/>
        <v>2.4217305127581663</v>
      </c>
      <c r="L82">
        <v>0.34060000000000001</v>
      </c>
      <c r="M82">
        <v>20.11</v>
      </c>
      <c r="N82">
        <v>0.22950000000000001</v>
      </c>
      <c r="O82">
        <v>5.9700000000000003E-2</v>
      </c>
      <c r="P82">
        <v>1.429</v>
      </c>
      <c r="Q82">
        <v>0.47620000000000001</v>
      </c>
      <c r="R82">
        <v>9.5240000000000005E-2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西園尚輝</dc:creator>
  <cp:lastModifiedBy>西園尚輝</cp:lastModifiedBy>
  <dcterms:created xsi:type="dcterms:W3CDTF">2020-09-09T13:01:08Z</dcterms:created>
  <dcterms:modified xsi:type="dcterms:W3CDTF">2020-09-11T04:40:49Z</dcterms:modified>
</cp:coreProperties>
</file>