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id/Documents/Research/ CSSRforAfrica/Work Plan/"/>
    </mc:Choice>
  </mc:AlternateContent>
  <xr:revisionPtr revIDLastSave="0" documentId="13_ncr:1_{60D6DC7A-B88A-704D-98EE-283D497D1E02}" xr6:coauthVersionLast="47" xr6:coauthVersionMax="47" xr10:uidLastSave="{00000000-0000-0000-0000-000000000000}"/>
  <bookViews>
    <workbookView xWindow="0" yWindow="460" windowWidth="33600" windowHeight="20540" xr2:uid="{F497874B-B98C-704D-9F0F-B6D2F108FA51}"/>
  </bookViews>
  <sheets>
    <sheet name="Effort by Task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0" i="1" l="1"/>
  <c r="F34" i="1"/>
  <c r="F69" i="1"/>
  <c r="D67" i="1"/>
  <c r="E62" i="1" s="1"/>
  <c r="G3" i="1"/>
  <c r="G5" i="1"/>
  <c r="G6" i="1"/>
  <c r="G30" i="1"/>
  <c r="G32" i="1"/>
  <c r="G42" i="1"/>
  <c r="G46" i="1"/>
  <c r="G52" i="1"/>
  <c r="G53" i="1"/>
  <c r="G54" i="1"/>
  <c r="G58" i="1"/>
  <c r="G60" i="1"/>
  <c r="G65" i="1"/>
  <c r="G66" i="1"/>
  <c r="F64" i="1"/>
  <c r="F63" i="1"/>
  <c r="F59" i="1"/>
  <c r="F57" i="1"/>
  <c r="F49" i="1"/>
  <c r="F48" i="1"/>
  <c r="F47" i="1"/>
  <c r="F45" i="1"/>
  <c r="F39" i="1"/>
  <c r="F38" i="1"/>
  <c r="F37" i="1"/>
  <c r="F33" i="1"/>
  <c r="F29" i="1"/>
  <c r="F28" i="1"/>
  <c r="F27" i="1"/>
  <c r="F26" i="1"/>
  <c r="F24" i="1"/>
  <c r="F21" i="1"/>
  <c r="F20" i="1"/>
  <c r="F19" i="1"/>
  <c r="F18" i="1"/>
  <c r="F17" i="1"/>
  <c r="F16" i="1"/>
  <c r="F12" i="1"/>
  <c r="F11" i="1"/>
  <c r="F10" i="1"/>
  <c r="F4" i="1"/>
  <c r="E23" i="1"/>
  <c r="E2" i="1"/>
  <c r="E15" i="1"/>
  <c r="D3" i="1"/>
  <c r="D4" i="1"/>
  <c r="D5" i="1"/>
  <c r="D6" i="1"/>
  <c r="D7" i="1"/>
  <c r="G7" i="1" s="1"/>
  <c r="D10" i="1"/>
  <c r="D11" i="1"/>
  <c r="D12" i="1"/>
  <c r="D13" i="1"/>
  <c r="G13" i="1" s="1"/>
  <c r="D16" i="1"/>
  <c r="D17" i="1"/>
  <c r="D18" i="1"/>
  <c r="D19" i="1"/>
  <c r="D20" i="1"/>
  <c r="D21" i="1"/>
  <c r="D24" i="1"/>
  <c r="D26" i="1"/>
  <c r="D27" i="1"/>
  <c r="D28" i="1"/>
  <c r="D29" i="1"/>
  <c r="D30" i="1"/>
  <c r="D32" i="1"/>
  <c r="D33" i="1"/>
  <c r="D34" i="1"/>
  <c r="D37" i="1"/>
  <c r="D38" i="1"/>
  <c r="D39" i="1"/>
  <c r="D41" i="1"/>
  <c r="G41" i="1" s="1"/>
  <c r="D42" i="1"/>
  <c r="D43" i="1"/>
  <c r="G43" i="1" s="1"/>
  <c r="D45" i="1"/>
  <c r="D46" i="1"/>
  <c r="D47" i="1"/>
  <c r="D48" i="1"/>
  <c r="D49" i="1"/>
  <c r="D52" i="1"/>
  <c r="D53" i="1"/>
  <c r="D54" i="1"/>
  <c r="D57" i="1"/>
  <c r="D58" i="1"/>
  <c r="D59" i="1"/>
  <c r="D60" i="1"/>
  <c r="D63" i="1"/>
  <c r="D64" i="1"/>
  <c r="D65" i="1"/>
  <c r="D66" i="1"/>
  <c r="E36" i="1" l="1"/>
  <c r="E69" i="1" s="1"/>
  <c r="G69" i="1"/>
  <c r="G70" i="1" s="1"/>
  <c r="G67" i="1"/>
  <c r="E56" i="1"/>
  <c r="E9" i="1"/>
  <c r="E51" i="1"/>
  <c r="E70" i="1" l="1"/>
  <c r="D69" i="1"/>
  <c r="D70" i="1" l="1"/>
</calcChain>
</file>

<file path=xl/sharedStrings.xml><?xml version="1.0" encoding="utf-8"?>
<sst xmlns="http://schemas.openxmlformats.org/spreadsheetml/2006/main" count="67" uniqueCount="66">
  <si>
    <t>Task Duration</t>
  </si>
  <si>
    <t>Work Package
Person-months</t>
  </si>
  <si>
    <t>WP1: Robot Acceptance Factors </t>
  </si>
  <si>
    <t>WP6 Use Case Evaluation </t>
  </si>
  <si>
    <t>WP7 Dissemination and Impact </t>
  </si>
  <si>
    <t>Task 7.1 Online presence </t>
  </si>
  <si>
    <t>Task 7.2 Dissemination activities </t>
  </si>
  <si>
    <t>Task 7.3 Open-source software </t>
  </si>
  <si>
    <t>Task 7.4 Summer school </t>
  </si>
  <si>
    <t>WP8 Project Management </t>
  </si>
  <si>
    <t>Task 8.1 Project coordination </t>
  </si>
  <si>
    <t>Task 8.2 Administration </t>
  </si>
  <si>
    <t xml:space="preserve">Task 8.3 Risk management </t>
  </si>
  <si>
    <t>Task 8.4 Consortium agreement </t>
  </si>
  <si>
    <t>Task 8.5 Gender action plan </t>
  </si>
  <si>
    <t>Person-months</t>
  </si>
  <si>
    <t>Person-years</t>
  </si>
  <si>
    <t>Task 1.2 ﻿African Modes of Social Interaction</t>
  </si>
  <si>
    <t>Task 1.3 ﻿Africa-centric Design Patterns</t>
  </si>
  <si>
    <t>Task 1.4 ﻿Use Case Feedback</t>
  </si>
  <si>
    <t>Task 2.1 ﻿Use Case Scenario Definition</t>
  </si>
  <si>
    <t>WP2﻿ Interaction Scenario Specification</t>
  </si>
  <si>
    <t>Task 2.2 ﻿Robot Behavior Specification</t>
  </si>
  <si>
    <t>Task 2.3 ﻿Visitor Behavior Specification</t>
  </si>
  <si>
    <t>Task 2.3 ﻿Use Case Feedback</t>
  </si>
  <si>
    <t>WP3 ﻿ Systems Engineering </t>
  </si>
  <si>
    <t>Task 3.1 ﻿System Architecture Design</t>
  </si>
  <si>
    <t>Task 3.2 ﻿Software Engineering Standards</t>
  </si>
  <si>
    <t>Task 3.3 ﻿Software Installation</t>
  </si>
  <si>
    <t>Task 3.4 ﻿System Integration &amp; Quality Assurance Manual</t>
  </si>
  <si>
    <t>Task 3.5 ﻿System Integration &amp; Quality Assurance</t>
  </si>
  <si>
    <t>Task 3.6 ﻿Use Case Feedback</t>
  </si>
  <si>
    <t>WP4 ﻿Robot Sensing</t>
  </si>
  <si>
    <t>Task 4.1 ﻿Sensor Tests</t>
  </si>
  <si>
    <t>Task 4.2 ﻿Sensing &amp; Analysis</t>
  </si>
  <si>
    <t>Task 4.2.1 ﻿People Detection and Localization</t>
  </si>
  <si>
    <t>Task 4.2.2 ﻿Face &amp; Eye Detection and Localization}</t>
  </si>
  <si>
    <t>Task ﻿4.2.3 Sound Detection and Localization </t>
  </si>
  <si>
    <t>﻿Rask 4.2.4 Robot Localization</t>
  </si>
  <si>
    <t>﻿Task 4.2.5 Camera Calibration</t>
  </si>
  <si>
    <t>﻿Task 4.3 Detection of Interaction of Events</t>
  </si>
  <si>
    <t>﻿Task 4.3.1 Tablet PC Event</t>
  </si>
  <si>
    <t>﻿Task 4.3.2 Speech Event</t>
  </si>
  <si>
    <t xml:space="preserve">﻿Task 4.4 Use Case Feedback </t>
  </si>
  <si>
    <t>WP5 SRobot Behaviors</t>
  </si>
  <si>
    <t>﻿Task 5.1 Actuator Tests</t>
  </si>
  <si>
    <t>﻿Task 5.2 Animate Behavior Subsystem}</t>
  </si>
  <si>
    <t>﻿Task 5.3 Attention Subsystem</t>
  </si>
  <si>
    <t>﻿Task 5.4 Interaction Manager Subsystem</t>
  </si>
  <si>
    <t>﻿Task 5.4.1 Cultural  Knowledge Ontology &amp; Knowledge Base</t>
  </si>
  <si>
    <t>﻿Task 5.4.2 Scenario Script Language</t>
  </si>
  <si>
    <t xml:space="preserve">﻿Task 5.4.3 Scenario Script Interpreter  </t>
  </si>
  <si>
    <t>﻿Task 5.5 Gesture, Speech, &amp; Navigation Subsystem</t>
  </si>
  <si>
    <t>﻿Task 5.5.1   Gesture Execution</t>
  </si>
  <si>
    <t>﻿Task 5.5.2 Text to Speech Conversion</t>
  </si>
  <si>
    <t>﻿Task 5.5.3  Environment Map Generation</t>
  </si>
  <si>
    <t>﻿Task 5.5.4  Robot Navigation</t>
  </si>
  <si>
    <t xml:space="preserve">﻿Task 5.6 Use Case Feedback </t>
  </si>
  <si>
    <t>Task 6.1 Use case implementation </t>
  </si>
  <si>
    <t>Task 6.2 Use case evaluation </t>
  </si>
  <si>
    <t>Task 6.3 Use case re-evaluation </t>
  </si>
  <si>
    <t>Person-months / month</t>
  </si>
  <si>
    <t>CMU-Africa</t>
  </si>
  <si>
    <t>Wits</t>
  </si>
  <si>
    <t>Task 1.1 ﻿South African Cultural Knowledge Survey</t>
  </si>
  <si>
    <t>Task 1.1 Rwandan Cultural Knowledge Survey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</si>
</sst>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scheme val="minor"/>
    </font>
    <font>
      <b/>
      <sz val="8"/>
      <color theme="1"/>
      <name val="Avenir Next Condensed Regular"/>
    </font>
    <font>
      <sz val="8"/>
      <color theme="1"/>
      <name val="Avenir Next Condensed Regula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1" xfId="0" applyFont="1" applyBorder="1" applyAlignment="1">
      <alignment vertical="top" wrapText="1"/>
    </xf>
    <xf numFmtId="0" fontId="1" fillId="0" borderId="1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top" wrapText="1"/>
    </xf>
    <xf numFmtId="0" fontId="1" fillId="0" borderId="3" xfId="0" applyFont="1" applyBorder="1"/>
    <xf numFmtId="0" fontId="1" fillId="0" borderId="3" xfId="0" applyFont="1" applyBorder="1" applyAlignment="1">
      <alignment horizontal="center"/>
    </xf>
    <xf numFmtId="2" fontId="2" fillId="0" borderId="3" xfId="0" applyNumberFormat="1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2" fontId="1" fillId="0" borderId="4" xfId="0" applyNumberFormat="1" applyFont="1" applyBorder="1" applyAlignment="1">
      <alignment horizontal="center"/>
    </xf>
    <xf numFmtId="0" fontId="2" fillId="0" borderId="3" xfId="0" applyFont="1" applyBorder="1"/>
    <xf numFmtId="2" fontId="2" fillId="0" borderId="0" xfId="0" applyNumberFormat="1" applyFont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/>
    <xf numFmtId="0" fontId="1" fillId="0" borderId="5" xfId="0" applyFont="1" applyBorder="1" applyAlignment="1">
      <alignment horizontal="center"/>
    </xf>
    <xf numFmtId="2" fontId="1" fillId="0" borderId="5" xfId="0" applyNumberFormat="1" applyFont="1" applyBorder="1" applyAlignment="1">
      <alignment horizontal="center"/>
    </xf>
    <xf numFmtId="0" fontId="1" fillId="0" borderId="7" xfId="0" applyFont="1" applyBorder="1"/>
    <xf numFmtId="0" fontId="1" fillId="0" borderId="7" xfId="0" applyFont="1" applyBorder="1" applyAlignment="1">
      <alignment horizontal="center"/>
    </xf>
    <xf numFmtId="2" fontId="1" fillId="0" borderId="7" xfId="0" applyNumberFormat="1" applyFont="1" applyBorder="1" applyAlignment="1">
      <alignment horizontal="center"/>
    </xf>
    <xf numFmtId="2" fontId="1" fillId="0" borderId="8" xfId="0" applyNumberFormat="1" applyFont="1" applyBorder="1" applyAlignment="1">
      <alignment horizontal="center"/>
    </xf>
    <xf numFmtId="2" fontId="0" fillId="0" borderId="0" xfId="0" applyNumberFormat="1"/>
    <xf numFmtId="0" fontId="0" fillId="0" borderId="0" xfId="0" applyAlignment="1">
      <alignment horizontal="center" vertical="center"/>
    </xf>
    <xf numFmtId="2" fontId="1" fillId="0" borderId="6" xfId="0" applyNumberFormat="1" applyFont="1" applyBorder="1" applyAlignment="1">
      <alignment horizontal="center"/>
    </xf>
    <xf numFmtId="0" fontId="0" fillId="0" borderId="3" xfId="0" applyBorder="1" applyAlignment="1">
      <alignment horizontal="center" vertical="center"/>
    </xf>
    <xf numFmtId="2" fontId="3" fillId="0" borderId="3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2" fontId="4" fillId="0" borderId="5" xfId="0" applyNumberFormat="1" applyFont="1" applyBorder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385A5-9CF5-0C43-83F3-F13434F46833}">
  <dimension ref="A1:H71"/>
  <sheetViews>
    <sheetView tabSelected="1" workbookViewId="0">
      <selection activeCell="C44" sqref="C44"/>
    </sheetView>
  </sheetViews>
  <sheetFormatPr baseColWidth="10" defaultRowHeight="16"/>
  <cols>
    <col min="1" max="1" width="30.33203125" customWidth="1"/>
    <col min="6" max="7" width="10.83203125" style="20"/>
  </cols>
  <sheetData>
    <row r="1" spans="1:7" ht="26">
      <c r="A1" s="1"/>
      <c r="B1" s="2" t="s">
        <v>0</v>
      </c>
      <c r="C1" s="2" t="s">
        <v>61</v>
      </c>
      <c r="D1" s="2" t="s">
        <v>15</v>
      </c>
      <c r="E1" s="3" t="s">
        <v>1</v>
      </c>
      <c r="F1" s="24" t="s">
        <v>62</v>
      </c>
      <c r="G1" s="24" t="s">
        <v>63</v>
      </c>
    </row>
    <row r="2" spans="1:7">
      <c r="A2" s="4" t="s">
        <v>2</v>
      </c>
      <c r="B2" s="5"/>
      <c r="C2" s="5"/>
      <c r="D2" s="7"/>
      <c r="E2" s="8">
        <f>SUM(D3:D7)</f>
        <v>9.75</v>
      </c>
      <c r="F2" s="22"/>
      <c r="G2" s="22"/>
    </row>
    <row r="3" spans="1:7">
      <c r="A3" s="9" t="s">
        <v>64</v>
      </c>
      <c r="B3" s="7">
        <v>3</v>
      </c>
      <c r="C3" s="10">
        <v>1</v>
      </c>
      <c r="D3" s="6">
        <f>SUM(B3*C3)</f>
        <v>3</v>
      </c>
      <c r="E3" s="11"/>
      <c r="F3" s="23"/>
      <c r="G3" s="23">
        <f>SUM($D3)</f>
        <v>3</v>
      </c>
    </row>
    <row r="4" spans="1:7">
      <c r="A4" s="9" t="s">
        <v>65</v>
      </c>
      <c r="B4" s="7">
        <v>3</v>
      </c>
      <c r="C4" s="10">
        <v>1</v>
      </c>
      <c r="D4" s="6">
        <f>SUM(B4*C4)</f>
        <v>3</v>
      </c>
      <c r="E4" s="11"/>
      <c r="F4" s="23">
        <f>SUM($D4)</f>
        <v>3</v>
      </c>
      <c r="G4" s="23"/>
    </row>
    <row r="5" spans="1:7">
      <c r="A5" s="9" t="s">
        <v>17</v>
      </c>
      <c r="B5" s="7">
        <v>3</v>
      </c>
      <c r="C5" s="10">
        <v>0.5</v>
      </c>
      <c r="D5" s="6">
        <f t="shared" ref="D5:D66" si="0">SUM(B5*C5)</f>
        <v>1.5</v>
      </c>
      <c r="E5" s="11"/>
      <c r="F5" s="23"/>
      <c r="G5" s="23">
        <f>SUM($D5)</f>
        <v>1.5</v>
      </c>
    </row>
    <row r="6" spans="1:7">
      <c r="A6" s="9" t="s">
        <v>18</v>
      </c>
      <c r="B6" s="7">
        <v>3</v>
      </c>
      <c r="C6" s="10">
        <v>0.5</v>
      </c>
      <c r="D6" s="6">
        <f t="shared" si="0"/>
        <v>1.5</v>
      </c>
      <c r="E6" s="11"/>
      <c r="F6" s="23"/>
      <c r="G6" s="23">
        <f>SUM($D6)</f>
        <v>1.5</v>
      </c>
    </row>
    <row r="7" spans="1:7">
      <c r="A7" s="9" t="s">
        <v>19</v>
      </c>
      <c r="B7" s="7">
        <v>3</v>
      </c>
      <c r="C7" s="10">
        <v>0.25</v>
      </c>
      <c r="D7" s="6">
        <f t="shared" si="0"/>
        <v>0.75</v>
      </c>
      <c r="E7" s="11"/>
      <c r="F7" s="23"/>
      <c r="G7" s="23">
        <f>SUM($D7)</f>
        <v>0.75</v>
      </c>
    </row>
    <row r="8" spans="1:7">
      <c r="A8" s="9"/>
      <c r="B8" s="7"/>
      <c r="C8" s="10"/>
      <c r="D8" s="6"/>
      <c r="E8" s="11"/>
      <c r="F8" s="23"/>
      <c r="G8" s="23"/>
    </row>
    <row r="9" spans="1:7">
      <c r="A9" s="4" t="s">
        <v>21</v>
      </c>
      <c r="B9" s="5"/>
      <c r="C9" s="10"/>
      <c r="D9" s="6"/>
      <c r="E9" s="8">
        <f>SUM(D10:D13)</f>
        <v>3.25</v>
      </c>
      <c r="F9" s="23"/>
      <c r="G9" s="23"/>
    </row>
    <row r="10" spans="1:7">
      <c r="A10" s="9" t="s">
        <v>20</v>
      </c>
      <c r="B10" s="7">
        <v>3</v>
      </c>
      <c r="C10" s="10">
        <v>0.5</v>
      </c>
      <c r="D10" s="6">
        <f t="shared" si="0"/>
        <v>1.5</v>
      </c>
      <c r="E10" s="8"/>
      <c r="F10" s="23">
        <f>SUM($D10)</f>
        <v>1.5</v>
      </c>
      <c r="G10" s="23"/>
    </row>
    <row r="11" spans="1:7">
      <c r="A11" s="9" t="s">
        <v>22</v>
      </c>
      <c r="B11" s="7">
        <v>2</v>
      </c>
      <c r="C11" s="10">
        <v>0.25</v>
      </c>
      <c r="D11" s="6">
        <f t="shared" si="0"/>
        <v>0.5</v>
      </c>
      <c r="E11" s="8"/>
      <c r="F11" s="23">
        <f>SUM($D11)</f>
        <v>0.5</v>
      </c>
      <c r="G11" s="23"/>
    </row>
    <row r="12" spans="1:7">
      <c r="A12" s="9" t="s">
        <v>23</v>
      </c>
      <c r="B12" s="7">
        <v>2</v>
      </c>
      <c r="C12" s="10">
        <v>0.25</v>
      </c>
      <c r="D12" s="6">
        <f t="shared" si="0"/>
        <v>0.5</v>
      </c>
      <c r="E12" s="8"/>
      <c r="F12" s="23">
        <f>SUM($D12)</f>
        <v>0.5</v>
      </c>
      <c r="G12" s="23"/>
    </row>
    <row r="13" spans="1:7">
      <c r="A13" s="9" t="s">
        <v>24</v>
      </c>
      <c r="B13" s="7">
        <v>3</v>
      </c>
      <c r="C13" s="10">
        <v>0.25</v>
      </c>
      <c r="D13" s="6">
        <f t="shared" si="0"/>
        <v>0.75</v>
      </c>
      <c r="E13" s="8"/>
      <c r="F13" s="23"/>
      <c r="G13" s="23">
        <f>SUM($D13)</f>
        <v>0.75</v>
      </c>
    </row>
    <row r="14" spans="1:7">
      <c r="A14" s="9"/>
      <c r="B14" s="7"/>
      <c r="C14" s="10"/>
      <c r="D14" s="6"/>
      <c r="E14" s="8"/>
      <c r="F14" s="23"/>
      <c r="G14" s="23"/>
    </row>
    <row r="15" spans="1:7">
      <c r="A15" s="4" t="s">
        <v>25</v>
      </c>
      <c r="B15" s="5"/>
      <c r="C15" s="10"/>
      <c r="D15" s="6"/>
      <c r="E15" s="8">
        <f>SUM(D16:D21)</f>
        <v>16.95</v>
      </c>
      <c r="F15" s="23"/>
      <c r="G15" s="23"/>
    </row>
    <row r="16" spans="1:7">
      <c r="A16" s="9" t="s">
        <v>26</v>
      </c>
      <c r="B16" s="7">
        <v>7</v>
      </c>
      <c r="C16" s="10">
        <v>0.5</v>
      </c>
      <c r="D16" s="6">
        <f t="shared" si="0"/>
        <v>3.5</v>
      </c>
      <c r="E16" s="8"/>
      <c r="F16" s="23">
        <f>SUM($D16)</f>
        <v>3.5</v>
      </c>
      <c r="G16" s="23"/>
    </row>
    <row r="17" spans="1:7">
      <c r="A17" s="9" t="s">
        <v>27</v>
      </c>
      <c r="B17" s="7">
        <v>3</v>
      </c>
      <c r="C17" s="10">
        <v>0.25</v>
      </c>
      <c r="D17" s="6">
        <f t="shared" si="0"/>
        <v>0.75</v>
      </c>
      <c r="E17" s="8"/>
      <c r="F17" s="23">
        <f>SUM(D17)</f>
        <v>0.75</v>
      </c>
      <c r="G17" s="23"/>
    </row>
    <row r="18" spans="1:7">
      <c r="A18" s="9" t="s">
        <v>28</v>
      </c>
      <c r="B18" s="7">
        <v>35</v>
      </c>
      <c r="C18" s="10">
        <v>0.1</v>
      </c>
      <c r="D18" s="6">
        <f t="shared" si="0"/>
        <v>3.5</v>
      </c>
      <c r="E18" s="8"/>
      <c r="F18" s="23">
        <f>SUM($D18)</f>
        <v>3.5</v>
      </c>
      <c r="G18" s="23"/>
    </row>
    <row r="19" spans="1:7">
      <c r="A19" s="9" t="s">
        <v>29</v>
      </c>
      <c r="B19" s="7">
        <v>35</v>
      </c>
      <c r="C19" s="10">
        <v>0.1</v>
      </c>
      <c r="D19" s="6">
        <f t="shared" si="0"/>
        <v>3.5</v>
      </c>
      <c r="E19" s="8"/>
      <c r="F19" s="23">
        <f>SUM($D19)</f>
        <v>3.5</v>
      </c>
      <c r="G19" s="23"/>
    </row>
    <row r="20" spans="1:7">
      <c r="A20" s="9" t="s">
        <v>30</v>
      </c>
      <c r="B20" s="7">
        <v>27</v>
      </c>
      <c r="C20" s="10">
        <v>0.1</v>
      </c>
      <c r="D20" s="6">
        <f t="shared" si="0"/>
        <v>2.7</v>
      </c>
      <c r="E20" s="8"/>
      <c r="F20" s="23">
        <f>SUM($D20)</f>
        <v>2.7</v>
      </c>
      <c r="G20" s="23"/>
    </row>
    <row r="21" spans="1:7">
      <c r="A21" s="9" t="s">
        <v>31</v>
      </c>
      <c r="B21" s="7">
        <v>3</v>
      </c>
      <c r="C21" s="10">
        <v>1</v>
      </c>
      <c r="D21" s="6">
        <f t="shared" si="0"/>
        <v>3</v>
      </c>
      <c r="E21" s="8"/>
      <c r="F21" s="23">
        <f>SUM($D21)</f>
        <v>3</v>
      </c>
      <c r="G21" s="23"/>
    </row>
    <row r="22" spans="1:7">
      <c r="A22" s="9"/>
      <c r="B22" s="7"/>
      <c r="C22" s="10"/>
      <c r="D22" s="6"/>
      <c r="E22" s="8"/>
      <c r="F22" s="23"/>
      <c r="G22" s="23"/>
    </row>
    <row r="23" spans="1:7">
      <c r="A23" s="4" t="s">
        <v>32</v>
      </c>
      <c r="B23" s="5"/>
      <c r="C23" s="10"/>
      <c r="D23" s="6"/>
      <c r="E23" s="8">
        <f>SUM(D24:D34)</f>
        <v>30.5</v>
      </c>
      <c r="F23" s="23"/>
      <c r="G23" s="23"/>
    </row>
    <row r="24" spans="1:7">
      <c r="A24" s="9" t="s">
        <v>33</v>
      </c>
      <c r="B24" s="7">
        <v>4</v>
      </c>
      <c r="C24" s="10">
        <v>0.5</v>
      </c>
      <c r="D24" s="6">
        <f t="shared" si="0"/>
        <v>2</v>
      </c>
      <c r="E24" s="8"/>
      <c r="F24" s="23">
        <f>SUM($D24)</f>
        <v>2</v>
      </c>
      <c r="G24" s="23"/>
    </row>
    <row r="25" spans="1:7">
      <c r="A25" s="9" t="s">
        <v>34</v>
      </c>
      <c r="B25" s="7"/>
      <c r="C25" s="10"/>
      <c r="D25" s="6"/>
      <c r="E25" s="8"/>
      <c r="F25" s="23"/>
      <c r="G25" s="23"/>
    </row>
    <row r="26" spans="1:7">
      <c r="A26" s="9" t="s">
        <v>35</v>
      </c>
      <c r="B26" s="7">
        <v>6</v>
      </c>
      <c r="C26" s="10">
        <v>0.5</v>
      </c>
      <c r="D26" s="6">
        <f t="shared" si="0"/>
        <v>3</v>
      </c>
      <c r="E26" s="8"/>
      <c r="F26" s="23">
        <f>SUM($D26)</f>
        <v>3</v>
      </c>
      <c r="G26" s="23"/>
    </row>
    <row r="27" spans="1:7">
      <c r="A27" s="9" t="s">
        <v>36</v>
      </c>
      <c r="B27" s="7">
        <v>6</v>
      </c>
      <c r="C27" s="10">
        <v>0.5</v>
      </c>
      <c r="D27" s="6">
        <f t="shared" si="0"/>
        <v>3</v>
      </c>
      <c r="E27" s="8"/>
      <c r="F27" s="23">
        <f>SUM($D27)</f>
        <v>3</v>
      </c>
      <c r="G27" s="23"/>
    </row>
    <row r="28" spans="1:7">
      <c r="A28" s="9" t="s">
        <v>37</v>
      </c>
      <c r="B28" s="7">
        <v>6</v>
      </c>
      <c r="C28" s="10">
        <v>0.5</v>
      </c>
      <c r="D28" s="6">
        <f t="shared" si="0"/>
        <v>3</v>
      </c>
      <c r="E28" s="8"/>
      <c r="F28" s="23">
        <f>SUM($D28)</f>
        <v>3</v>
      </c>
      <c r="G28" s="23"/>
    </row>
    <row r="29" spans="1:7">
      <c r="A29" s="9" t="s">
        <v>38</v>
      </c>
      <c r="B29" s="7">
        <v>9</v>
      </c>
      <c r="C29" s="10">
        <v>0.5</v>
      </c>
      <c r="D29" s="6">
        <f t="shared" si="0"/>
        <v>4.5</v>
      </c>
      <c r="E29" s="8"/>
      <c r="F29" s="23">
        <f>SUM($D29)</f>
        <v>4.5</v>
      </c>
      <c r="G29" s="23"/>
    </row>
    <row r="30" spans="1:7">
      <c r="A30" s="9" t="s">
        <v>39</v>
      </c>
      <c r="B30" s="7">
        <v>3</v>
      </c>
      <c r="C30" s="10">
        <v>0.5</v>
      </c>
      <c r="D30" s="6">
        <f t="shared" si="0"/>
        <v>1.5</v>
      </c>
      <c r="E30" s="8"/>
      <c r="F30" s="23"/>
      <c r="G30" s="23">
        <f>SUM($D30)</f>
        <v>1.5</v>
      </c>
    </row>
    <row r="31" spans="1:7">
      <c r="A31" s="9" t="s">
        <v>40</v>
      </c>
      <c r="B31" s="7"/>
      <c r="C31" s="10"/>
      <c r="D31" s="6"/>
      <c r="E31" s="8"/>
      <c r="F31" s="23"/>
      <c r="G31" s="23"/>
    </row>
    <row r="32" spans="1:7">
      <c r="A32" s="9" t="s">
        <v>41</v>
      </c>
      <c r="B32" s="7">
        <v>9</v>
      </c>
      <c r="C32" s="10">
        <v>0.5</v>
      </c>
      <c r="D32" s="6">
        <f t="shared" si="0"/>
        <v>4.5</v>
      </c>
      <c r="E32" s="8"/>
      <c r="F32" s="23"/>
      <c r="G32" s="23">
        <f>SUM($D32)</f>
        <v>4.5</v>
      </c>
    </row>
    <row r="33" spans="1:7">
      <c r="A33" s="9" t="s">
        <v>42</v>
      </c>
      <c r="B33" s="7">
        <v>9</v>
      </c>
      <c r="C33" s="10">
        <v>0.5</v>
      </c>
      <c r="D33" s="6">
        <f t="shared" si="0"/>
        <v>4.5</v>
      </c>
      <c r="E33" s="8"/>
      <c r="F33" s="23">
        <f>SUM($D33)</f>
        <v>4.5</v>
      </c>
      <c r="G33" s="23"/>
    </row>
    <row r="34" spans="1:7">
      <c r="A34" s="9" t="s">
        <v>43</v>
      </c>
      <c r="B34" s="7">
        <v>9</v>
      </c>
      <c r="C34" s="10">
        <v>0.5</v>
      </c>
      <c r="D34" s="6">
        <f t="shared" si="0"/>
        <v>4.5</v>
      </c>
      <c r="E34" s="8"/>
      <c r="F34" s="23">
        <f>SUM($D34)</f>
        <v>4.5</v>
      </c>
      <c r="G34" s="23"/>
    </row>
    <row r="35" spans="1:7">
      <c r="A35" s="9"/>
      <c r="B35" s="7"/>
      <c r="C35" s="10"/>
      <c r="D35" s="6"/>
      <c r="E35" s="8"/>
      <c r="F35" s="23"/>
      <c r="G35" s="23"/>
    </row>
    <row r="36" spans="1:7">
      <c r="A36" s="4" t="s">
        <v>44</v>
      </c>
      <c r="B36" s="5"/>
      <c r="C36" s="10"/>
      <c r="D36" s="6"/>
      <c r="E36" s="8">
        <f>SUM(D37:D49)</f>
        <v>43.5</v>
      </c>
      <c r="F36" s="23"/>
      <c r="G36" s="23"/>
    </row>
    <row r="37" spans="1:7">
      <c r="A37" s="9" t="s">
        <v>45</v>
      </c>
      <c r="B37" s="7">
        <v>4</v>
      </c>
      <c r="C37" s="10">
        <v>0.5</v>
      </c>
      <c r="D37" s="6">
        <f t="shared" si="0"/>
        <v>2</v>
      </c>
      <c r="E37" s="8"/>
      <c r="F37" s="23">
        <f>SUM($D37)</f>
        <v>2</v>
      </c>
      <c r="G37" s="23"/>
    </row>
    <row r="38" spans="1:7">
      <c r="A38" s="9" t="s">
        <v>46</v>
      </c>
      <c r="B38" s="7">
        <v>5</v>
      </c>
      <c r="C38" s="10">
        <v>0.5</v>
      </c>
      <c r="D38" s="6">
        <f t="shared" si="0"/>
        <v>2.5</v>
      </c>
      <c r="E38" s="8"/>
      <c r="F38" s="23">
        <f>SUM($D38)</f>
        <v>2.5</v>
      </c>
      <c r="G38" s="23"/>
    </row>
    <row r="39" spans="1:7">
      <c r="A39" s="9" t="s">
        <v>47</v>
      </c>
      <c r="B39" s="7">
        <v>9</v>
      </c>
      <c r="C39" s="10">
        <v>0.5</v>
      </c>
      <c r="D39" s="6">
        <f t="shared" si="0"/>
        <v>4.5</v>
      </c>
      <c r="E39" s="8"/>
      <c r="F39" s="23">
        <f>SUM($D39)</f>
        <v>4.5</v>
      </c>
      <c r="G39" s="23"/>
    </row>
    <row r="40" spans="1:7">
      <c r="A40" s="9" t="s">
        <v>48</v>
      </c>
      <c r="B40" s="7"/>
      <c r="C40" s="10"/>
      <c r="D40" s="6"/>
      <c r="E40" s="8"/>
      <c r="F40" s="23"/>
      <c r="G40" s="23"/>
    </row>
    <row r="41" spans="1:7">
      <c r="A41" s="9" t="s">
        <v>49</v>
      </c>
      <c r="B41" s="7">
        <v>9</v>
      </c>
      <c r="C41" s="10">
        <v>0.5</v>
      </c>
      <c r="D41" s="6">
        <f t="shared" si="0"/>
        <v>4.5</v>
      </c>
      <c r="E41" s="8"/>
      <c r="F41" s="23"/>
      <c r="G41" s="23">
        <f>SUM($D41)</f>
        <v>4.5</v>
      </c>
    </row>
    <row r="42" spans="1:7">
      <c r="A42" s="9" t="s">
        <v>50</v>
      </c>
      <c r="B42" s="7">
        <v>6</v>
      </c>
      <c r="C42" s="10">
        <v>0.5</v>
      </c>
      <c r="D42" s="6">
        <f t="shared" si="0"/>
        <v>3</v>
      </c>
      <c r="E42" s="8"/>
      <c r="F42" s="23"/>
      <c r="G42" s="23">
        <f>SUM($D42)</f>
        <v>3</v>
      </c>
    </row>
    <row r="43" spans="1:7">
      <c r="A43" s="9" t="s">
        <v>51</v>
      </c>
      <c r="B43" s="7">
        <v>6</v>
      </c>
      <c r="C43" s="10">
        <v>0.75</v>
      </c>
      <c r="D43" s="6">
        <f t="shared" si="0"/>
        <v>4.5</v>
      </c>
      <c r="E43" s="8"/>
      <c r="F43" s="23"/>
      <c r="G43" s="23">
        <f>SUM($D43)</f>
        <v>4.5</v>
      </c>
    </row>
    <row r="44" spans="1:7">
      <c r="A44" s="9" t="s">
        <v>52</v>
      </c>
      <c r="B44" s="7"/>
      <c r="C44" s="10"/>
      <c r="D44" s="6"/>
      <c r="E44" s="8"/>
      <c r="F44" s="23"/>
      <c r="G44" s="23"/>
    </row>
    <row r="45" spans="1:7">
      <c r="A45" s="9" t="s">
        <v>53</v>
      </c>
      <c r="B45" s="7">
        <v>12</v>
      </c>
      <c r="C45" s="10">
        <v>0.5</v>
      </c>
      <c r="D45" s="6">
        <f t="shared" si="0"/>
        <v>6</v>
      </c>
      <c r="E45" s="8"/>
      <c r="F45" s="23">
        <f>SUM($D45)</f>
        <v>6</v>
      </c>
      <c r="G45" s="23"/>
    </row>
    <row r="46" spans="1:7">
      <c r="A46" s="9" t="s">
        <v>54</v>
      </c>
      <c r="B46" s="7">
        <v>6</v>
      </c>
      <c r="C46" s="10">
        <v>0.5</v>
      </c>
      <c r="D46" s="6">
        <f t="shared" si="0"/>
        <v>3</v>
      </c>
      <c r="E46" s="8"/>
      <c r="F46" s="23"/>
      <c r="G46" s="23">
        <f>SUM($D46)</f>
        <v>3</v>
      </c>
    </row>
    <row r="47" spans="1:7">
      <c r="A47" s="9" t="s">
        <v>55</v>
      </c>
      <c r="B47" s="7">
        <v>9</v>
      </c>
      <c r="C47" s="10">
        <v>0.5</v>
      </c>
      <c r="D47" s="6">
        <f t="shared" si="0"/>
        <v>4.5</v>
      </c>
      <c r="E47" s="8"/>
      <c r="F47" s="23">
        <f>SUM($D47)</f>
        <v>4.5</v>
      </c>
      <c r="G47" s="23"/>
    </row>
    <row r="48" spans="1:7">
      <c r="A48" s="9" t="s">
        <v>56</v>
      </c>
      <c r="B48" s="7">
        <v>9</v>
      </c>
      <c r="C48" s="10">
        <v>0.5</v>
      </c>
      <c r="D48" s="6">
        <f t="shared" si="0"/>
        <v>4.5</v>
      </c>
      <c r="E48" s="8"/>
      <c r="F48" s="23">
        <f>SUM($D48)</f>
        <v>4.5</v>
      </c>
      <c r="G48" s="23"/>
    </row>
    <row r="49" spans="1:7">
      <c r="A49" s="9" t="s">
        <v>57</v>
      </c>
      <c r="B49" s="7">
        <v>9</v>
      </c>
      <c r="C49" s="10">
        <v>0.5</v>
      </c>
      <c r="D49" s="6">
        <f t="shared" si="0"/>
        <v>4.5</v>
      </c>
      <c r="E49" s="8"/>
      <c r="F49" s="23">
        <f>SUM($D49)</f>
        <v>4.5</v>
      </c>
      <c r="G49" s="23"/>
    </row>
    <row r="50" spans="1:7">
      <c r="A50" s="9"/>
      <c r="B50" s="7"/>
      <c r="C50" s="10"/>
      <c r="D50" s="6"/>
      <c r="E50" s="8"/>
      <c r="F50" s="23"/>
      <c r="G50" s="23"/>
    </row>
    <row r="51" spans="1:7">
      <c r="A51" s="4" t="s">
        <v>3</v>
      </c>
      <c r="B51" s="5"/>
      <c r="C51" s="10"/>
      <c r="D51" s="6"/>
      <c r="E51" s="8">
        <f>SUM(D52:D54)</f>
        <v>4.5</v>
      </c>
      <c r="F51" s="23"/>
      <c r="G51" s="23"/>
    </row>
    <row r="52" spans="1:7">
      <c r="A52" s="9" t="s">
        <v>58</v>
      </c>
      <c r="B52" s="7">
        <v>3</v>
      </c>
      <c r="C52" s="10">
        <v>0.5</v>
      </c>
      <c r="D52" s="6">
        <f t="shared" si="0"/>
        <v>1.5</v>
      </c>
      <c r="E52" s="8"/>
      <c r="F52" s="23"/>
      <c r="G52" s="23">
        <f>SUM($D52)</f>
        <v>1.5</v>
      </c>
    </row>
    <row r="53" spans="1:7">
      <c r="A53" s="9" t="s">
        <v>59</v>
      </c>
      <c r="B53" s="7">
        <v>3</v>
      </c>
      <c r="C53" s="10">
        <v>0.5</v>
      </c>
      <c r="D53" s="6">
        <f t="shared" si="0"/>
        <v>1.5</v>
      </c>
      <c r="E53" s="8"/>
      <c r="F53" s="23"/>
      <c r="G53" s="23">
        <f>SUM($D53)</f>
        <v>1.5</v>
      </c>
    </row>
    <row r="54" spans="1:7">
      <c r="A54" s="9" t="s">
        <v>60</v>
      </c>
      <c r="B54" s="7">
        <v>3</v>
      </c>
      <c r="C54" s="10">
        <v>0.5</v>
      </c>
      <c r="D54" s="6">
        <f t="shared" si="0"/>
        <v>1.5</v>
      </c>
      <c r="E54" s="8"/>
      <c r="F54" s="23"/>
      <c r="G54" s="23">
        <f>SUM($D54)</f>
        <v>1.5</v>
      </c>
    </row>
    <row r="55" spans="1:7">
      <c r="A55" s="9"/>
      <c r="B55" s="7"/>
      <c r="C55" s="10"/>
      <c r="D55" s="6"/>
      <c r="E55" s="8"/>
      <c r="F55" s="23"/>
      <c r="G55" s="23"/>
    </row>
    <row r="56" spans="1:7">
      <c r="A56" s="4" t="s">
        <v>4</v>
      </c>
      <c r="B56" s="5"/>
      <c r="C56" s="10"/>
      <c r="D56" s="6"/>
      <c r="E56" s="8">
        <f>SUM(D57:D60)</f>
        <v>6</v>
      </c>
      <c r="F56" s="23"/>
      <c r="G56" s="23"/>
    </row>
    <row r="57" spans="1:7">
      <c r="A57" s="9" t="s">
        <v>5</v>
      </c>
      <c r="B57" s="7">
        <v>36</v>
      </c>
      <c r="C57" s="10">
        <v>0.05</v>
      </c>
      <c r="D57" s="6">
        <f t="shared" si="0"/>
        <v>1.8</v>
      </c>
      <c r="E57" s="8"/>
      <c r="F57" s="23">
        <f>SUM($D57)</f>
        <v>1.8</v>
      </c>
      <c r="G57" s="23"/>
    </row>
    <row r="58" spans="1:7">
      <c r="A58" s="9" t="s">
        <v>6</v>
      </c>
      <c r="B58" s="7">
        <v>36</v>
      </c>
      <c r="C58" s="10">
        <v>0.05</v>
      </c>
      <c r="D58" s="6">
        <f t="shared" si="0"/>
        <v>1.8</v>
      </c>
      <c r="E58" s="8"/>
      <c r="F58" s="23"/>
      <c r="G58" s="23">
        <f>SUM($D58)</f>
        <v>1.8</v>
      </c>
    </row>
    <row r="59" spans="1:7">
      <c r="A59" s="9" t="s">
        <v>7</v>
      </c>
      <c r="B59" s="7">
        <v>18</v>
      </c>
      <c r="C59" s="10">
        <v>0.05</v>
      </c>
      <c r="D59" s="6">
        <f t="shared" si="0"/>
        <v>0.9</v>
      </c>
      <c r="E59" s="8"/>
      <c r="F59" s="23">
        <f>SUM($D59)</f>
        <v>0.9</v>
      </c>
      <c r="G59" s="23"/>
    </row>
    <row r="60" spans="1:7">
      <c r="A60" s="9" t="s">
        <v>8</v>
      </c>
      <c r="B60" s="7">
        <v>3</v>
      </c>
      <c r="C60" s="10">
        <v>0.5</v>
      </c>
      <c r="D60" s="6">
        <f t="shared" si="0"/>
        <v>1.5</v>
      </c>
      <c r="E60" s="8"/>
      <c r="F60" s="23"/>
      <c r="G60" s="23">
        <f>SUM($D60)</f>
        <v>1.5</v>
      </c>
    </row>
    <row r="61" spans="1:7">
      <c r="A61" s="9"/>
      <c r="B61" s="7"/>
      <c r="C61" s="10"/>
      <c r="D61" s="6"/>
      <c r="E61" s="8"/>
      <c r="F61" s="23"/>
      <c r="G61" s="23"/>
    </row>
    <row r="62" spans="1:7">
      <c r="A62" s="4" t="s">
        <v>9</v>
      </c>
      <c r="B62" s="5"/>
      <c r="C62" s="10"/>
      <c r="D62" s="6"/>
      <c r="E62" s="8">
        <f>SUM(D63:D67)</f>
        <v>8.4</v>
      </c>
      <c r="F62" s="23"/>
      <c r="G62" s="23"/>
    </row>
    <row r="63" spans="1:7">
      <c r="A63" s="9" t="s">
        <v>10</v>
      </c>
      <c r="B63" s="7">
        <v>36</v>
      </c>
      <c r="C63" s="10">
        <v>0.05</v>
      </c>
      <c r="D63" s="6">
        <f t="shared" si="0"/>
        <v>1.8</v>
      </c>
      <c r="E63" s="11"/>
      <c r="F63" s="23">
        <f>SUM($D63)</f>
        <v>1.8</v>
      </c>
      <c r="G63" s="23"/>
    </row>
    <row r="64" spans="1:7">
      <c r="A64" s="9" t="s">
        <v>11</v>
      </c>
      <c r="B64" s="7">
        <v>36</v>
      </c>
      <c r="C64" s="10">
        <v>0.05</v>
      </c>
      <c r="D64" s="6">
        <f t="shared" si="0"/>
        <v>1.8</v>
      </c>
      <c r="E64" s="11"/>
      <c r="F64" s="23">
        <f>SUM($D64)</f>
        <v>1.8</v>
      </c>
      <c r="G64" s="23"/>
    </row>
    <row r="65" spans="1:8">
      <c r="A65" s="9" t="s">
        <v>12</v>
      </c>
      <c r="B65" s="7">
        <v>36</v>
      </c>
      <c r="C65" s="10">
        <v>0.05</v>
      </c>
      <c r="D65" s="6">
        <f t="shared" si="0"/>
        <v>1.8</v>
      </c>
      <c r="E65" s="11"/>
      <c r="F65" s="23"/>
      <c r="G65" s="23">
        <f>SUM($D65)</f>
        <v>1.8</v>
      </c>
    </row>
    <row r="66" spans="1:8">
      <c r="A66" s="9" t="s">
        <v>13</v>
      </c>
      <c r="B66" s="7">
        <v>3</v>
      </c>
      <c r="C66" s="10">
        <v>0.5</v>
      </c>
      <c r="D66" s="6">
        <f t="shared" si="0"/>
        <v>1.5</v>
      </c>
      <c r="E66" s="11"/>
      <c r="F66" s="23"/>
      <c r="G66" s="23">
        <f>SUM($D66)</f>
        <v>1.5</v>
      </c>
    </row>
    <row r="67" spans="1:8">
      <c r="A67" s="9" t="s">
        <v>14</v>
      </c>
      <c r="B67" s="7">
        <v>3</v>
      </c>
      <c r="C67" s="10">
        <v>0.5</v>
      </c>
      <c r="D67" s="6">
        <f>SUM(B67*C67)</f>
        <v>1.5</v>
      </c>
      <c r="E67" s="11"/>
      <c r="F67" s="23"/>
      <c r="G67" s="23">
        <f>SUM($D67)</f>
        <v>1.5</v>
      </c>
    </row>
    <row r="68" spans="1:8">
      <c r="A68" s="9"/>
      <c r="B68" s="7"/>
      <c r="C68" s="7"/>
      <c r="D68" s="6"/>
      <c r="E68" s="11"/>
      <c r="F68" s="23"/>
      <c r="G68" s="23"/>
    </row>
    <row r="69" spans="1:8">
      <c r="A69" s="12" t="s">
        <v>15</v>
      </c>
      <c r="B69" s="13"/>
      <c r="C69" s="13"/>
      <c r="D69" s="14">
        <f>SUM(D2:D67)</f>
        <v>122.85</v>
      </c>
      <c r="E69" s="21">
        <f>SUM(E2:E67)</f>
        <v>122.85000000000001</v>
      </c>
      <c r="F69" s="25">
        <f>SUM(F2:F68)</f>
        <v>81.75</v>
      </c>
      <c r="G69" s="25">
        <f>SUM(G2:G68)</f>
        <v>41.099999999999994</v>
      </c>
      <c r="H69" s="19"/>
    </row>
    <row r="70" spans="1:8">
      <c r="A70" s="15" t="s">
        <v>16</v>
      </c>
      <c r="B70" s="16"/>
      <c r="C70" s="17"/>
      <c r="D70" s="17">
        <f>SUM(D69/12)</f>
        <v>10.237499999999999</v>
      </c>
      <c r="E70" s="18">
        <f>SUM(E69/12)</f>
        <v>10.237500000000001</v>
      </c>
      <c r="F70" s="18">
        <f t="shared" ref="F70:G70" si="1">SUM(F69/12)</f>
        <v>6.8125</v>
      </c>
      <c r="G70" s="18">
        <f t="shared" si="1"/>
        <v>3.4249999999999994</v>
      </c>
    </row>
    <row r="71" spans="1:8">
      <c r="F71" s="26"/>
      <c r="G71" s="2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Effort by Task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Vernon</dc:creator>
  <cp:lastModifiedBy>David Vernon</cp:lastModifiedBy>
  <dcterms:created xsi:type="dcterms:W3CDTF">2023-08-01T09:48:15Z</dcterms:created>
  <dcterms:modified xsi:type="dcterms:W3CDTF">2023-08-15T09:46:51Z</dcterms:modified>
</cp:coreProperties>
</file>