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180" yWindow="765" windowWidth="27345" windowHeight="151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V4" i="1"/>
  <c r="V5"/>
  <c r="V6"/>
  <c r="V7"/>
  <c r="V8"/>
  <c r="V9"/>
  <c r="V10"/>
  <c r="V11"/>
  <c r="V12"/>
  <c r="V13"/>
  <c r="V14"/>
  <c r="V15"/>
  <c r="V16"/>
  <c r="V17"/>
  <c r="V3"/>
  <c r="W4" l="1"/>
  <c r="A16" l="1"/>
  <c r="G16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A3"/>
  <c r="A4" s="1"/>
  <c r="A5" s="1"/>
  <c r="A6" s="1"/>
  <c r="G15"/>
  <c r="G14"/>
  <c r="G13"/>
  <c r="G12"/>
  <c r="G11"/>
  <c r="G10"/>
  <c r="G9"/>
  <c r="G8"/>
  <c r="G7"/>
  <c r="G6"/>
  <c r="G5"/>
  <c r="G4"/>
  <c r="G3"/>
  <c r="A7" l="1"/>
  <c r="A8" s="1"/>
  <c r="A9" s="1"/>
  <c r="A10" s="1"/>
  <c r="A11" s="1"/>
  <c r="A12" s="1"/>
  <c r="A13" s="1"/>
  <c r="A14" s="1"/>
  <c r="A15" s="1"/>
  <c r="W3" l="1"/>
  <c r="W5" s="1"/>
  <c r="U9" l="1"/>
  <c r="U17"/>
  <c r="U8"/>
  <c r="U16"/>
  <c r="U7"/>
  <c r="U15"/>
  <c r="U6"/>
  <c r="U14"/>
  <c r="U5"/>
  <c r="U13"/>
  <c r="U4"/>
  <c r="U12"/>
  <c r="U11"/>
  <c r="U10"/>
  <c r="U3"/>
</calcChain>
</file>

<file path=xl/sharedStrings.xml><?xml version="1.0" encoding="utf-8"?>
<sst xmlns="http://schemas.openxmlformats.org/spreadsheetml/2006/main" count="90" uniqueCount="57">
  <si>
    <t>系统主角色(primaryRole)</t>
    <phoneticPr fontId="4" type="noConversion"/>
  </si>
  <si>
    <t>密码(passwd)</t>
    <phoneticPr fontId="4" type="noConversion"/>
  </si>
  <si>
    <t>是否激活(默认为是)</t>
    <phoneticPr fontId="4" type="noConversion"/>
  </si>
  <si>
    <t>说明(description)</t>
    <phoneticPr fontId="4" type="noConversion"/>
  </si>
  <si>
    <t>角色Role</t>
    <phoneticPr fontId="4" type="noConversion"/>
  </si>
  <si>
    <t>超级管理员</t>
  </si>
  <si>
    <t>zyc</t>
    <phoneticPr fontId="4" type="noConversion"/>
  </si>
  <si>
    <t>dsxxx</t>
    <phoneticPr fontId="4" type="noConversion"/>
  </si>
  <si>
    <t>语文</t>
    <phoneticPr fontId="4" type="noConversion"/>
  </si>
  <si>
    <t>xk-admin</t>
  </si>
  <si>
    <t>学科管理员</t>
  </si>
  <si>
    <t>学科资源库打标员</t>
  </si>
  <si>
    <t>dddd</t>
    <phoneticPr fontId="4" type="noConversion"/>
  </si>
  <si>
    <t>数学</t>
    <phoneticPr fontId="4" type="noConversion"/>
  </si>
  <si>
    <t>xk-subadmin</t>
  </si>
  <si>
    <t>学科负责人</t>
  </si>
  <si>
    <t>dddd</t>
    <phoneticPr fontId="4" type="noConversion"/>
  </si>
  <si>
    <t>英语</t>
    <phoneticPr fontId="4" type="noConversion"/>
  </si>
  <si>
    <t>xk-cb-tagist</t>
  </si>
  <si>
    <t>政治</t>
    <phoneticPr fontId="4" type="noConversion"/>
  </si>
  <si>
    <t>xk-cb-typist</t>
  </si>
  <si>
    <t>学科资源库录题员</t>
  </si>
  <si>
    <t>历史</t>
    <phoneticPr fontId="4" type="noConversion"/>
  </si>
  <si>
    <t>xk-sb-tagist</t>
  </si>
  <si>
    <t>学科校本库打标员</t>
  </si>
  <si>
    <t>地理</t>
    <phoneticPr fontId="4" type="noConversion"/>
  </si>
  <si>
    <t>superadmin</t>
  </si>
  <si>
    <t>生物</t>
    <phoneticPr fontId="4" type="noConversion"/>
  </si>
  <si>
    <t>zyc567</t>
    <phoneticPr fontId="4" type="noConversion"/>
  </si>
  <si>
    <t>物理</t>
    <phoneticPr fontId="4" type="noConversion"/>
  </si>
  <si>
    <t>zyc555</t>
    <phoneticPr fontId="4" type="noConversion"/>
  </si>
  <si>
    <t>化学</t>
    <phoneticPr fontId="4" type="noConversion"/>
  </si>
  <si>
    <t>zyc6346</t>
    <phoneticPr fontId="4" type="noConversion"/>
  </si>
  <si>
    <t>zyc6643</t>
    <phoneticPr fontId="4" type="noConversion"/>
  </si>
  <si>
    <t>zcs</t>
    <phoneticPr fontId="4" type="noConversion"/>
  </si>
  <si>
    <t>序号</t>
    <phoneticPr fontId="4" type="noConversion"/>
  </si>
  <si>
    <t>语文,数学,英语,历史</t>
    <phoneticPr fontId="4" type="noConversion"/>
  </si>
  <si>
    <t>学科(多学科用空格" " 隔开)</t>
    <phoneticPr fontId="4" type="noConversion"/>
  </si>
  <si>
    <t>语文,数学,英语,历史</t>
    <phoneticPr fontId="4" type="noConversion"/>
  </si>
  <si>
    <t>数学 语文 英语 历史</t>
    <phoneticPr fontId="4" type="noConversion"/>
  </si>
  <si>
    <t>帐号名(name ,不允许重复)</t>
    <phoneticPr fontId="4" type="noConversion"/>
  </si>
  <si>
    <t>用户申请表</t>
    <phoneticPr fontId="4" type="noConversion"/>
  </si>
  <si>
    <t>h</t>
    <phoneticPr fontId="4" type="noConversion"/>
  </si>
  <si>
    <t>操纵装置s</t>
    <phoneticPr fontId="4" type="noConversion"/>
  </si>
  <si>
    <t>zyc3是\</t>
    <phoneticPr fontId="4" type="noConversion"/>
  </si>
  <si>
    <t>zyc44ss</t>
    <phoneticPr fontId="4" type="noConversion"/>
  </si>
  <si>
    <t>dzyc44ss</t>
    <phoneticPr fontId="4" type="noConversion"/>
  </si>
  <si>
    <t>学科管理员</t>
    <phoneticPr fontId="4" type="noConversion"/>
  </si>
  <si>
    <t>学科负责人</t>
    <phoneticPr fontId="4" type="noConversion"/>
  </si>
  <si>
    <t>学科资源库打标员</t>
    <phoneticPr fontId="4" type="noConversion"/>
  </si>
  <si>
    <t>学科资源库录题员</t>
    <phoneticPr fontId="4" type="noConversion"/>
  </si>
  <si>
    <t>学科校本库打标员</t>
    <phoneticPr fontId="4" type="noConversion"/>
  </si>
  <si>
    <t>超级管理员</t>
    <phoneticPr fontId="4" type="noConversion"/>
  </si>
  <si>
    <t>食神大赛</t>
    <phoneticPr fontId="4" type="noConversion"/>
  </si>
  <si>
    <t>的飒爽的</t>
    <phoneticPr fontId="4" type="noConversion"/>
  </si>
  <si>
    <t>数学 语文 英语</t>
    <phoneticPr fontId="4" type="noConversion"/>
  </si>
  <si>
    <t>zyc567333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</si>
</sst>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006100"/>
      <name val="方正兰亭超细黑简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方正兰亭超细黑简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2" borderId="1" xfId="1" applyFont="1" applyBorder="1" applyAlignment="1">
      <alignment horizontal="left" vertical="center"/>
    </xf>
    <xf numFmtId="0" fontId="3" fillId="2" borderId="2" xfId="1" applyFont="1" applyBorder="1" applyAlignment="1">
      <alignment horizontal="left" vertical="center"/>
    </xf>
    <xf numFmtId="0" fontId="3" fillId="2" borderId="2" xfId="1" applyFont="1" applyBorder="1" applyAlignment="1">
      <alignment horizontal="center" vertical="center"/>
    </xf>
    <xf numFmtId="0" fontId="3" fillId="2" borderId="0" xfId="1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3" borderId="3" xfId="2" applyBorder="1" applyAlignment="1">
      <alignment horizontal="center" vertical="center" wrapText="1"/>
    </xf>
  </cellXfs>
  <cellStyles count="3">
    <cellStyle name="常规" xfId="0" builtinId="0"/>
    <cellStyle name="好" xfId="1" builtinId="26"/>
    <cellStyle name="适中" xfId="2" builtinId="28"/>
  </cellStyles>
  <dxfs count="4">
    <dxf>
      <font>
        <b/>
        <i val="0"/>
      </font>
      <fill>
        <patternFill>
          <f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4"/>
  <sheetViews>
    <sheetView tabSelected="1" topLeftCell="A4" workbookViewId="0">
      <selection activeCell="D11" sqref="D11"/>
    </sheetView>
  </sheetViews>
  <sheetFormatPr defaultRowHeight="14.25"/>
  <cols>
    <col min="1" max="1" width="9.375" customWidth="1"/>
    <col min="2" max="2" width="26.125" customWidth="1"/>
    <col min="3" max="3" width="10.375" hidden="1" customWidth="1"/>
    <col min="4" max="4" width="25.875" customWidth="1"/>
    <col min="5" max="5" width="26.5" customWidth="1"/>
    <col min="6" max="6" width="16.625" customWidth="1"/>
    <col min="7" max="7" width="23.25" customWidth="1"/>
    <col min="8" max="8" width="23.875" customWidth="1"/>
    <col min="9" max="9" width="27.625" customWidth="1"/>
    <col min="10" max="10" width="8.75" hidden="1" customWidth="1"/>
    <col min="11" max="11" width="9" hidden="1" customWidth="1"/>
    <col min="12" max="12" width="21.25" hidden="1" customWidth="1"/>
    <col min="13" max="19" width="9" hidden="1" customWidth="1"/>
    <col min="20" max="20" width="94.375" customWidth="1"/>
    <col min="21" max="21" width="37.875" style="8" customWidth="1"/>
    <col min="22" max="22" width="4.5" customWidth="1"/>
    <col min="24" max="24" width="18.5" customWidth="1"/>
  </cols>
  <sheetData>
    <row r="1" spans="1:24" ht="63.75" customHeight="1">
      <c r="A1" s="10" t="s">
        <v>41</v>
      </c>
      <c r="B1" s="10"/>
      <c r="C1" s="10"/>
      <c r="D1" s="10"/>
      <c r="E1" s="10"/>
      <c r="F1" s="10"/>
      <c r="G1" s="10"/>
      <c r="H1" s="10"/>
      <c r="I1" s="10"/>
      <c r="U1"/>
    </row>
    <row r="2" spans="1:24" s="4" customFormat="1" ht="41.25" customHeight="1">
      <c r="A2" s="1" t="s">
        <v>35</v>
      </c>
      <c r="B2" s="1" t="s">
        <v>0</v>
      </c>
      <c r="C2" s="1"/>
      <c r="D2" s="2" t="s">
        <v>40</v>
      </c>
      <c r="E2" s="3" t="s">
        <v>37</v>
      </c>
      <c r="F2" s="3" t="s">
        <v>1</v>
      </c>
      <c r="G2" s="3" t="s">
        <v>2</v>
      </c>
      <c r="H2" s="3" t="s">
        <v>3</v>
      </c>
      <c r="I2" s="3" t="s">
        <v>4</v>
      </c>
    </row>
    <row r="3" spans="1:24" s="9" customFormat="1" ht="33.75" customHeight="1">
      <c r="A3" s="5">
        <f>IF(B3&lt;&gt;"",IF(A2="序号",1,A2+1),"")</f>
        <v>1</v>
      </c>
      <c r="B3" s="5" t="s">
        <v>24</v>
      </c>
      <c r="C3" s="5"/>
      <c r="D3" s="6" t="s">
        <v>6</v>
      </c>
      <c r="E3" s="7" t="s">
        <v>36</v>
      </c>
      <c r="F3" s="7" t="s">
        <v>7</v>
      </c>
      <c r="G3" s="7" t="str">
        <f>IF(D3&lt;&gt;"","是","")</f>
        <v>是</v>
      </c>
      <c r="H3" s="7"/>
      <c r="I3" s="7"/>
      <c r="J3" s="9" t="s">
        <v>8</v>
      </c>
      <c r="K3" s="9" t="s">
        <v>9</v>
      </c>
      <c r="L3" s="9" t="s">
        <v>10</v>
      </c>
      <c r="U3" s="8" t="str">
        <f>IF($W$5="重复","请检查用户名是否重复",IF(D3="","","-"&amp;CHAR(10)&amp;"  "&amp;"primaryRole: "&amp;IF(B3="超级管理员","superadmin",IF(B3="学科校本库打标员","xk_sb_tagist",IF(B3="学科资源库录题员","xk_cb_typist",IF(B3="学科资源库打标员","xk_cb_tagist",IF(B3="学科负责人","xk_subadmin",IF(B3="学科管理员","xk_admin","输入类型不正确"))))))&amp;CHAR(10)&amp;"  "&amp;"name: "&amp;D3&amp;CHAR(10)&amp;"  "&amp;"discipline: "&amp;"["&amp;SUBSTITUTE(SUBSTITUTE(SUBSTITUTE(SUBSTITUTE(SUBSTITUTE(SUBSTITUTE(SUBSTITUTE(SUBSTITUTE(SUBSTITUTE(E3,"语文","chinese"),"英语","english"),"数学","math"),"物理","physics"),"化学","chemistry"),"生物","biology"),"政治","politics"),"历史","history"),"地理","geography")&amp;"]"&amp;CHAR(10)&amp;"  "&amp;"passwd: "&amp;TEXT(F3,"@")&amp;CHAR(10)&amp;"  "&amp;"active: "&amp;IF(G3="是",TRUE,FALSE)&amp;CHAR(10)&amp;"  "&amp;"description: "&amp;H3&amp;CHAR(10)&amp;"  "&amp;"role: "&amp;"["&amp;IF(B3="超级管理员","superadmin",IF(B3="学科校本库打标员","xk_sb_tagist",IF(B3="学科资源库录题员","xk_cb_typist",IF(B3="学科资源库打标员","xk_cb_tagist",IF(B3="学科负责人","xk_subadmin",IF(B3="学科管理员","xk_admin",""))))))&amp;"]"))</f>
        <v>-
  primaryRole: xk_sb_tagist
  name: zyc
  discipline: [chinese,math,english,history]
  passwd: dsxxx
  active: TRUE
  description: 
  role: [xk_sb_tagist]</v>
      </c>
      <c r="V3" s="9">
        <f>IF(B3="","",COUNTIF(D:D,D3))</f>
        <v>1</v>
      </c>
      <c r="W3" s="9">
        <f>COUNT(A:A)</f>
        <v>14</v>
      </c>
      <c r="X3" s="9" t="s">
        <v>47</v>
      </c>
    </row>
    <row r="4" spans="1:24" s="9" customFormat="1" ht="33" customHeight="1">
      <c r="A4" s="5">
        <f t="shared" ref="A4:A15" si="0">IF(B4&lt;&gt;"",IF(A3="序号",1,A3+1),"")</f>
        <v>2</v>
      </c>
      <c r="B4" s="5" t="s">
        <v>11</v>
      </c>
      <c r="C4" s="5"/>
      <c r="D4" s="6">
        <v>1</v>
      </c>
      <c r="E4" s="7" t="s">
        <v>38</v>
      </c>
      <c r="F4" s="7" t="s">
        <v>12</v>
      </c>
      <c r="G4" s="7" t="str">
        <f>IF(D4&lt;&gt;"","是","")</f>
        <v>是</v>
      </c>
      <c r="H4" s="7"/>
      <c r="I4" s="7"/>
      <c r="J4" s="9" t="s">
        <v>13</v>
      </c>
      <c r="K4" s="9" t="s">
        <v>14</v>
      </c>
      <c r="L4" s="9" t="s">
        <v>15</v>
      </c>
      <c r="U4" s="8" t="str">
        <f t="shared" ref="U4:U17" si="1">IF($W$5="重复","请检查用户名是否重复",IF(D4="","","-"&amp;CHAR(10)&amp;"  "&amp;"primaryRole: "&amp;IF(B4="超级管理员","superadmin",IF(B4="学科校本库打标员","xk_sb_tagist",IF(B4="学科资源库录题员","xk_cb_typist",IF(B4="学科资源库打标员","xk_cb_tagist",IF(B4="学科负责人","xk_subadmin",IF(B4="学科管理员","xk_admin","输入类型不正确"))))))&amp;CHAR(10)&amp;"  "&amp;"name: "&amp;D4&amp;CHAR(10)&amp;"  "&amp;"discipline: "&amp;"["&amp;SUBSTITUTE(SUBSTITUTE(SUBSTITUTE(SUBSTITUTE(SUBSTITUTE(SUBSTITUTE(SUBSTITUTE(SUBSTITUTE(SUBSTITUTE(E4,"语文","chinese"),"英语","english"),"数学","math"),"物理","physics"),"化学","chemistry"),"生物","biology"),"政治","politics"),"历史","history"),"地理","geography")&amp;"]"&amp;CHAR(10)&amp;"  "&amp;"passwd: "&amp;TEXT(F4,"@")&amp;CHAR(10)&amp;"  "&amp;"active: "&amp;IF(G4="是",TRUE,FALSE)&amp;CHAR(10)&amp;"  "&amp;"description: "&amp;H4&amp;CHAR(10)&amp;"  "&amp;"role: "&amp;"["&amp;IF(B4="超级管理员","superadmin",IF(B4="学科校本库打标员","xk_sb_tagist",IF(B4="学科资源库录题员","xk_cb_typist",IF(B4="学科资源库打标员","xk_cb_tagist",IF(B4="学科负责人","xk_subadmin",IF(B4="学科管理员","xk_admin",""))))))&amp;"]"))</f>
        <v>-
  primaryRole: xk_cb_tagist
  name: 1
  discipline: [chinese,math,english,history]
  passwd: dddd
  active: TRUE
  description: 
  role: [xk_cb_tagist]</v>
      </c>
      <c r="V4" s="9">
        <f t="shared" ref="V4:V17" si="2">IF(B4="","",COUNTIF(D:D,D4))</f>
        <v>1</v>
      </c>
      <c r="W4" s="9">
        <f>SUM(V:V)</f>
        <v>14</v>
      </c>
      <c r="X4" s="9" t="s">
        <v>48</v>
      </c>
    </row>
    <row r="5" spans="1:24" s="9" customFormat="1" ht="41.25" customHeight="1">
      <c r="A5" s="5">
        <f t="shared" si="0"/>
        <v>3</v>
      </c>
      <c r="B5" s="5" t="s">
        <v>15</v>
      </c>
      <c r="C5" s="5"/>
      <c r="D5" s="6" t="s">
        <v>43</v>
      </c>
      <c r="E5" s="7" t="s">
        <v>39</v>
      </c>
      <c r="F5" s="7" t="s">
        <v>16</v>
      </c>
      <c r="G5" s="7" t="str">
        <f>IF(D5&lt;&gt;"","是","")</f>
        <v>是</v>
      </c>
      <c r="H5" s="7"/>
      <c r="I5" s="7"/>
      <c r="J5" s="9" t="s">
        <v>17</v>
      </c>
      <c r="K5" s="9" t="s">
        <v>18</v>
      </c>
      <c r="L5" s="9" t="s">
        <v>11</v>
      </c>
      <c r="U5" s="8" t="str">
        <f t="shared" si="1"/>
        <v>-
  primaryRole: xk_subadmin
  name: 操纵装置s
  discipline: [math chinese english history]
  passwd: dddd
  active: TRUE
  description: 
  role: [xk_subadmin]</v>
      </c>
      <c r="V5" s="9">
        <f t="shared" si="2"/>
        <v>1</v>
      </c>
      <c r="W5" s="9" t="str">
        <f>IF(W3&lt;W4,"重复","无重复")</f>
        <v>无重复</v>
      </c>
      <c r="X5" s="9" t="s">
        <v>49</v>
      </c>
    </row>
    <row r="6" spans="1:24" s="9" customFormat="1" ht="41.25" customHeight="1">
      <c r="A6" s="5">
        <f t="shared" si="0"/>
        <v>4</v>
      </c>
      <c r="B6" s="5" t="s">
        <v>11</v>
      </c>
      <c r="C6" s="5"/>
      <c r="D6" s="6" t="s">
        <v>44</v>
      </c>
      <c r="E6" s="7" t="s">
        <v>39</v>
      </c>
      <c r="F6" s="7" t="s">
        <v>16</v>
      </c>
      <c r="G6" s="7" t="str">
        <f>IF(D6&lt;&gt;"","是","")</f>
        <v>是</v>
      </c>
      <c r="H6" s="7"/>
      <c r="I6" s="7"/>
      <c r="J6" s="9" t="s">
        <v>19</v>
      </c>
      <c r="K6" s="9" t="s">
        <v>20</v>
      </c>
      <c r="L6" s="9" t="s">
        <v>21</v>
      </c>
      <c r="U6" s="8" t="str">
        <f t="shared" si="1"/>
        <v>-
  primaryRole: xk_cb_tagist
  name: zyc3是\
  discipline: [math chinese english history]
  passwd: dddd
  active: TRUE
  description: 
  role: [xk_cb_tagist]</v>
      </c>
      <c r="V6" s="9">
        <f t="shared" si="2"/>
        <v>1</v>
      </c>
      <c r="X6" s="9" t="s">
        <v>50</v>
      </c>
    </row>
    <row r="7" spans="1:24" s="9" customFormat="1" ht="41.25" customHeight="1">
      <c r="A7" s="5">
        <f t="shared" si="0"/>
        <v>5</v>
      </c>
      <c r="B7" s="5" t="s">
        <v>21</v>
      </c>
      <c r="C7" s="5"/>
      <c r="D7" s="6" t="s">
        <v>45</v>
      </c>
      <c r="E7" s="7" t="s">
        <v>39</v>
      </c>
      <c r="F7" s="7" t="s">
        <v>16</v>
      </c>
      <c r="G7" s="7" t="str">
        <f>IF(D7&lt;&gt;"","是","")</f>
        <v>是</v>
      </c>
      <c r="H7" s="7"/>
      <c r="I7" s="7"/>
      <c r="J7" s="9" t="s">
        <v>22</v>
      </c>
      <c r="K7" s="9" t="s">
        <v>23</v>
      </c>
      <c r="L7" s="9" t="s">
        <v>24</v>
      </c>
      <c r="U7" s="8" t="str">
        <f t="shared" si="1"/>
        <v>-
  primaryRole: xk_cb_typist
  name: zyc44ss
  discipline: [math chinese english history]
  passwd: dddd
  active: TRUE
  description: 
  role: [xk_cb_typist]</v>
      </c>
      <c r="V7" s="9">
        <f t="shared" si="2"/>
        <v>1</v>
      </c>
      <c r="X7" s="9" t="s">
        <v>51</v>
      </c>
    </row>
    <row r="8" spans="1:24" s="9" customFormat="1" ht="41.25" customHeight="1">
      <c r="A8" s="5">
        <f t="shared" si="0"/>
        <v>6</v>
      </c>
      <c r="B8" s="5" t="s">
        <v>11</v>
      </c>
      <c r="C8" s="5"/>
      <c r="D8" s="6" t="s">
        <v>46</v>
      </c>
      <c r="E8" s="7" t="s">
        <v>39</v>
      </c>
      <c r="F8" s="7" t="s">
        <v>16</v>
      </c>
      <c r="G8" s="7" t="str">
        <f>IF(D8&lt;&gt;"","是","")</f>
        <v>是</v>
      </c>
      <c r="H8" s="7"/>
      <c r="I8" s="7"/>
      <c r="J8" s="9" t="s">
        <v>25</v>
      </c>
      <c r="K8" s="9" t="s">
        <v>26</v>
      </c>
      <c r="L8" s="9" t="s">
        <v>5</v>
      </c>
      <c r="U8" s="8" t="str">
        <f t="shared" si="1"/>
        <v>-
  primaryRole: xk_cb_tagist
  name: dzyc44ss
  discipline: [math chinese english history]
  passwd: dddd
  active: TRUE
  description: 
  role: [xk_cb_tagist]</v>
      </c>
      <c r="V8" s="9">
        <f t="shared" si="2"/>
        <v>1</v>
      </c>
      <c r="X8" s="9" t="s">
        <v>52</v>
      </c>
    </row>
    <row r="9" spans="1:24" s="9" customFormat="1" ht="41.25" customHeight="1">
      <c r="A9" s="5">
        <f t="shared" si="0"/>
        <v>7</v>
      </c>
      <c r="B9" s="5" t="s">
        <v>10</v>
      </c>
      <c r="C9" s="5"/>
      <c r="D9" s="6" t="s">
        <v>28</v>
      </c>
      <c r="E9" s="7" t="s">
        <v>39</v>
      </c>
      <c r="F9" s="7" t="s">
        <v>16</v>
      </c>
      <c r="G9" s="7" t="str">
        <f>IF(D9&lt;&gt;"","是","")</f>
        <v>是</v>
      </c>
      <c r="H9" s="7"/>
      <c r="I9" s="7"/>
      <c r="J9" s="9" t="s">
        <v>27</v>
      </c>
      <c r="U9" s="8" t="str">
        <f t="shared" si="1"/>
        <v>-
  primaryRole: xk_admin
  name: zyc567
  discipline: [math chinese english history]
  passwd: dddd
  active: TRUE
  description: 
  role: [xk_admin]</v>
      </c>
      <c r="V9" s="9">
        <f t="shared" si="2"/>
        <v>1</v>
      </c>
    </row>
    <row r="10" spans="1:24" s="9" customFormat="1" ht="41.25" customHeight="1">
      <c r="A10" s="5">
        <f t="shared" si="0"/>
        <v>8</v>
      </c>
      <c r="B10" s="5" t="s">
        <v>15</v>
      </c>
      <c r="C10" s="5"/>
      <c r="D10" s="6" t="s">
        <v>56</v>
      </c>
      <c r="E10" s="7" t="s">
        <v>39</v>
      </c>
      <c r="F10" s="7" t="s">
        <v>16</v>
      </c>
      <c r="G10" s="7" t="str">
        <f>IF(D10&lt;&gt;"","是","")</f>
        <v>是</v>
      </c>
      <c r="H10" s="7"/>
      <c r="I10" s="7"/>
      <c r="J10" s="9" t="s">
        <v>29</v>
      </c>
      <c r="U10" s="8" t="str">
        <f t="shared" si="1"/>
        <v>-
  primaryRole: xk_subadmin
  name: zyc567333
  discipline: [math chinese english history]
  passwd: dddd
  active: TRUE
  description: 
  role: [xk_subadmin]</v>
      </c>
      <c r="V10" s="9">
        <f t="shared" si="2"/>
        <v>1</v>
      </c>
    </row>
    <row r="11" spans="1:24" s="9" customFormat="1" ht="41.25" customHeight="1">
      <c r="A11" s="5">
        <f t="shared" si="0"/>
        <v>9</v>
      </c>
      <c r="B11" s="5" t="s">
        <v>10</v>
      </c>
      <c r="C11" s="5"/>
      <c r="D11" s="6" t="s">
        <v>30</v>
      </c>
      <c r="E11" s="7" t="s">
        <v>39</v>
      </c>
      <c r="F11" s="7" t="s">
        <v>16</v>
      </c>
      <c r="G11" s="7" t="str">
        <f>IF(D11&lt;&gt;"","是","")</f>
        <v>是</v>
      </c>
      <c r="H11" s="7"/>
      <c r="I11" s="7"/>
      <c r="J11" s="9" t="s">
        <v>31</v>
      </c>
      <c r="U11" s="8" t="str">
        <f t="shared" si="1"/>
        <v>-
  primaryRole: xk_admin
  name: zyc555
  discipline: [math chinese english history]
  passwd: dddd
  active: TRUE
  description: 
  role: [xk_admin]</v>
      </c>
      <c r="V11" s="9">
        <f t="shared" si="2"/>
        <v>1</v>
      </c>
    </row>
    <row r="12" spans="1:24" s="9" customFormat="1" ht="41.25" customHeight="1">
      <c r="A12" s="5">
        <f t="shared" si="0"/>
        <v>10</v>
      </c>
      <c r="B12" s="5" t="s">
        <v>15</v>
      </c>
      <c r="C12" s="5"/>
      <c r="D12" s="6" t="s">
        <v>32</v>
      </c>
      <c r="E12" s="7" t="s">
        <v>39</v>
      </c>
      <c r="F12" s="7" t="s">
        <v>16</v>
      </c>
      <c r="G12" s="7" t="str">
        <f>IF(D12&lt;&gt;"","是","")</f>
        <v>是</v>
      </c>
      <c r="H12" s="7"/>
      <c r="I12" s="7"/>
      <c r="U12" s="8" t="str">
        <f t="shared" si="1"/>
        <v>-
  primaryRole: xk_subadmin
  name: zyc6346
  discipline: [math chinese english history]
  passwd: dddd
  active: TRUE
  description: 
  role: [xk_subadmin]</v>
      </c>
      <c r="V12" s="9">
        <f t="shared" si="2"/>
        <v>1</v>
      </c>
    </row>
    <row r="13" spans="1:24" s="9" customFormat="1" ht="41.25" customHeight="1">
      <c r="A13" s="5">
        <f t="shared" si="0"/>
        <v>11</v>
      </c>
      <c r="B13" s="5" t="s">
        <v>24</v>
      </c>
      <c r="C13" s="5"/>
      <c r="D13" s="6" t="s">
        <v>33</v>
      </c>
      <c r="E13" s="7" t="s">
        <v>39</v>
      </c>
      <c r="F13" s="7" t="s">
        <v>16</v>
      </c>
      <c r="G13" s="7" t="str">
        <f>IF(D13&lt;&gt;"","是","")</f>
        <v>是</v>
      </c>
      <c r="H13" s="7"/>
      <c r="I13" s="7"/>
      <c r="U13" s="8" t="str">
        <f t="shared" si="1"/>
        <v>-
  primaryRole: xk_sb_tagist
  name: zyc6643
  discipline: [math chinese english history]
  passwd: dddd
  active: TRUE
  description: 
  role: [xk_sb_tagist]</v>
      </c>
      <c r="V13" s="9">
        <f t="shared" si="2"/>
        <v>1</v>
      </c>
    </row>
    <row r="14" spans="1:24" s="9" customFormat="1" ht="41.25" customHeight="1">
      <c r="A14" s="5">
        <f t="shared" si="0"/>
        <v>12</v>
      </c>
      <c r="B14" s="5" t="s">
        <v>21</v>
      </c>
      <c r="C14" s="5"/>
      <c r="D14" s="6" t="s">
        <v>34</v>
      </c>
      <c r="E14" s="7" t="s">
        <v>39</v>
      </c>
      <c r="F14" s="7" t="s">
        <v>16</v>
      </c>
      <c r="G14" s="7" t="str">
        <f>IF(D14&lt;&gt;"","是","")</f>
        <v>是</v>
      </c>
      <c r="H14" s="7"/>
      <c r="I14" s="7"/>
      <c r="U14" s="8" t="str">
        <f t="shared" si="1"/>
        <v>-
  primaryRole: xk_cb_typist
  name: zcs
  discipline: [math chinese english history]
  passwd: dddd
  active: TRUE
  description: 
  role: [xk_cb_typist]</v>
      </c>
      <c r="V14" s="9">
        <f t="shared" si="2"/>
        <v>1</v>
      </c>
    </row>
    <row r="15" spans="1:24" s="9" customFormat="1" ht="41.25" customHeight="1">
      <c r="A15" s="5">
        <f t="shared" si="0"/>
        <v>13</v>
      </c>
      <c r="B15" s="5" t="s">
        <v>11</v>
      </c>
      <c r="C15" s="5"/>
      <c r="D15" s="6" t="s">
        <v>42</v>
      </c>
      <c r="E15" s="7" t="s">
        <v>39</v>
      </c>
      <c r="F15" s="7" t="s">
        <v>54</v>
      </c>
      <c r="G15" s="7" t="str">
        <f>IF(D15&lt;&gt;"","是","")</f>
        <v>是</v>
      </c>
      <c r="H15" s="7"/>
      <c r="I15" s="7"/>
      <c r="U15" s="8" t="str">
        <f t="shared" si="1"/>
        <v>-
  primaryRole: xk_cb_tagist
  name: h
  discipline: [math chinese english history]
  passwd: 的飒爽的
  active: TRUE
  description: 
  role: [xk_cb_tagist]</v>
      </c>
      <c r="V15" s="9">
        <f t="shared" si="2"/>
        <v>1</v>
      </c>
    </row>
    <row r="16" spans="1:24" s="9" customFormat="1" ht="41.25" customHeight="1">
      <c r="A16" s="5">
        <f t="shared" ref="A16:A34" si="3">IF(B16&lt;&gt;"",IF(A15="序号",1,A15+1),"")</f>
        <v>14</v>
      </c>
      <c r="B16" s="5" t="s">
        <v>5</v>
      </c>
      <c r="C16" s="5"/>
      <c r="D16" s="6" t="s">
        <v>53</v>
      </c>
      <c r="E16" s="7" t="s">
        <v>55</v>
      </c>
      <c r="F16" s="7"/>
      <c r="G16" s="7" t="str">
        <f>IF(D16&lt;&gt;"","是","")</f>
        <v>是</v>
      </c>
      <c r="H16" s="7"/>
      <c r="I16" s="7"/>
      <c r="U16" s="8" t="str">
        <f t="shared" si="1"/>
        <v>-
  primaryRole: superadmin
  name: 食神大赛
  discipline: [math chinese english]
  passwd: 0
  active: TRUE
  description: 
  role: [superadmin]</v>
      </c>
      <c r="V16" s="9">
        <f t="shared" si="2"/>
        <v>1</v>
      </c>
    </row>
    <row r="17" spans="1:22" s="9" customFormat="1" ht="41.25" customHeight="1">
      <c r="A17" s="5" t="str">
        <f t="shared" si="3"/>
        <v/>
      </c>
      <c r="B17" s="5"/>
      <c r="C17" s="5"/>
      <c r="D17" s="6"/>
      <c r="E17" s="7"/>
      <c r="F17" s="7"/>
      <c r="G17" s="7" t="str">
        <f>IF(D17&lt;&gt;"","是","")</f>
        <v/>
      </c>
      <c r="H17" s="7"/>
      <c r="I17" s="7"/>
      <c r="U17" s="8" t="str">
        <f t="shared" si="1"/>
        <v/>
      </c>
      <c r="V17" s="9" t="str">
        <f t="shared" si="2"/>
        <v/>
      </c>
    </row>
    <row r="18" spans="1:22" s="9" customFormat="1" ht="41.25" customHeight="1">
      <c r="A18" s="5" t="str">
        <f t="shared" si="3"/>
        <v/>
      </c>
      <c r="B18" s="5"/>
      <c r="C18" s="5"/>
      <c r="D18" s="6"/>
      <c r="E18" s="7"/>
      <c r="F18" s="7"/>
      <c r="G18" s="7" t="str">
        <f>IF(D18&lt;&gt;"","是","")</f>
        <v/>
      </c>
      <c r="H18" s="7"/>
      <c r="I18" s="7"/>
      <c r="U18" s="8"/>
    </row>
    <row r="19" spans="1:22" s="9" customFormat="1" ht="41.25" customHeight="1">
      <c r="A19" s="5" t="str">
        <f t="shared" si="3"/>
        <v/>
      </c>
      <c r="B19" s="5"/>
      <c r="C19" s="5"/>
      <c r="D19" s="6"/>
      <c r="E19" s="7"/>
      <c r="F19" s="7"/>
      <c r="G19" s="7" t="str">
        <f>IF(D19&lt;&gt;"","是","")</f>
        <v/>
      </c>
      <c r="H19" s="7"/>
      <c r="I19" s="7"/>
      <c r="U19" s="8"/>
    </row>
    <row r="20" spans="1:22" s="9" customFormat="1" ht="41.25" customHeight="1">
      <c r="A20" s="5" t="str">
        <f t="shared" si="3"/>
        <v/>
      </c>
      <c r="B20" s="5"/>
      <c r="C20" s="5"/>
      <c r="D20" s="6"/>
      <c r="E20" s="7"/>
      <c r="F20" s="7"/>
      <c r="G20" s="7" t="str">
        <f>IF(D20&lt;&gt;"","是","")</f>
        <v/>
      </c>
      <c r="H20" s="7"/>
      <c r="I20" s="7"/>
      <c r="U20" s="8"/>
    </row>
    <row r="21" spans="1:22" s="9" customFormat="1" ht="41.25" customHeight="1">
      <c r="A21" s="5" t="str">
        <f t="shared" si="3"/>
        <v/>
      </c>
      <c r="B21" s="5"/>
      <c r="C21" s="5"/>
      <c r="D21" s="6"/>
      <c r="E21" s="7"/>
      <c r="F21" s="7"/>
      <c r="G21" s="7" t="str">
        <f>IF(D21&lt;&gt;"","是","")</f>
        <v/>
      </c>
      <c r="H21" s="7"/>
      <c r="I21" s="7"/>
      <c r="U21" s="8"/>
    </row>
    <row r="22" spans="1:22" s="9" customFormat="1" ht="41.25" customHeight="1">
      <c r="A22" s="5" t="str">
        <f t="shared" si="3"/>
        <v/>
      </c>
      <c r="B22" s="5"/>
      <c r="C22" s="5"/>
      <c r="D22" s="6"/>
      <c r="E22" s="7"/>
      <c r="F22" s="7"/>
      <c r="G22" s="7" t="str">
        <f>IF(D22&lt;&gt;"","是","")</f>
        <v/>
      </c>
      <c r="H22" s="7"/>
      <c r="I22" s="7"/>
      <c r="U22" s="8"/>
    </row>
    <row r="23" spans="1:22" s="9" customFormat="1" ht="41.25" customHeight="1">
      <c r="A23" s="5" t="str">
        <f t="shared" si="3"/>
        <v/>
      </c>
      <c r="B23" s="5"/>
      <c r="C23" s="5"/>
      <c r="D23" s="6"/>
      <c r="E23" s="7"/>
      <c r="F23" s="7"/>
      <c r="G23" s="7" t="str">
        <f>IF(D23&lt;&gt;"","是","")</f>
        <v/>
      </c>
      <c r="H23" s="7"/>
      <c r="I23" s="7"/>
      <c r="U23" s="8"/>
    </row>
    <row r="24" spans="1:22" s="9" customFormat="1" ht="41.25" customHeight="1">
      <c r="A24" s="5" t="str">
        <f t="shared" si="3"/>
        <v/>
      </c>
      <c r="B24" s="5"/>
      <c r="C24" s="5"/>
      <c r="D24" s="6"/>
      <c r="E24" s="7"/>
      <c r="F24" s="7"/>
      <c r="G24" s="7" t="str">
        <f>IF(D24&lt;&gt;"","是","")</f>
        <v/>
      </c>
      <c r="H24" s="7"/>
      <c r="I24" s="7"/>
      <c r="U24" s="8"/>
    </row>
    <row r="25" spans="1:22" s="9" customFormat="1" ht="41.25" customHeight="1">
      <c r="A25" s="5" t="str">
        <f t="shared" si="3"/>
        <v/>
      </c>
      <c r="B25" s="5"/>
      <c r="C25" s="5"/>
      <c r="D25" s="6"/>
      <c r="E25" s="7"/>
      <c r="F25" s="7"/>
      <c r="G25" s="7" t="str">
        <f>IF(D25&lt;&gt;"","是","")</f>
        <v/>
      </c>
      <c r="H25" s="7"/>
      <c r="I25" s="7"/>
      <c r="U25" s="8"/>
    </row>
    <row r="26" spans="1:22" s="9" customFormat="1" ht="41.25" customHeight="1">
      <c r="A26" s="5" t="str">
        <f t="shared" si="3"/>
        <v/>
      </c>
      <c r="B26" s="5"/>
      <c r="C26" s="5"/>
      <c r="D26" s="6"/>
      <c r="E26" s="7"/>
      <c r="F26" s="7"/>
      <c r="G26" s="7" t="str">
        <f>IF(D26&lt;&gt;"","是","")</f>
        <v/>
      </c>
      <c r="H26" s="7"/>
      <c r="I26" s="7"/>
      <c r="U26" s="8"/>
    </row>
    <row r="27" spans="1:22" s="9" customFormat="1" ht="41.25" customHeight="1">
      <c r="A27" s="5" t="str">
        <f t="shared" si="3"/>
        <v/>
      </c>
      <c r="B27" s="5"/>
      <c r="C27" s="5"/>
      <c r="D27" s="6"/>
      <c r="E27" s="7"/>
      <c r="F27" s="7"/>
      <c r="G27" s="7" t="str">
        <f>IF(D27&lt;&gt;"","是","")</f>
        <v/>
      </c>
      <c r="H27" s="7"/>
      <c r="I27" s="7"/>
      <c r="U27" s="8"/>
    </row>
    <row r="28" spans="1:22" s="9" customFormat="1" ht="41.25" customHeight="1">
      <c r="A28" s="5" t="str">
        <f t="shared" si="3"/>
        <v/>
      </c>
      <c r="B28" s="5"/>
      <c r="C28" s="5"/>
      <c r="D28" s="6"/>
      <c r="E28" s="7"/>
      <c r="F28" s="7"/>
      <c r="G28" s="7" t="str">
        <f>IF(D28&lt;&gt;"","是","")</f>
        <v/>
      </c>
      <c r="H28" s="7"/>
      <c r="I28" s="7"/>
      <c r="U28" s="8"/>
    </row>
    <row r="29" spans="1:22" s="9" customFormat="1" ht="41.25" customHeight="1">
      <c r="A29" s="5" t="str">
        <f t="shared" si="3"/>
        <v/>
      </c>
      <c r="B29" s="5"/>
      <c r="C29" s="5"/>
      <c r="D29" s="6"/>
      <c r="E29" s="7"/>
      <c r="F29" s="7"/>
      <c r="G29" s="7" t="str">
        <f>IF(D29&lt;&gt;"","是","")</f>
        <v/>
      </c>
      <c r="H29" s="7"/>
      <c r="I29" s="7"/>
      <c r="U29" s="8"/>
    </row>
    <row r="30" spans="1:22" s="9" customFormat="1" ht="41.25" customHeight="1">
      <c r="A30" s="5" t="str">
        <f t="shared" si="3"/>
        <v/>
      </c>
      <c r="B30" s="5"/>
      <c r="C30" s="5"/>
      <c r="D30" s="6"/>
      <c r="E30" s="7"/>
      <c r="F30" s="7"/>
      <c r="G30" s="7" t="str">
        <f>IF(D30&lt;&gt;"","是","")</f>
        <v/>
      </c>
      <c r="H30" s="7"/>
      <c r="I30" s="7"/>
      <c r="U30" s="8"/>
    </row>
    <row r="31" spans="1:22" s="9" customFormat="1" ht="41.25" customHeight="1">
      <c r="A31" s="5" t="str">
        <f t="shared" si="3"/>
        <v/>
      </c>
      <c r="B31" s="5"/>
      <c r="C31" s="5"/>
      <c r="D31" s="6"/>
      <c r="E31" s="7"/>
      <c r="F31" s="7"/>
      <c r="G31" s="7" t="str">
        <f>IF(D31&lt;&gt;"","是","")</f>
        <v/>
      </c>
      <c r="H31" s="7"/>
      <c r="I31" s="7"/>
      <c r="U31" s="8"/>
    </row>
    <row r="32" spans="1:22" s="9" customFormat="1" ht="41.25" customHeight="1">
      <c r="A32" s="5" t="str">
        <f t="shared" si="3"/>
        <v/>
      </c>
      <c r="B32" s="5"/>
      <c r="C32" s="5"/>
      <c r="D32" s="6"/>
      <c r="E32" s="7"/>
      <c r="F32" s="7"/>
      <c r="G32" s="7" t="str">
        <f>IF(D32&lt;&gt;"","是","")</f>
        <v/>
      </c>
      <c r="H32" s="7"/>
      <c r="I32" s="7"/>
      <c r="U32" s="8"/>
    </row>
    <row r="33" spans="1:21" s="9" customFormat="1" ht="41.25" customHeight="1">
      <c r="A33" s="5" t="str">
        <f t="shared" si="3"/>
        <v/>
      </c>
      <c r="B33" s="5"/>
      <c r="C33" s="5"/>
      <c r="D33" s="6"/>
      <c r="E33" s="7"/>
      <c r="F33" s="7"/>
      <c r="G33" s="7" t="str">
        <f>IF(D33&lt;&gt;"","是","")</f>
        <v/>
      </c>
      <c r="H33" s="7"/>
      <c r="I33" s="7"/>
      <c r="U33" s="8"/>
    </row>
    <row r="34" spans="1:21" s="9" customFormat="1" ht="41.25" customHeight="1">
      <c r="A34" s="5" t="str">
        <f t="shared" si="3"/>
        <v/>
      </c>
      <c r="B34" s="5"/>
      <c r="C34" s="5"/>
      <c r="D34" s="6"/>
      <c r="E34" s="7"/>
      <c r="F34" s="7"/>
      <c r="G34" s="7" t="str">
        <f>IF(D34&lt;&gt;"","是","")</f>
        <v/>
      </c>
      <c r="H34" s="7"/>
      <c r="I34" s="7"/>
      <c r="U34" s="8"/>
    </row>
  </sheetData>
  <mergeCells count="1">
    <mergeCell ref="A1:I1"/>
  </mergeCells>
  <phoneticPr fontId="4" type="noConversion"/>
  <conditionalFormatting sqref="F3">
    <cfRule type="duplicateValues" dxfId="3" priority="4"/>
  </conditionalFormatting>
  <conditionalFormatting sqref="D2:D34">
    <cfRule type="duplicateValues" dxfId="2" priority="3"/>
  </conditionalFormatting>
  <conditionalFormatting sqref="E3">
    <cfRule type="duplicateValues" dxfId="1" priority="2"/>
  </conditionalFormatting>
  <conditionalFormatting sqref="D1:D1048576">
    <cfRule type="duplicateValues" dxfId="0" priority="1"/>
  </conditionalFormatting>
  <dataValidations xWindow="619" yWindow="708" count="2">
    <dataValidation type="list" allowBlank="1" showInputMessage="1" showErrorMessage="1" sqref="C3:C34 B16:B34">
      <formula1>$L$4:$L$9</formula1>
    </dataValidation>
    <dataValidation type="list" imeMode="off" allowBlank="1" showInputMessage="1" showErrorMessage="1" promptTitle="请选择用户角色" prompt="超级管理员, 学科管理员等&#10;" sqref="B3:B15">
      <formula1>$X$3:$X$8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2017-10-17T08:16:18Z</dcterms:created>
  <dcterms:modified xsi:type="dcterms:W3CDTF">2017-10-17T09:36:31Z</dcterms:modified>
</cp:coreProperties>
</file>