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<sst xmlns="http://schemas.openxmlformats.org/spreadsheetml/2006/main" count="121" uniqueCount="41">
  <si>
    <t xml:space="preserve">run</t>
  </si>
  <si>
    <t xml:space="preserve">translational_error.rmse</t>
  </si>
  <si>
    <t xml:space="preserve">rotational_error.rmse</t>
  </si>
  <si>
    <t xml:space="preserve">absolute_translational_error.rmse</t>
  </si>
  <si>
    <t xml:space="preserve">plots make sense?</t>
  </si>
  <si>
    <t xml:space="preserve">no_vel</t>
  </si>
  <si>
    <t xml:space="preserve">with_vel</t>
  </si>
  <si>
    <t xml:space="preserve">with_vel_005</t>
  </si>
  <si>
    <t xml:space="preserve">diff (cm)</t>
  </si>
  <si>
    <t xml:space="preserve">diff_005 </t>
  </si>
  <si>
    <t xml:space="preserve">diff_005</t>
  </si>
  <si>
    <t xml:space="preserve">Fleming_2019-05017</t>
  </si>
  <si>
    <t xml:space="preserve">cfar-800_10Hz_run0</t>
  </si>
  <si>
    <t xml:space="preserve">no (step in gt data)</t>
  </si>
  <si>
    <t xml:space="preserve">cfar-800_10Hz_run1</t>
  </si>
  <si>
    <t xml:space="preserve">no</t>
  </si>
  <si>
    <t xml:space="preserve">cfar-900_10Hz_run0</t>
  </si>
  <si>
    <t xml:space="preserve">cfar-900_10Hz_run1</t>
  </si>
  <si>
    <t xml:space="preserve">yes</t>
  </si>
  <si>
    <t xml:space="preserve">cfar-900_10Hz_run2</t>
  </si>
  <si>
    <t xml:space="preserve">cfar-1000_10Hz_run0</t>
  </si>
  <si>
    <t xml:space="preserve">cfar-1000_10Hz_run1</t>
  </si>
  <si>
    <t xml:space="preserve">cfar-1000_10Hz_run2</t>
  </si>
  <si>
    <t xml:space="preserve">cfar-1280_10Hz_run0</t>
  </si>
  <si>
    <t xml:space="preserve">-</t>
  </si>
  <si>
    <t xml:space="preserve">cfar-1280_10Hz_run1</t>
  </si>
  <si>
    <t xml:space="preserve">cfar-1280_10Hz_run2</t>
  </si>
  <si>
    <t xml:space="preserve">Vicon_2019-05-08</t>
  </si>
  <si>
    <t xml:space="preserve">cfar-800_10Hz_run0_0</t>
  </si>
  <si>
    <t xml:space="preserve">cfar-800_10Hz_run0_1</t>
  </si>
  <si>
    <t xml:space="preserve">cfar-800_10Hz_run0_2</t>
  </si>
  <si>
    <t xml:space="preserve">cfar-800_10Hz_run1_0</t>
  </si>
  <si>
    <t xml:space="preserve">cfar-800_10Hz_run1_1</t>
  </si>
  <si>
    <t xml:space="preserve">maybe</t>
  </si>
  <si>
    <t xml:space="preserve">cfar-800_10Hz_run1_2</t>
  </si>
  <si>
    <t xml:space="preserve">cfar-1000_10Hz_run0_0</t>
  </si>
  <si>
    <t xml:space="preserve">cfar-1000_10Hz_run0_1</t>
  </si>
  <si>
    <t xml:space="preserve">cfar-1000_10Hz_run0_2</t>
  </si>
  <si>
    <t xml:space="preserve">cfar-1000_10Hz_run1_0</t>
  </si>
  <si>
    <t xml:space="preserve">cfar-1000_10Hz_run1_1</t>
  </si>
  <si>
    <t xml:space="preserve">cfar-1000_10Hz_run1_2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</si>
</sst>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N29" activeCellId="0" sqref="N29"/>
    </sheetView>
  </sheetViews>
  <sheetFormatPr defaultRowHeight="12.8"/>
  <cols>
    <col collapsed="false" hidden="false" max="1" min="1" style="0" width="4.54591836734694"/>
    <col collapsed="false" hidden="false" max="2" min="2" style="0" width="22.2040816326531"/>
    <col collapsed="false" hidden="false" max="4" min="3" style="0" width="11.5204081632653"/>
    <col collapsed="false" hidden="false" max="5" min="5" style="0" width="12.8265306122449"/>
    <col collapsed="false" hidden="false" max="9" min="6" style="0" width="11.5204081632653"/>
    <col collapsed="false" hidden="false" max="10" min="10" style="0" width="12.8265306122449"/>
    <col collapsed="false" hidden="false" max="14" min="11" style="0" width="11.5204081632653"/>
    <col collapsed="false" hidden="false" max="15" min="15" style="0" width="12.8265306122449"/>
    <col collapsed="false" hidden="false" max="17" min="16" style="0" width="12.265306122449"/>
    <col collapsed="false" hidden="false" max="18" min="18" style="0" width="18.0357142857143"/>
    <col collapsed="false" hidden="false" max="1025" min="19" style="0" width="11.5204081632653"/>
  </cols>
  <sheetData>
    <row r="1" customFormat="false" ht="12.8" hidden="false" customHeight="false" outlineLevel="0" collapsed="false">
      <c r="B1" s="1" t="s">
        <v>0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 t="s">
        <v>3</v>
      </c>
      <c r="N1" s="3"/>
      <c r="O1" s="3"/>
      <c r="P1" s="3"/>
      <c r="Q1" s="3"/>
      <c r="R1" s="4" t="s">
        <v>4</v>
      </c>
    </row>
    <row r="2" customFormat="false" ht="12.8" hidden="false" customHeight="false" outlineLevel="0" collapsed="false">
      <c r="B2" s="1"/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10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10</v>
      </c>
      <c r="R2" s="4"/>
    </row>
    <row r="3" customFormat="false" ht="12.8" hidden="false" customHeight="false" outlineLevel="0" collapsed="false">
      <c r="A3" s="6" t="s">
        <v>11</v>
      </c>
      <c r="B3" s="7" t="s">
        <v>12</v>
      </c>
      <c r="C3" s="8" t="n">
        <v>0.3592</v>
      </c>
      <c r="D3" s="9" t="n">
        <v>0.3742</v>
      </c>
      <c r="E3" s="9" t="n">
        <v>0.3919</v>
      </c>
      <c r="F3" s="9" t="n">
        <f aca="false">(C3-D3)*100</f>
        <v>-1.5</v>
      </c>
      <c r="G3" s="10" t="n">
        <f aca="false">(C3-E3)*100</f>
        <v>-3.27</v>
      </c>
      <c r="H3" s="8" t="n">
        <v>1.7056</v>
      </c>
      <c r="I3" s="9" t="n">
        <v>1.6545</v>
      </c>
      <c r="J3" s="9" t="n">
        <v>1.4998</v>
      </c>
      <c r="K3" s="9" t="n">
        <f aca="false">(H3-I3)</f>
        <v>0.0510999999999999</v>
      </c>
      <c r="L3" s="10" t="n">
        <f aca="false">(H3-J3)</f>
        <v>0.2058</v>
      </c>
      <c r="M3" s="8" t="n">
        <v>0.2278</v>
      </c>
      <c r="N3" s="9" t="n">
        <v>0.2359</v>
      </c>
      <c r="O3" s="9" t="n">
        <v>0.2501</v>
      </c>
      <c r="P3" s="9" t="n">
        <f aca="false">(M3-N3)*100</f>
        <v>-0.81</v>
      </c>
      <c r="Q3" s="10" t="n">
        <f aca="false">(M3-O3)*100</f>
        <v>-2.23</v>
      </c>
      <c r="R3" s="9" t="s">
        <v>13</v>
      </c>
    </row>
    <row r="4" customFormat="false" ht="12.8" hidden="false" customHeight="false" outlineLevel="0" collapsed="false">
      <c r="A4" s="6"/>
      <c r="B4" s="7" t="s">
        <v>14</v>
      </c>
      <c r="C4" s="8" t="n">
        <v>0.3183</v>
      </c>
      <c r="D4" s="9" t="n">
        <v>0.2441</v>
      </c>
      <c r="E4" s="9" t="n">
        <v>0.3221</v>
      </c>
      <c r="F4" s="9" t="n">
        <f aca="false">(C4-D4)*100</f>
        <v>7.42</v>
      </c>
      <c r="G4" s="10" t="n">
        <f aca="false">(C4-E4)*100</f>
        <v>-0.379999999999997</v>
      </c>
      <c r="H4" s="8" t="n">
        <v>1.352</v>
      </c>
      <c r="I4" s="9" t="n">
        <v>1.3442</v>
      </c>
      <c r="J4" s="9" t="n">
        <v>1.3995</v>
      </c>
      <c r="K4" s="9" t="n">
        <f aca="false">(H4-I4)</f>
        <v>0.00780000000000003</v>
      </c>
      <c r="L4" s="10" t="n">
        <f aca="false">(H4-J4)</f>
        <v>-0.0474999999999999</v>
      </c>
      <c r="M4" s="8" t="n">
        <v>0.2197</v>
      </c>
      <c r="N4" s="9" t="n">
        <v>0.1669</v>
      </c>
      <c r="O4" s="9" t="n">
        <v>0.2279</v>
      </c>
      <c r="P4" s="9" t="n">
        <f aca="false">(M4-N4)*100</f>
        <v>5.28</v>
      </c>
      <c r="Q4" s="10" t="n">
        <f aca="false">(M4-O4)*100</f>
        <v>-0.820000000000001</v>
      </c>
      <c r="R4" s="9" t="s">
        <v>15</v>
      </c>
    </row>
    <row r="5" customFormat="false" ht="12.8" hidden="false" customHeight="false" outlineLevel="0" collapsed="false">
      <c r="A5" s="6"/>
      <c r="B5" s="7" t="s">
        <v>16</v>
      </c>
      <c r="C5" s="8" t="n">
        <v>0.4177</v>
      </c>
      <c r="D5" s="9" t="n">
        <v>0.5585</v>
      </c>
      <c r="E5" s="9" t="n">
        <v>0.3498</v>
      </c>
      <c r="F5" s="9" t="n">
        <f aca="false">(C5-D5)*100</f>
        <v>-14.08</v>
      </c>
      <c r="G5" s="10" t="n">
        <f aca="false">(C5-E5)*100</f>
        <v>6.79</v>
      </c>
      <c r="H5" s="8" t="n">
        <v>2.0897</v>
      </c>
      <c r="I5" s="9" t="n">
        <v>1.4099</v>
      </c>
      <c r="J5" s="9" t="n">
        <v>1.5114</v>
      </c>
      <c r="K5" s="9" t="n">
        <f aca="false">(H5-I5)</f>
        <v>0.6798</v>
      </c>
      <c r="L5" s="10" t="n">
        <f aca="false">(H5-J5)</f>
        <v>0.5783</v>
      </c>
      <c r="M5" s="8" t="n">
        <v>0.2489</v>
      </c>
      <c r="N5" s="9" t="n">
        <v>0.3813</v>
      </c>
      <c r="O5" s="9" t="n">
        <v>0.213</v>
      </c>
      <c r="P5" s="9" t="n">
        <f aca="false">(M5-N5)*100</f>
        <v>-13.24</v>
      </c>
      <c r="Q5" s="10" t="n">
        <f aca="false">(M5-O5)*100</f>
        <v>3.59</v>
      </c>
      <c r="R5" s="9" t="s">
        <v>15</v>
      </c>
    </row>
    <row r="6" customFormat="false" ht="12.8" hidden="false" customHeight="false" outlineLevel="0" collapsed="false">
      <c r="A6" s="6"/>
      <c r="B6" s="7" t="s">
        <v>17</v>
      </c>
      <c r="C6" s="8" t="n">
        <v>0.4267</v>
      </c>
      <c r="D6" s="9" t="n">
        <v>0.423</v>
      </c>
      <c r="E6" s="9" t="n">
        <v>0.3929</v>
      </c>
      <c r="F6" s="9" t="n">
        <f aca="false">(C6-D6)*100</f>
        <v>0.369999999999998</v>
      </c>
      <c r="G6" s="10" t="n">
        <f aca="false">(C6-E6)*100</f>
        <v>3.38</v>
      </c>
      <c r="H6" s="8" t="n">
        <v>2.4733</v>
      </c>
      <c r="I6" s="9" t="n">
        <v>1.4593</v>
      </c>
      <c r="J6" s="9" t="n">
        <v>1.3387</v>
      </c>
      <c r="K6" s="9" t="n">
        <f aca="false">(H6-I6)</f>
        <v>1.014</v>
      </c>
      <c r="L6" s="10" t="n">
        <f aca="false">(H6-J6)</f>
        <v>1.1346</v>
      </c>
      <c r="M6" s="8" t="n">
        <v>0.2815</v>
      </c>
      <c r="N6" s="9" t="n">
        <v>0.2918</v>
      </c>
      <c r="O6" s="9" t="n">
        <v>0.2813</v>
      </c>
      <c r="P6" s="9" t="n">
        <f aca="false">(M6-N6)*100</f>
        <v>-1.03</v>
      </c>
      <c r="Q6" s="10" t="n">
        <f aca="false">(M6-O6)*100</f>
        <v>0.0200000000000033</v>
      </c>
      <c r="R6" s="9" t="s">
        <v>18</v>
      </c>
    </row>
    <row r="7" customFormat="false" ht="12.8" hidden="false" customHeight="false" outlineLevel="0" collapsed="false">
      <c r="A7" s="6"/>
      <c r="B7" s="7" t="s">
        <v>19</v>
      </c>
      <c r="C7" s="8" t="n">
        <v>0.3246</v>
      </c>
      <c r="D7" s="9" t="n">
        <v>0.3219</v>
      </c>
      <c r="E7" s="9" t="n">
        <v>0.3184</v>
      </c>
      <c r="F7" s="9" t="n">
        <f aca="false">(C7-D7)*100</f>
        <v>0.269999999999998</v>
      </c>
      <c r="G7" s="10" t="n">
        <f aca="false">(C7-E7)*100</f>
        <v>0.619999999999998</v>
      </c>
      <c r="H7" s="8" t="n">
        <v>1.5131</v>
      </c>
      <c r="I7" s="9" t="n">
        <v>1.6773</v>
      </c>
      <c r="J7" s="9" t="n">
        <v>1.3049</v>
      </c>
      <c r="K7" s="9" t="n">
        <f aca="false">(H7-I7)</f>
        <v>-0.1642</v>
      </c>
      <c r="L7" s="10" t="n">
        <f aca="false">(H7-J7)</f>
        <v>0.2082</v>
      </c>
      <c r="M7" s="8" t="n">
        <v>0.1953</v>
      </c>
      <c r="N7" s="9" t="n">
        <v>0.2082</v>
      </c>
      <c r="O7" s="9" t="n">
        <v>0.1967</v>
      </c>
      <c r="P7" s="9" t="n">
        <f aca="false">(M7-N7)*100</f>
        <v>-1.29</v>
      </c>
      <c r="Q7" s="10" t="n">
        <f aca="false">(M7-O7)*100</f>
        <v>-0.140000000000001</v>
      </c>
      <c r="R7" s="9" t="s">
        <v>15</v>
      </c>
    </row>
    <row r="8" customFormat="false" ht="12.8" hidden="false" customHeight="false" outlineLevel="0" collapsed="false">
      <c r="A8" s="6"/>
      <c r="B8" s="7" t="s">
        <v>20</v>
      </c>
      <c r="C8" s="8" t="n">
        <v>0.3844</v>
      </c>
      <c r="D8" s="9" t="n">
        <v>0.4142</v>
      </c>
      <c r="E8" s="9" t="n">
        <v>0.3419</v>
      </c>
      <c r="F8" s="9" t="n">
        <f aca="false">(C8-D8)*100</f>
        <v>-2.98</v>
      </c>
      <c r="G8" s="10" t="n">
        <f aca="false">(C8-E8)*100</f>
        <v>4.25</v>
      </c>
      <c r="H8" s="8" t="n">
        <v>1.6058</v>
      </c>
      <c r="I8" s="9" t="n">
        <v>1.6699</v>
      </c>
      <c r="J8" s="9" t="n">
        <v>1.2842</v>
      </c>
      <c r="K8" s="9" t="n">
        <f aca="false">(H8-I8)</f>
        <v>-0.0641000000000003</v>
      </c>
      <c r="L8" s="10" t="n">
        <f aca="false">(H8-J8)</f>
        <v>0.3216</v>
      </c>
      <c r="M8" s="8" t="n">
        <v>0.2352</v>
      </c>
      <c r="N8" s="9" t="n">
        <v>0.2729</v>
      </c>
      <c r="O8" s="9" t="n">
        <v>0.2052</v>
      </c>
      <c r="P8" s="9" t="n">
        <f aca="false">(M8-N8)*100</f>
        <v>-3.77</v>
      </c>
      <c r="Q8" s="10" t="n">
        <f aca="false">(M8-O8)*100</f>
        <v>3</v>
      </c>
      <c r="R8" s="9" t="s">
        <v>15</v>
      </c>
    </row>
    <row r="9" customFormat="false" ht="12.8" hidden="false" customHeight="false" outlineLevel="0" collapsed="false">
      <c r="A9" s="6"/>
      <c r="B9" s="7" t="s">
        <v>21</v>
      </c>
      <c r="C9" s="8" t="n">
        <v>0.5743</v>
      </c>
      <c r="D9" s="9" t="n">
        <v>0.4384</v>
      </c>
      <c r="E9" s="9" t="n">
        <v>0.4029</v>
      </c>
      <c r="F9" s="9" t="n">
        <f aca="false">(C9-D9)*100</f>
        <v>13.59</v>
      </c>
      <c r="G9" s="10" t="n">
        <f aca="false">(C9-E9)*100</f>
        <v>17.14</v>
      </c>
      <c r="H9" s="8" t="n">
        <v>1.8993</v>
      </c>
      <c r="I9" s="9" t="n">
        <v>2.0785</v>
      </c>
      <c r="J9" s="9" t="n">
        <v>2.2206</v>
      </c>
      <c r="K9" s="9" t="n">
        <f aca="false">(H9-I9)</f>
        <v>-0.1792</v>
      </c>
      <c r="L9" s="10" t="n">
        <f aca="false">(H9-J9)</f>
        <v>-0.3213</v>
      </c>
      <c r="M9" s="8" t="n">
        <v>0.3611</v>
      </c>
      <c r="N9" s="9" t="n">
        <v>0.2569</v>
      </c>
      <c r="O9" s="9" t="n">
        <v>0.2146</v>
      </c>
      <c r="P9" s="9" t="n">
        <f aca="false">(M9-N9)*100</f>
        <v>10.42</v>
      </c>
      <c r="Q9" s="10" t="n">
        <f aca="false">(M9-O9)*100</f>
        <v>14.65</v>
      </c>
      <c r="R9" s="9" t="s">
        <v>15</v>
      </c>
    </row>
    <row r="10" customFormat="false" ht="12.8" hidden="false" customHeight="false" outlineLevel="0" collapsed="false">
      <c r="A10" s="6"/>
      <c r="B10" s="7" t="s">
        <v>22</v>
      </c>
      <c r="C10" s="8" t="n">
        <v>0.5517</v>
      </c>
      <c r="D10" s="9" t="n">
        <v>0.6755</v>
      </c>
      <c r="E10" s="9" t="n">
        <v>0.7209</v>
      </c>
      <c r="F10" s="9" t="n">
        <f aca="false">(C10-D10)*100</f>
        <v>-12.38</v>
      </c>
      <c r="G10" s="10" t="n">
        <f aca="false">(C10-E10)*100</f>
        <v>-16.92</v>
      </c>
      <c r="H10" s="8" t="n">
        <v>1.6585</v>
      </c>
      <c r="I10" s="9" t="n">
        <v>1.3939</v>
      </c>
      <c r="J10" s="9" t="n">
        <v>1.5523</v>
      </c>
      <c r="K10" s="9" t="n">
        <f aca="false">(H10-I10)</f>
        <v>0.2646</v>
      </c>
      <c r="L10" s="10" t="n">
        <f aca="false">(H10-J10)</f>
        <v>0.1062</v>
      </c>
      <c r="M10" s="8" t="n">
        <v>0.2597</v>
      </c>
      <c r="N10" s="9" t="n">
        <v>0.3386</v>
      </c>
      <c r="O10" s="9" t="n">
        <v>0.372</v>
      </c>
      <c r="P10" s="9" t="n">
        <f aca="false">(M10-N10)*100</f>
        <v>-7.89</v>
      </c>
      <c r="Q10" s="10" t="n">
        <f aca="false">(M10-O10)*100</f>
        <v>-11.23</v>
      </c>
      <c r="R10" s="9" t="s">
        <v>18</v>
      </c>
    </row>
    <row r="11" customFormat="false" ht="12.8" hidden="false" customHeight="false" outlineLevel="0" collapsed="false">
      <c r="A11" s="6"/>
      <c r="B11" s="7" t="s">
        <v>23</v>
      </c>
      <c r="C11" s="8" t="n">
        <v>0.5439</v>
      </c>
      <c r="D11" s="9" t="s">
        <v>24</v>
      </c>
      <c r="E11" s="9" t="n">
        <v>0.6022</v>
      </c>
      <c r="F11" s="9" t="s">
        <v>24</v>
      </c>
      <c r="G11" s="10" t="n">
        <f aca="false">(C11-E11)*100</f>
        <v>-5.83</v>
      </c>
      <c r="H11" s="8" t="n">
        <v>2.2604</v>
      </c>
      <c r="I11" s="9" t="s">
        <v>24</v>
      </c>
      <c r="J11" s="9" t="n">
        <v>1.9633</v>
      </c>
      <c r="K11" s="9" t="s">
        <v>24</v>
      </c>
      <c r="L11" s="10" t="n">
        <f aca="false">(H11-J11)</f>
        <v>0.2971</v>
      </c>
      <c r="M11" s="8" t="n">
        <v>0.2023</v>
      </c>
      <c r="N11" s="9" t="s">
        <v>24</v>
      </c>
      <c r="O11" s="9" t="n">
        <v>0.2389</v>
      </c>
      <c r="P11" s="9" t="s">
        <v>24</v>
      </c>
      <c r="Q11" s="10" t="n">
        <f aca="false">(M11-O11)*100</f>
        <v>-3.66</v>
      </c>
      <c r="R11" s="9" t="s">
        <v>15</v>
      </c>
    </row>
    <row r="12" customFormat="false" ht="12.8" hidden="false" customHeight="false" outlineLevel="0" collapsed="false">
      <c r="A12" s="6"/>
      <c r="B12" s="7" t="s">
        <v>25</v>
      </c>
      <c r="C12" s="8" t="n">
        <v>0.3983</v>
      </c>
      <c r="D12" s="9" t="n">
        <v>0.3765</v>
      </c>
      <c r="E12" s="9" t="n">
        <v>0.3919</v>
      </c>
      <c r="F12" s="9" t="n">
        <f aca="false">(C12-D12)*100</f>
        <v>2.18</v>
      </c>
      <c r="G12" s="10" t="n">
        <f aca="false">(C12-E12)*100</f>
        <v>0.640000000000002</v>
      </c>
      <c r="H12" s="8" t="n">
        <v>1.4969</v>
      </c>
      <c r="I12" s="9" t="n">
        <v>1.8377</v>
      </c>
      <c r="J12" s="9" t="n">
        <v>1.8397</v>
      </c>
      <c r="K12" s="9" t="n">
        <f aca="false">(H12-I12)</f>
        <v>-0.3408</v>
      </c>
      <c r="L12" s="10" t="n">
        <f aca="false">(H12-J12)</f>
        <v>-0.3428</v>
      </c>
      <c r="M12" s="8" t="n">
        <v>0.2584</v>
      </c>
      <c r="N12" s="9" t="n">
        <v>0.2043</v>
      </c>
      <c r="O12" s="9" t="n">
        <v>0.2253</v>
      </c>
      <c r="P12" s="9" t="n">
        <f aca="false">(M12-N12)*100</f>
        <v>5.41</v>
      </c>
      <c r="Q12" s="10" t="n">
        <f aca="false">(M12-O12)*100</f>
        <v>3.31</v>
      </c>
      <c r="R12" s="9" t="s">
        <v>15</v>
      </c>
    </row>
    <row r="13" customFormat="false" ht="12.8" hidden="false" customHeight="false" outlineLevel="0" collapsed="false">
      <c r="A13" s="6"/>
      <c r="B13" s="7" t="s">
        <v>26</v>
      </c>
      <c r="C13" s="8" t="n">
        <v>0.2954</v>
      </c>
      <c r="D13" s="9" t="s">
        <v>24</v>
      </c>
      <c r="E13" s="9" t="n">
        <v>0.3842</v>
      </c>
      <c r="F13" s="9" t="s">
        <v>24</v>
      </c>
      <c r="G13" s="10" t="n">
        <f aca="false">(C13-E13)*100</f>
        <v>-8.88</v>
      </c>
      <c r="H13" s="8" t="n">
        <v>1.2924</v>
      </c>
      <c r="I13" s="9" t="s">
        <v>24</v>
      </c>
      <c r="J13" s="9" t="n">
        <v>1.3247</v>
      </c>
      <c r="K13" s="9" t="s">
        <v>24</v>
      </c>
      <c r="L13" s="10" t="n">
        <f aca="false">(H13-J13)</f>
        <v>-0.0323</v>
      </c>
      <c r="M13" s="8" t="n">
        <v>0.1926</v>
      </c>
      <c r="N13" s="9" t="s">
        <v>24</v>
      </c>
      <c r="O13" s="9" t="n">
        <v>0.2694</v>
      </c>
      <c r="P13" s="9" t="s">
        <v>24</v>
      </c>
      <c r="Q13" s="10" t="n">
        <f aca="false">(M13-O13)*100</f>
        <v>-7.68</v>
      </c>
      <c r="R13" s="9" t="s">
        <v>18</v>
      </c>
    </row>
    <row r="14" customFormat="false" ht="12.8" hidden="false" customHeight="false" outlineLevel="0" collapsed="false">
      <c r="A14" s="11"/>
      <c r="B14" s="12"/>
      <c r="C14" s="13"/>
      <c r="D14" s="14"/>
      <c r="E14" s="14"/>
      <c r="F14" s="14"/>
      <c r="G14" s="15"/>
      <c r="H14" s="13"/>
      <c r="I14" s="14"/>
      <c r="J14" s="14"/>
      <c r="K14" s="14"/>
      <c r="L14" s="15"/>
      <c r="M14" s="13"/>
      <c r="N14" s="14"/>
      <c r="O14" s="14"/>
      <c r="P14" s="14"/>
      <c r="Q14" s="15"/>
      <c r="R14" s="16"/>
    </row>
    <row r="15" customFormat="false" ht="12.8" hidden="false" customHeight="false" outlineLevel="0" collapsed="false">
      <c r="A15" s="6" t="s">
        <v>27</v>
      </c>
      <c r="B15" s="7" t="s">
        <v>28</v>
      </c>
      <c r="C15" s="8" t="n">
        <v>0.382223</v>
      </c>
      <c r="D15" s="9" t="n">
        <v>0.302647</v>
      </c>
      <c r="E15" s="9" t="n">
        <v>0.318071</v>
      </c>
      <c r="F15" s="9" t="n">
        <f aca="false">(C15-D15)*100</f>
        <v>7.9576</v>
      </c>
      <c r="G15" s="10" t="n">
        <f aca="false">(C15-E15)*100</f>
        <v>6.4152</v>
      </c>
      <c r="H15" s="8" t="n">
        <v>6.712154</v>
      </c>
      <c r="I15" s="9" t="n">
        <v>6.622471</v>
      </c>
      <c r="J15" s="9" t="n">
        <v>6.40943</v>
      </c>
      <c r="K15" s="9" t="n">
        <f aca="false">H15-I15</f>
        <v>0.089683</v>
      </c>
      <c r="L15" s="10" t="n">
        <f aca="false">H15-J15</f>
        <v>0.302724</v>
      </c>
      <c r="M15" s="8" t="n">
        <v>0.220162</v>
      </c>
      <c r="N15" s="9" t="n">
        <v>0.135834</v>
      </c>
      <c r="O15" s="9" t="n">
        <v>0.159451</v>
      </c>
      <c r="P15" s="9" t="n">
        <f aca="false">(M15-N15)*100</f>
        <v>8.4328</v>
      </c>
      <c r="Q15" s="10" t="n">
        <f aca="false">(M15-O15)*100</f>
        <v>6.0711</v>
      </c>
      <c r="R15" s="9" t="s">
        <v>15</v>
      </c>
    </row>
    <row r="16" customFormat="false" ht="12.8" hidden="false" customHeight="false" outlineLevel="0" collapsed="false">
      <c r="A16" s="6"/>
      <c r="B16" s="7" t="s">
        <v>29</v>
      </c>
      <c r="C16" s="8" t="n">
        <v>0.382223</v>
      </c>
      <c r="D16" s="9" t="s">
        <v>24</v>
      </c>
      <c r="E16" s="9" t="n">
        <v>0.367214</v>
      </c>
      <c r="F16" s="9" t="s">
        <v>24</v>
      </c>
      <c r="G16" s="10" t="n">
        <f aca="false">(C16-E16)*100</f>
        <v>1.5009</v>
      </c>
      <c r="H16" s="8" t="n">
        <v>6.712154</v>
      </c>
      <c r="I16" s="9" t="s">
        <v>24</v>
      </c>
      <c r="J16" s="9" t="n">
        <v>7.095908</v>
      </c>
      <c r="K16" s="9" t="s">
        <v>24</v>
      </c>
      <c r="L16" s="10" t="n">
        <f aca="false">H16-J16</f>
        <v>-0.383754</v>
      </c>
      <c r="M16" s="8" t="n">
        <v>0.220162</v>
      </c>
      <c r="N16" s="9" t="s">
        <v>24</v>
      </c>
      <c r="O16" s="9" t="n">
        <v>0.195073</v>
      </c>
      <c r="P16" s="9" t="s">
        <v>24</v>
      </c>
      <c r="Q16" s="10" t="n">
        <f aca="false">(M16-O16)*100</f>
        <v>2.5089</v>
      </c>
      <c r="R16" s="9" t="s">
        <v>15</v>
      </c>
    </row>
    <row r="17" customFormat="false" ht="12.8" hidden="false" customHeight="false" outlineLevel="0" collapsed="false">
      <c r="A17" s="6"/>
      <c r="B17" s="7" t="s">
        <v>30</v>
      </c>
      <c r="C17" s="8" t="n">
        <v>0.382223</v>
      </c>
      <c r="D17" s="9" t="s">
        <v>24</v>
      </c>
      <c r="E17" s="9" t="n">
        <v>0.355664</v>
      </c>
      <c r="F17" s="9" t="s">
        <v>24</v>
      </c>
      <c r="G17" s="10" t="n">
        <f aca="false">(C17-E17)*100</f>
        <v>2.6559</v>
      </c>
      <c r="H17" s="8" t="n">
        <v>6.712154</v>
      </c>
      <c r="I17" s="9" t="s">
        <v>24</v>
      </c>
      <c r="J17" s="9" t="n">
        <v>6.700862</v>
      </c>
      <c r="K17" s="9" t="s">
        <v>24</v>
      </c>
      <c r="L17" s="10" t="n">
        <f aca="false">H17-J17</f>
        <v>0.0112920000000001</v>
      </c>
      <c r="M17" s="8" t="n">
        <v>0.220162</v>
      </c>
      <c r="N17" s="9" t="s">
        <v>24</v>
      </c>
      <c r="O17" s="9" t="n">
        <v>0.189836</v>
      </c>
      <c r="P17" s="9" t="s">
        <v>24</v>
      </c>
      <c r="Q17" s="10" t="n">
        <f aca="false">(M17-O17)*100</f>
        <v>3.0326</v>
      </c>
      <c r="R17" s="9" t="s">
        <v>18</v>
      </c>
    </row>
    <row r="18" customFormat="false" ht="12.8" hidden="false" customHeight="false" outlineLevel="0" collapsed="false">
      <c r="A18" s="6"/>
      <c r="B18" s="7" t="s">
        <v>31</v>
      </c>
      <c r="C18" s="8" t="n">
        <v>4.136735</v>
      </c>
      <c r="D18" s="9" t="n">
        <v>4.133166</v>
      </c>
      <c r="E18" s="9" t="n">
        <v>4.132913</v>
      </c>
      <c r="F18" s="9" t="n">
        <f aca="false">(C18-D18)*100</f>
        <v>0.356899999999971</v>
      </c>
      <c r="G18" s="10" t="n">
        <f aca="false">(C18-E18)*100</f>
        <v>0.382199999999955</v>
      </c>
      <c r="H18" s="8" t="n">
        <v>123.544417</v>
      </c>
      <c r="I18" s="9" t="n">
        <v>123.496942</v>
      </c>
      <c r="J18" s="9" t="n">
        <v>123.659375</v>
      </c>
      <c r="K18" s="9" t="n">
        <f aca="false">H18-I18</f>
        <v>0.0474749999999915</v>
      </c>
      <c r="L18" s="10" t="n">
        <f aca="false">H18-J18</f>
        <v>-0.114958000000001</v>
      </c>
      <c r="M18" s="8" t="n">
        <v>0.303123</v>
      </c>
      <c r="N18" s="9" t="n">
        <v>0.315813</v>
      </c>
      <c r="O18" s="9" t="n">
        <v>0.281578</v>
      </c>
      <c r="P18" s="9" t="n">
        <f aca="false">(M18-N18)*100</f>
        <v>-1.269</v>
      </c>
      <c r="Q18" s="10" t="n">
        <f aca="false">(M18-O18)*100</f>
        <v>2.1545</v>
      </c>
      <c r="R18" s="9" t="s">
        <v>15</v>
      </c>
    </row>
    <row r="19" customFormat="false" ht="12.8" hidden="false" customHeight="false" outlineLevel="0" collapsed="false">
      <c r="A19" s="6"/>
      <c r="B19" s="7" t="s">
        <v>32</v>
      </c>
      <c r="C19" s="8" t="n">
        <v>4.136735</v>
      </c>
      <c r="D19" s="9" t="s">
        <v>24</v>
      </c>
      <c r="E19" s="9" t="n">
        <v>4.138268</v>
      </c>
      <c r="F19" s="9" t="s">
        <v>24</v>
      </c>
      <c r="G19" s="10" t="n">
        <f aca="false">(C19-E19)*100</f>
        <v>-0.153300000000023</v>
      </c>
      <c r="H19" s="8" t="n">
        <v>123.544417</v>
      </c>
      <c r="I19" s="9" t="s">
        <v>24</v>
      </c>
      <c r="J19" s="9" t="n">
        <v>123.541369</v>
      </c>
      <c r="K19" s="9" t="s">
        <v>24</v>
      </c>
      <c r="L19" s="10" t="n">
        <f aca="false">H19-J19</f>
        <v>0.00304799999999261</v>
      </c>
      <c r="M19" s="8" t="n">
        <v>0.303123</v>
      </c>
      <c r="N19" s="9" t="s">
        <v>24</v>
      </c>
      <c r="O19" s="9" t="n">
        <v>0.273973</v>
      </c>
      <c r="P19" s="9" t="s">
        <v>24</v>
      </c>
      <c r="Q19" s="10" t="n">
        <f aca="false">(M19-O19)*100</f>
        <v>2.915</v>
      </c>
      <c r="R19" s="9" t="s">
        <v>33</v>
      </c>
    </row>
    <row r="20" customFormat="false" ht="12.8" hidden="false" customHeight="false" outlineLevel="0" collapsed="false">
      <c r="A20" s="6"/>
      <c r="B20" s="7" t="s">
        <v>34</v>
      </c>
      <c r="C20" s="8" t="n">
        <v>4.136735</v>
      </c>
      <c r="D20" s="9" t="s">
        <v>24</v>
      </c>
      <c r="E20" s="9" t="n">
        <v>4.14765</v>
      </c>
      <c r="F20" s="9" t="s">
        <v>24</v>
      </c>
      <c r="G20" s="10" t="n">
        <f aca="false">(C20-E20)*100</f>
        <v>-1.09149999999998</v>
      </c>
      <c r="H20" s="8" t="n">
        <v>123.544417</v>
      </c>
      <c r="I20" s="9" t="s">
        <v>24</v>
      </c>
      <c r="J20" s="9" t="n">
        <v>123.474912</v>
      </c>
      <c r="K20" s="9" t="s">
        <v>24</v>
      </c>
      <c r="L20" s="10" t="n">
        <f aca="false">H20-J20</f>
        <v>0.0695049999999924</v>
      </c>
      <c r="M20" s="8" t="n">
        <v>0.303123</v>
      </c>
      <c r="N20" s="9" t="s">
        <v>24</v>
      </c>
      <c r="O20" s="9" t="n">
        <v>0.310698</v>
      </c>
      <c r="P20" s="9" t="s">
        <v>24</v>
      </c>
      <c r="Q20" s="10" t="n">
        <f aca="false">(M20-O20)*100</f>
        <v>-0.7575</v>
      </c>
      <c r="R20" s="9"/>
    </row>
    <row r="21" customFormat="false" ht="12.8" hidden="false" customHeight="false" outlineLevel="0" collapsed="false">
      <c r="A21" s="6"/>
      <c r="B21" s="7" t="s">
        <v>35</v>
      </c>
      <c r="C21" s="8" t="n">
        <v>0.276363</v>
      </c>
      <c r="D21" s="9" t="n">
        <v>0.388372</v>
      </c>
      <c r="E21" s="9" t="n">
        <v>0.329179</v>
      </c>
      <c r="F21" s="9" t="n">
        <f aca="false">(C21-D21)*100</f>
        <v>-11.2009</v>
      </c>
      <c r="G21" s="10" t="n">
        <f aca="false">(C21-E21)*100</f>
        <v>-5.2816</v>
      </c>
      <c r="H21" s="8" t="n">
        <v>6.162909</v>
      </c>
      <c r="I21" s="9" t="n">
        <v>5.992309</v>
      </c>
      <c r="J21" s="9" t="n">
        <v>5.892687</v>
      </c>
      <c r="K21" s="9" t="n">
        <f aca="false">H21-I21</f>
        <v>0.1706</v>
      </c>
      <c r="L21" s="10" t="n">
        <f aca="false">H21-J21</f>
        <v>0.270222</v>
      </c>
      <c r="M21" s="8" t="n">
        <v>0.138933</v>
      </c>
      <c r="N21" s="9" t="n">
        <v>0.240238</v>
      </c>
      <c r="O21" s="9" t="n">
        <v>0.194182</v>
      </c>
      <c r="P21" s="9" t="n">
        <f aca="false">(M21-N21)*100</f>
        <v>-10.1305</v>
      </c>
      <c r="Q21" s="10" t="n">
        <f aca="false">(M21-O21)*100</f>
        <v>-5.5249</v>
      </c>
      <c r="R21" s="9"/>
    </row>
    <row r="22" customFormat="false" ht="12.8" hidden="false" customHeight="false" outlineLevel="0" collapsed="false">
      <c r="A22" s="6"/>
      <c r="B22" s="7" t="s">
        <v>36</v>
      </c>
      <c r="C22" s="8" t="n">
        <v>0.276363</v>
      </c>
      <c r="D22" s="9" t="s">
        <v>24</v>
      </c>
      <c r="E22" s="9" t="n">
        <v>0.332389</v>
      </c>
      <c r="F22" s="9" t="s">
        <v>24</v>
      </c>
      <c r="G22" s="10" t="n">
        <f aca="false">(C22-E22)*100</f>
        <v>-5.6026</v>
      </c>
      <c r="H22" s="8" t="n">
        <v>6.162909</v>
      </c>
      <c r="I22" s="9" t="s">
        <v>24</v>
      </c>
      <c r="J22" s="9" t="n">
        <v>5.745305</v>
      </c>
      <c r="K22" s="9" t="s">
        <v>24</v>
      </c>
      <c r="L22" s="10" t="n">
        <f aca="false">H22-J22</f>
        <v>0.417604</v>
      </c>
      <c r="M22" s="8" t="n">
        <v>0.138933</v>
      </c>
      <c r="N22" s="9" t="s">
        <v>24</v>
      </c>
      <c r="O22" s="9" t="n">
        <v>0.188067</v>
      </c>
      <c r="P22" s="9" t="s">
        <v>24</v>
      </c>
      <c r="Q22" s="10" t="n">
        <f aca="false">(M22-O22)*100</f>
        <v>-4.9134</v>
      </c>
      <c r="R22" s="9"/>
    </row>
    <row r="23" customFormat="false" ht="12.8" hidden="false" customHeight="false" outlineLevel="0" collapsed="false">
      <c r="A23" s="6"/>
      <c r="B23" s="7" t="s">
        <v>37</v>
      </c>
      <c r="C23" s="8" t="n">
        <v>0.276363</v>
      </c>
      <c r="D23" s="9" t="s">
        <v>24</v>
      </c>
      <c r="E23" s="9" t="n">
        <v>0.298564</v>
      </c>
      <c r="F23" s="9" t="s">
        <v>24</v>
      </c>
      <c r="G23" s="10" t="n">
        <f aca="false">(C23-E23)*100</f>
        <v>-2.2201</v>
      </c>
      <c r="H23" s="8" t="n">
        <v>6.162909</v>
      </c>
      <c r="I23" s="9" t="s">
        <v>24</v>
      </c>
      <c r="J23" s="9" t="n">
        <v>6.201218</v>
      </c>
      <c r="K23" s="9" t="s">
        <v>24</v>
      </c>
      <c r="L23" s="10" t="n">
        <f aca="false">H23-J23</f>
        <v>-0.0383089999999999</v>
      </c>
      <c r="M23" s="8" t="n">
        <v>0.138933</v>
      </c>
      <c r="N23" s="9" t="s">
        <v>24</v>
      </c>
      <c r="O23" s="9" t="n">
        <v>0.160262</v>
      </c>
      <c r="P23" s="9" t="s">
        <v>24</v>
      </c>
      <c r="Q23" s="10" t="n">
        <f aca="false">(M23-O23)*100</f>
        <v>-2.1329</v>
      </c>
      <c r="R23" s="9"/>
    </row>
    <row r="24" customFormat="false" ht="12.8" hidden="false" customHeight="false" outlineLevel="0" collapsed="false">
      <c r="A24" s="6"/>
      <c r="B24" s="7" t="s">
        <v>38</v>
      </c>
      <c r="C24" s="8" t="n">
        <v>0.290426</v>
      </c>
      <c r="D24" s="9" t="n">
        <v>0.303458</v>
      </c>
      <c r="E24" s="9" t="n">
        <v>0.333821</v>
      </c>
      <c r="F24" s="9" t="n">
        <f aca="false">(C24-D24)*100</f>
        <v>-1.3032</v>
      </c>
      <c r="G24" s="10" t="n">
        <f aca="false">(C24-E24)*100</f>
        <v>-4.3395</v>
      </c>
      <c r="H24" s="8" t="n">
        <v>7.964259</v>
      </c>
      <c r="I24" s="9" t="n">
        <v>8.455609</v>
      </c>
      <c r="J24" s="9" t="n">
        <v>8.139276</v>
      </c>
      <c r="K24" s="9" t="n">
        <f aca="false">H24-I24</f>
        <v>-0.491350000000001</v>
      </c>
      <c r="L24" s="10" t="n">
        <f aca="false">H24-J24</f>
        <v>-0.175017</v>
      </c>
      <c r="M24" s="8" t="n">
        <v>0.157789</v>
      </c>
      <c r="N24" s="9" t="n">
        <v>0.144557</v>
      </c>
      <c r="O24" s="9" t="n">
        <v>0.179579</v>
      </c>
      <c r="P24" s="9" t="n">
        <f aca="false">(M24-N24)*100</f>
        <v>1.3232</v>
      </c>
      <c r="Q24" s="10" t="n">
        <f aca="false">(M24-O24)*100</f>
        <v>-2.179</v>
      </c>
      <c r="R24" s="9"/>
    </row>
    <row r="25" customFormat="false" ht="12.8" hidden="false" customHeight="false" outlineLevel="0" collapsed="false">
      <c r="A25" s="6"/>
      <c r="B25" s="7" t="s">
        <v>39</v>
      </c>
      <c r="C25" s="8" t="n">
        <v>0.290426</v>
      </c>
      <c r="D25" s="9" t="s">
        <v>24</v>
      </c>
      <c r="E25" s="9" t="n">
        <v>0.294941</v>
      </c>
      <c r="F25" s="9" t="s">
        <v>24</v>
      </c>
      <c r="G25" s="10" t="n">
        <f aca="false">(C25-E25)*100</f>
        <v>-0.451500000000005</v>
      </c>
      <c r="H25" s="8" t="n">
        <v>7.964259</v>
      </c>
      <c r="I25" s="9" t="s">
        <v>24</v>
      </c>
      <c r="J25" s="9" t="n">
        <v>8.45341</v>
      </c>
      <c r="K25" s="9" t="s">
        <v>24</v>
      </c>
      <c r="L25" s="10" t="n">
        <f aca="false">H25-J25</f>
        <v>-0.489151</v>
      </c>
      <c r="M25" s="8" t="n">
        <v>0.157789</v>
      </c>
      <c r="N25" s="9" t="s">
        <v>24</v>
      </c>
      <c r="O25" s="9" t="n">
        <v>0.139018</v>
      </c>
      <c r="P25" s="9" t="s">
        <v>24</v>
      </c>
      <c r="Q25" s="10" t="n">
        <f aca="false">(M25-O25)*100</f>
        <v>1.8771</v>
      </c>
      <c r="R25" s="9"/>
    </row>
    <row r="26" customFormat="false" ht="12.8" hidden="false" customHeight="false" outlineLevel="0" collapsed="false">
      <c r="A26" s="6"/>
      <c r="B26" s="7" t="s">
        <v>40</v>
      </c>
      <c r="C26" s="8" t="n">
        <v>0.290426</v>
      </c>
      <c r="D26" s="9" t="s">
        <v>24</v>
      </c>
      <c r="E26" s="9" t="n">
        <v>0.366372</v>
      </c>
      <c r="F26" s="9" t="s">
        <v>24</v>
      </c>
      <c r="G26" s="10" t="n">
        <f aca="false">(C26-E26)*100</f>
        <v>-7.5946</v>
      </c>
      <c r="H26" s="8" t="n">
        <v>7.964259</v>
      </c>
      <c r="I26" s="9" t="s">
        <v>24</v>
      </c>
      <c r="J26" s="9" t="n">
        <v>8.085674</v>
      </c>
      <c r="K26" s="9" t="s">
        <v>24</v>
      </c>
      <c r="L26" s="10" t="n">
        <f aca="false">H26-J26</f>
        <v>-0.121414999999999</v>
      </c>
      <c r="M26" s="8" t="n">
        <v>0.157789</v>
      </c>
      <c r="N26" s="17" t="s">
        <v>24</v>
      </c>
      <c r="O26" s="17" t="n">
        <v>0.201112</v>
      </c>
      <c r="P26" s="9" t="s">
        <v>24</v>
      </c>
      <c r="Q26" s="10" t="n">
        <f aca="false">(M26-O26)*100</f>
        <v>-4.3323</v>
      </c>
      <c r="R26" s="9"/>
    </row>
  </sheetData>
  <mergeCells count="7">
    <mergeCell ref="B1:B2"/>
    <mergeCell ref="C1:G1"/>
    <mergeCell ref="H1:L1"/>
    <mergeCell ref="M1:Q1"/>
    <mergeCell ref="R1:R2"/>
    <mergeCell ref="A3:A13"/>
    <mergeCell ref="A15:A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2019-05-28T22:05:30Z</dcterms:created>
  <dc:creator/>
  <dc:description/>
  <dc:language>en-US</dc:language>
  <cp:lastModifiedBy/>
  <dcterms:modified xsi:type="dcterms:W3CDTF">2019-05-29T01:00:40Z</dcterms:modified>
  <cp:revision>15</cp:revision>
  <dc:subject/>
  <dc:title/>
</cp:coreProperties>
</file>