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<sst xmlns="http://schemas.openxmlformats.org/spreadsheetml/2006/main" count="301" uniqueCount="162">
  <si>
    <t>Power Converter Components</t>
  </si>
  <si>
    <t>Quantity</t>
  </si>
  <si>
    <t>Part Number</t>
  </si>
  <si>
    <t>Value</t>
  </si>
  <si>
    <t>Package</t>
  </si>
  <si>
    <t>Description</t>
  </si>
  <si>
    <t>Manufacturer</t>
  </si>
  <si>
    <t>MFG Part Number</t>
  </si>
  <si>
    <t>Distributer</t>
  </si>
  <si>
    <t>Dist. Part Number</t>
  </si>
  <si>
    <t>Cost</t>
  </si>
  <si>
    <t>Extended Cost (1000)</t>
  </si>
  <si>
    <t>Total Prototype Cost</t>
  </si>
  <si>
    <t>Total Extended Cost</t>
  </si>
  <si>
    <t>GRM21BR61D106ME15L</t>
  </si>
  <si>
    <t>10uF</t>
  </si>
  <si>
    <t>Ceramic Output Capacitor</t>
  </si>
  <si>
    <t>Murata</t>
  </si>
  <si>
    <t>Arrow</t>
  </si>
  <si>
    <t>C0805C270J1GACTU</t>
  </si>
  <si>
    <t>27pF</t>
  </si>
  <si>
    <t>Ceramic FB Cap</t>
  </si>
  <si>
    <t>KEMET</t>
  </si>
  <si>
    <t>C0805C104K6RACTU</t>
  </si>
  <si>
    <t>0.1uF</t>
  </si>
  <si>
    <t>Power Supply Caps</t>
  </si>
  <si>
    <t>EEU-FS1A102B</t>
  </si>
  <si>
    <t>1000uF</t>
  </si>
  <si>
    <t>Radial</t>
  </si>
  <si>
    <t>Input Cap</t>
  </si>
  <si>
    <t>Panasonic</t>
  </si>
  <si>
    <t>NPIM74C4R7MTRF</t>
  </si>
  <si>
    <t>4.7uH</t>
  </si>
  <si>
    <t>Shielded</t>
  </si>
  <si>
    <t>Boost Inductor</t>
  </si>
  <si>
    <t>NIC Components</t>
  </si>
  <si>
    <t>ETQ-P4M100KVC</t>
  </si>
  <si>
    <t>10uH</t>
  </si>
  <si>
    <t>Buck Inductor</t>
  </si>
  <si>
    <t>ERA-6AEB9763V</t>
  </si>
  <si>
    <t>976k</t>
  </si>
  <si>
    <t>Feedback Resistor 1</t>
  </si>
  <si>
    <t>ERA-6AEB3093V</t>
  </si>
  <si>
    <t>309k</t>
  </si>
  <si>
    <t>Feedback Resistor 2</t>
  </si>
  <si>
    <t>RC2012F6192CS</t>
  </si>
  <si>
    <t>61.9k</t>
  </si>
  <si>
    <t>Buck Feedback Res 1</t>
  </si>
  <si>
    <t xml:space="preserve">Samsung </t>
  </si>
  <si>
    <t>ERA6AEB203V</t>
  </si>
  <si>
    <t>20k</t>
  </si>
  <si>
    <t>Buck Feedback Res 2</t>
  </si>
  <si>
    <t>MCP1642B-50I/MS</t>
  </si>
  <si>
    <t>5V Boost</t>
  </si>
  <si>
    <t>8-Pin MSOP</t>
  </si>
  <si>
    <t>5V Power Converter</t>
  </si>
  <si>
    <t>Microchip</t>
  </si>
  <si>
    <t>TPS560200DGKTQ1</t>
  </si>
  <si>
    <t>3.3V Buck</t>
  </si>
  <si>
    <t>8-Pin VSSOP</t>
  </si>
  <si>
    <t>3.3V Buck Converter</t>
  </si>
  <si>
    <t>TI</t>
  </si>
  <si>
    <t>640456-2</t>
  </si>
  <si>
    <t>2-Pin</t>
  </si>
  <si>
    <t xml:space="preserve">HDR 2 POS 2.54mm </t>
  </si>
  <si>
    <t>2 Pin Header</t>
  </si>
  <si>
    <t>TE</t>
  </si>
  <si>
    <t>Programming Connectors</t>
  </si>
  <si>
    <t>67996-404HLF</t>
  </si>
  <si>
    <t>4-Pin</t>
  </si>
  <si>
    <t>HDR 4 POS 2.54mm</t>
  </si>
  <si>
    <t>Jtag Header</t>
  </si>
  <si>
    <t>Amphenol</t>
  </si>
  <si>
    <t>67996-406HLF</t>
  </si>
  <si>
    <t>6-Pin</t>
  </si>
  <si>
    <t>HDR 6 POS 2.54mm</t>
  </si>
  <si>
    <t>Serial Connector</t>
  </si>
  <si>
    <t>UJ2-MABH-2-SMT-TR</t>
  </si>
  <si>
    <t>USB</t>
  </si>
  <si>
    <t>5 POS 0.8mm Solder</t>
  </si>
  <si>
    <t>USB Connector</t>
  </si>
  <si>
    <t>CUI Inc</t>
  </si>
  <si>
    <t>Jumper Connectors</t>
  </si>
  <si>
    <t>CC12H500MA-TR</t>
  </si>
  <si>
    <t>500mA</t>
  </si>
  <si>
    <t>500mA Fuse</t>
  </si>
  <si>
    <t>Eaton</t>
  </si>
  <si>
    <t>LMK212BJ105KD-T</t>
  </si>
  <si>
    <t>1uF</t>
  </si>
  <si>
    <t>Bypass Capacitor</t>
  </si>
  <si>
    <t>Taiyo Yuden</t>
  </si>
  <si>
    <t>FC4STCBAF16.0-BAG200</t>
  </si>
  <si>
    <t>16MHz</t>
  </si>
  <si>
    <t>Thru-Hole Crystal</t>
  </si>
  <si>
    <t>Crystal Oscilator</t>
  </si>
  <si>
    <t>Fox Electronics</t>
  </si>
  <si>
    <t>GRM21A5C2E180JW01D</t>
  </si>
  <si>
    <t>18pF</t>
  </si>
  <si>
    <t>Crystal Capacitor</t>
  </si>
  <si>
    <t>WP7113SRD/J4</t>
  </si>
  <si>
    <t>20mA</t>
  </si>
  <si>
    <t>2-Pin T-1 3/4</t>
  </si>
  <si>
    <t>LED Indicator</t>
  </si>
  <si>
    <t>Kingbright</t>
  </si>
  <si>
    <t>ERJ-PB6D2550V</t>
  </si>
  <si>
    <t>LED Resistors</t>
  </si>
  <si>
    <t>Input Sensors</t>
  </si>
  <si>
    <t>640456-3</t>
  </si>
  <si>
    <t>3-Pin</t>
  </si>
  <si>
    <t>HDR 3 POS 2.54mm</t>
  </si>
  <si>
    <t>Soil Sensor Connector</t>
  </si>
  <si>
    <t>TE-Connectivity</t>
  </si>
  <si>
    <t>CRCW08050000Z0EBC</t>
  </si>
  <si>
    <t>0 Ohm Jumpers</t>
  </si>
  <si>
    <t>Vishay</t>
  </si>
  <si>
    <t>CRCW0805100RFKEAC</t>
  </si>
  <si>
    <t>Soil Sensor Resistor</t>
  </si>
  <si>
    <t>CRGH0805J10K</t>
  </si>
  <si>
    <t>10k</t>
  </si>
  <si>
    <t>Soil Sensor Resistor 2</t>
  </si>
  <si>
    <t>2N3904RLRPG</t>
  </si>
  <si>
    <t>2N3904</t>
  </si>
  <si>
    <t>TO-92</t>
  </si>
  <si>
    <t>Soil Sensor Transistor</t>
  </si>
  <si>
    <t>ON Semiconductor</t>
  </si>
  <si>
    <t>2N3904TF</t>
  </si>
  <si>
    <t>ERJ-PB6B4991V</t>
  </si>
  <si>
    <t>4.99k</t>
  </si>
  <si>
    <t>Light Sensor Resistor</t>
  </si>
  <si>
    <t>APDS-9006-020</t>
  </si>
  <si>
    <t>Sensor</t>
  </si>
  <si>
    <t>Light Sensor</t>
  </si>
  <si>
    <t>Broadcom Limited</t>
  </si>
  <si>
    <t>Digi-key</t>
  </si>
  <si>
    <t>516-1718-1-ND</t>
  </si>
  <si>
    <t>Output Components</t>
  </si>
  <si>
    <t>CRGH0805J1K0</t>
  </si>
  <si>
    <t>1k</t>
  </si>
  <si>
    <t>RC Filter Resistance</t>
  </si>
  <si>
    <t>TE Connectivity</t>
  </si>
  <si>
    <t>CRCW0805150RFKEAC</t>
  </si>
  <si>
    <t>Audio Amplifier Input</t>
  </si>
  <si>
    <t>RC Capacitor</t>
  </si>
  <si>
    <t>TPA2005D1DGNR</t>
  </si>
  <si>
    <t>Audio Amplifier</t>
  </si>
  <si>
    <t>8-Pin HVSSOP</t>
  </si>
  <si>
    <t>CD40109BPW</t>
  </si>
  <si>
    <t>Level Shift</t>
  </si>
  <si>
    <t>16-Pin SOP</t>
  </si>
  <si>
    <t>3.3 to 5V Level Shift</t>
  </si>
  <si>
    <t>1-640456-0</t>
  </si>
  <si>
    <t>10-Pin</t>
  </si>
  <si>
    <t>10 POS 2.54mm</t>
  </si>
  <si>
    <t>Display Connector</t>
  </si>
  <si>
    <t>Controller</t>
  </si>
  <si>
    <t>ATMEGA32U4-AU</t>
  </si>
  <si>
    <t>uC</t>
  </si>
  <si>
    <t>44-Pin TQFP</t>
  </si>
  <si>
    <t>Micro-Controller</t>
  </si>
  <si>
    <t>Microchip Technology</t>
  </si>
  <si>
    <t>Total Prototype Cost:</t>
  </si>
  <si>
    <t>Total System Cost: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</si>
</sst>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sz val="9.0"/>
      <color rgb="FF000000"/>
      <name val="Arial"/>
    </font>
    <font>
      <sz val="9.0"/>
      <color rgb="FF000000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top style="thin">
        <color rgb="FF999999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1" fillId="0" fontId="3" numFmtId="0" xfId="0" applyAlignment="1" applyBorder="1" applyFont="1">
      <alignment horizontal="left" readingOrder="0"/>
    </xf>
    <xf borderId="0" fillId="0" fontId="3" numFmtId="0" xfId="0" applyAlignment="1" applyFont="1">
      <alignment horizontal="left" readingOrder="0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71"/>
    <col customWidth="1" min="5" max="5" width="23.57"/>
    <col customWidth="1" min="7" max="7" width="23.71"/>
    <col customWidth="1" min="9" max="9" width="26.14"/>
    <col customWidth="1" min="11" max="11" width="21.71"/>
    <col customWidth="1" min="12" max="12" width="22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3" t="s">
        <v>12</v>
      </c>
      <c r="M2" s="3" t="s">
        <v>13</v>
      </c>
    </row>
    <row r="3">
      <c r="A3" s="4">
        <v>6.0</v>
      </c>
      <c r="B3" s="4" t="s">
        <v>14</v>
      </c>
      <c r="C3" s="4" t="s">
        <v>15</v>
      </c>
      <c r="D3" s="4">
        <v>805.0</v>
      </c>
      <c r="E3" s="4" t="s">
        <v>16</v>
      </c>
      <c r="F3" s="4" t="s">
        <v>17</v>
      </c>
      <c r="G3" s="4" t="s">
        <v>14</v>
      </c>
      <c r="H3" s="4" t="s">
        <v>18</v>
      </c>
      <c r="I3" s="4" t="s">
        <v>14</v>
      </c>
      <c r="J3" s="4">
        <v>0.27</v>
      </c>
      <c r="K3" s="4">
        <v>0.0881</v>
      </c>
      <c r="L3" s="2">
        <f t="shared" ref="L3:L15" si="1">J3*A3</f>
        <v>1.62</v>
      </c>
      <c r="M3" s="2">
        <f t="shared" ref="M3:M15" si="2">K3*A3</f>
        <v>0.5286</v>
      </c>
    </row>
    <row r="4">
      <c r="A4" s="4">
        <v>1.0</v>
      </c>
      <c r="B4" s="4" t="s">
        <v>19</v>
      </c>
      <c r="C4" s="4" t="s">
        <v>20</v>
      </c>
      <c r="D4" s="4">
        <v>805.0</v>
      </c>
      <c r="E4" s="4" t="s">
        <v>21</v>
      </c>
      <c r="F4" s="4" t="s">
        <v>22</v>
      </c>
      <c r="G4" s="4" t="s">
        <v>19</v>
      </c>
      <c r="H4" s="4" t="s">
        <v>18</v>
      </c>
      <c r="I4" s="4" t="s">
        <v>19</v>
      </c>
      <c r="J4" s="4">
        <v>0.16</v>
      </c>
      <c r="K4" s="4">
        <v>0.0704</v>
      </c>
      <c r="L4" s="2">
        <f t="shared" si="1"/>
        <v>0.16</v>
      </c>
      <c r="M4" s="2">
        <f t="shared" si="2"/>
        <v>0.0704</v>
      </c>
    </row>
    <row r="5">
      <c r="A5" s="4">
        <v>11.0</v>
      </c>
      <c r="B5" s="4" t="s">
        <v>23</v>
      </c>
      <c r="C5" s="4" t="s">
        <v>24</v>
      </c>
      <c r="D5" s="4">
        <v>805.0</v>
      </c>
      <c r="E5" s="4" t="s">
        <v>25</v>
      </c>
      <c r="F5" s="4" t="s">
        <v>22</v>
      </c>
      <c r="G5" s="4" t="s">
        <v>23</v>
      </c>
      <c r="H5" s="4" t="s">
        <v>18</v>
      </c>
      <c r="I5" s="4" t="s">
        <v>23</v>
      </c>
      <c r="J5" s="4">
        <v>0.35</v>
      </c>
      <c r="K5" s="4">
        <v>0.1166</v>
      </c>
      <c r="L5" s="2">
        <f t="shared" si="1"/>
        <v>3.85</v>
      </c>
      <c r="M5" s="2">
        <f t="shared" si="2"/>
        <v>1.2826</v>
      </c>
    </row>
    <row r="6">
      <c r="A6" s="4">
        <v>1.0</v>
      </c>
      <c r="B6" s="4" t="s">
        <v>26</v>
      </c>
      <c r="C6" s="4" t="s">
        <v>27</v>
      </c>
      <c r="D6" s="4" t="s">
        <v>28</v>
      </c>
      <c r="E6" s="4" t="s">
        <v>29</v>
      </c>
      <c r="F6" s="4" t="s">
        <v>30</v>
      </c>
      <c r="G6" s="4" t="s">
        <v>26</v>
      </c>
      <c r="H6" s="4" t="s">
        <v>18</v>
      </c>
      <c r="I6" s="4" t="s">
        <v>26</v>
      </c>
      <c r="J6" s="4">
        <v>0.36</v>
      </c>
      <c r="K6" s="4">
        <v>0.1883</v>
      </c>
      <c r="L6" s="2">
        <f t="shared" si="1"/>
        <v>0.36</v>
      </c>
      <c r="M6" s="2">
        <f t="shared" si="2"/>
        <v>0.1883</v>
      </c>
    </row>
    <row r="7">
      <c r="A7" s="4">
        <v>1.0</v>
      </c>
      <c r="B7" s="4" t="s">
        <v>31</v>
      </c>
      <c r="C7" s="4" t="s">
        <v>32</v>
      </c>
      <c r="D7" s="4" t="s">
        <v>33</v>
      </c>
      <c r="E7" s="4" t="s">
        <v>34</v>
      </c>
      <c r="F7" s="4" t="s">
        <v>35</v>
      </c>
      <c r="G7" s="4" t="s">
        <v>31</v>
      </c>
      <c r="H7" s="4" t="s">
        <v>18</v>
      </c>
      <c r="I7" s="4" t="s">
        <v>31</v>
      </c>
      <c r="J7" s="4">
        <v>1.11</v>
      </c>
      <c r="K7" s="4">
        <v>0.6862</v>
      </c>
      <c r="L7" s="2">
        <f t="shared" si="1"/>
        <v>1.11</v>
      </c>
      <c r="M7" s="2">
        <f t="shared" si="2"/>
        <v>0.6862</v>
      </c>
    </row>
    <row r="8">
      <c r="A8" s="4">
        <v>1.0</v>
      </c>
      <c r="B8" s="4" t="s">
        <v>36</v>
      </c>
      <c r="C8" s="4" t="s">
        <v>37</v>
      </c>
      <c r="D8" s="4" t="s">
        <v>33</v>
      </c>
      <c r="E8" s="4" t="s">
        <v>38</v>
      </c>
      <c r="F8" s="4" t="s">
        <v>30</v>
      </c>
      <c r="G8" s="4" t="s">
        <v>36</v>
      </c>
      <c r="H8" s="4" t="s">
        <v>18</v>
      </c>
      <c r="I8" s="4" t="s">
        <v>36</v>
      </c>
      <c r="J8" s="4">
        <v>0.72</v>
      </c>
      <c r="K8" s="4">
        <v>0.4584</v>
      </c>
      <c r="L8" s="2">
        <f t="shared" si="1"/>
        <v>0.72</v>
      </c>
      <c r="M8" s="2">
        <f t="shared" si="2"/>
        <v>0.4584</v>
      </c>
    </row>
    <row r="9">
      <c r="A9" s="4">
        <v>1.0</v>
      </c>
      <c r="B9" s="4" t="s">
        <v>39</v>
      </c>
      <c r="C9" s="4" t="s">
        <v>40</v>
      </c>
      <c r="D9" s="4">
        <v>805.0</v>
      </c>
      <c r="E9" s="4" t="s">
        <v>41</v>
      </c>
      <c r="F9" s="4" t="s">
        <v>30</v>
      </c>
      <c r="G9" s="4" t="s">
        <v>39</v>
      </c>
      <c r="H9" s="4" t="s">
        <v>18</v>
      </c>
      <c r="I9" s="4" t="s">
        <v>39</v>
      </c>
      <c r="J9" s="4">
        <v>0.32</v>
      </c>
      <c r="K9" s="4">
        <v>0.0539</v>
      </c>
      <c r="L9" s="2">
        <f t="shared" si="1"/>
        <v>0.32</v>
      </c>
      <c r="M9" s="2">
        <f t="shared" si="2"/>
        <v>0.0539</v>
      </c>
    </row>
    <row r="10">
      <c r="A10" s="4">
        <v>1.0</v>
      </c>
      <c r="B10" s="5" t="s">
        <v>42</v>
      </c>
      <c r="C10" s="4" t="s">
        <v>43</v>
      </c>
      <c r="D10" s="4">
        <v>805.0</v>
      </c>
      <c r="E10" s="4" t="s">
        <v>44</v>
      </c>
      <c r="F10" s="4" t="s">
        <v>30</v>
      </c>
      <c r="G10" s="5" t="s">
        <v>42</v>
      </c>
      <c r="H10" s="4" t="s">
        <v>18</v>
      </c>
      <c r="I10" s="5" t="s">
        <v>42</v>
      </c>
      <c r="J10" s="4">
        <v>0.32</v>
      </c>
      <c r="K10" s="4">
        <v>0.0477</v>
      </c>
      <c r="L10" s="2">
        <f t="shared" si="1"/>
        <v>0.32</v>
      </c>
      <c r="M10" s="2">
        <f t="shared" si="2"/>
        <v>0.0477</v>
      </c>
    </row>
    <row r="11">
      <c r="A11" s="4">
        <v>1.0</v>
      </c>
      <c r="B11" s="6" t="s">
        <v>45</v>
      </c>
      <c r="C11" s="4" t="s">
        <v>46</v>
      </c>
      <c r="D11" s="4">
        <v>805.0</v>
      </c>
      <c r="E11" s="4" t="s">
        <v>47</v>
      </c>
      <c r="F11" s="4" t="s">
        <v>48</v>
      </c>
      <c r="G11" s="6" t="s">
        <v>45</v>
      </c>
      <c r="H11" s="4" t="s">
        <v>18</v>
      </c>
      <c r="I11" s="6" t="s">
        <v>45</v>
      </c>
      <c r="J11" s="4">
        <v>0.09</v>
      </c>
      <c r="K11" s="4">
        <v>0.0203</v>
      </c>
      <c r="L11" s="2">
        <f t="shared" si="1"/>
        <v>0.09</v>
      </c>
      <c r="M11" s="2">
        <f t="shared" si="2"/>
        <v>0.0203</v>
      </c>
    </row>
    <row r="12">
      <c r="A12" s="4">
        <v>1.0</v>
      </c>
      <c r="B12" s="6" t="s">
        <v>49</v>
      </c>
      <c r="C12" s="4" t="s">
        <v>50</v>
      </c>
      <c r="D12" s="4">
        <v>805.0</v>
      </c>
      <c r="E12" s="4" t="s">
        <v>51</v>
      </c>
      <c r="F12" s="4" t="s">
        <v>30</v>
      </c>
      <c r="G12" s="4" t="s">
        <v>49</v>
      </c>
      <c r="H12" s="4" t="s">
        <v>18</v>
      </c>
      <c r="I12" s="4" t="s">
        <v>49</v>
      </c>
      <c r="J12" s="4">
        <v>0.32</v>
      </c>
      <c r="K12" s="4">
        <v>0.0477</v>
      </c>
      <c r="L12" s="2">
        <f t="shared" si="1"/>
        <v>0.32</v>
      </c>
      <c r="M12" s="2">
        <f t="shared" si="2"/>
        <v>0.0477</v>
      </c>
    </row>
    <row r="13">
      <c r="A13" s="4">
        <v>1.0</v>
      </c>
      <c r="B13" s="4" t="s">
        <v>52</v>
      </c>
      <c r="C13" s="4" t="s">
        <v>53</v>
      </c>
      <c r="D13" s="4" t="s">
        <v>54</v>
      </c>
      <c r="E13" s="4" t="s">
        <v>55</v>
      </c>
      <c r="F13" s="4" t="s">
        <v>56</v>
      </c>
      <c r="G13" s="4" t="s">
        <v>52</v>
      </c>
      <c r="H13" s="4" t="s">
        <v>18</v>
      </c>
      <c r="I13" s="4" t="s">
        <v>52</v>
      </c>
      <c r="J13" s="4">
        <v>0.91</v>
      </c>
      <c r="K13" s="4">
        <v>0.7692</v>
      </c>
      <c r="L13" s="2">
        <f t="shared" si="1"/>
        <v>0.91</v>
      </c>
      <c r="M13" s="2">
        <f t="shared" si="2"/>
        <v>0.7692</v>
      </c>
    </row>
    <row r="14">
      <c r="A14" s="4">
        <v>1.0</v>
      </c>
      <c r="B14" s="4" t="s">
        <v>57</v>
      </c>
      <c r="C14" s="4" t="s">
        <v>58</v>
      </c>
      <c r="D14" s="4" t="s">
        <v>59</v>
      </c>
      <c r="E14" s="4" t="s">
        <v>60</v>
      </c>
      <c r="F14" s="4" t="s">
        <v>61</v>
      </c>
      <c r="G14" s="4" t="s">
        <v>57</v>
      </c>
      <c r="H14" s="4" t="s">
        <v>18</v>
      </c>
      <c r="I14" s="4" t="s">
        <v>57</v>
      </c>
      <c r="J14" s="4">
        <v>1.48</v>
      </c>
      <c r="K14" s="4">
        <v>0.89018</v>
      </c>
      <c r="L14" s="2">
        <f t="shared" si="1"/>
        <v>1.48</v>
      </c>
      <c r="M14" s="2">
        <f t="shared" si="2"/>
        <v>0.89018</v>
      </c>
    </row>
    <row r="15">
      <c r="A15" s="4">
        <v>1.0</v>
      </c>
      <c r="B15" s="4" t="s">
        <v>62</v>
      </c>
      <c r="C15" s="4" t="s">
        <v>63</v>
      </c>
      <c r="D15" s="4" t="s">
        <v>64</v>
      </c>
      <c r="E15" s="4" t="s">
        <v>65</v>
      </c>
      <c r="F15" s="4" t="s">
        <v>66</v>
      </c>
      <c r="G15" s="4" t="s">
        <v>62</v>
      </c>
      <c r="H15" s="4" t="s">
        <v>18</v>
      </c>
      <c r="I15" s="4" t="s">
        <v>62</v>
      </c>
      <c r="J15" s="4">
        <v>0.1</v>
      </c>
      <c r="K15" s="4">
        <v>0.0441</v>
      </c>
      <c r="L15" s="2">
        <f t="shared" si="1"/>
        <v>0.1</v>
      </c>
      <c r="M15" s="2">
        <f t="shared" si="2"/>
        <v>0.0441</v>
      </c>
    </row>
    <row r="16">
      <c r="A16" s="1" t="s">
        <v>67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>
      <c r="A17" s="4">
        <v>1.0</v>
      </c>
      <c r="B17" s="4" t="s">
        <v>68</v>
      </c>
      <c r="C17" s="4" t="s">
        <v>69</v>
      </c>
      <c r="D17" s="7" t="s">
        <v>70</v>
      </c>
      <c r="E17" s="4" t="s">
        <v>71</v>
      </c>
      <c r="F17" s="4" t="s">
        <v>72</v>
      </c>
      <c r="G17" s="4" t="s">
        <v>68</v>
      </c>
      <c r="H17" s="4" t="s">
        <v>18</v>
      </c>
      <c r="I17" s="4" t="s">
        <v>68</v>
      </c>
      <c r="J17" s="4">
        <v>0.21</v>
      </c>
      <c r="K17" s="4">
        <v>0.0902</v>
      </c>
      <c r="L17" s="2">
        <f t="shared" ref="L17:L26" si="3">J17*A17</f>
        <v>0.21</v>
      </c>
      <c r="M17" s="2">
        <f t="shared" ref="M17:M26" si="4">K17*A17</f>
        <v>0.0902</v>
      </c>
    </row>
    <row r="18">
      <c r="A18" s="4">
        <v>1.0</v>
      </c>
      <c r="B18" s="4" t="s">
        <v>73</v>
      </c>
      <c r="C18" s="4" t="s">
        <v>74</v>
      </c>
      <c r="D18" s="7" t="s">
        <v>75</v>
      </c>
      <c r="E18" s="4" t="s">
        <v>76</v>
      </c>
      <c r="F18" s="4" t="s">
        <v>72</v>
      </c>
      <c r="G18" s="4" t="s">
        <v>73</v>
      </c>
      <c r="H18" s="4" t="s">
        <v>18</v>
      </c>
      <c r="I18" s="4" t="s">
        <v>73</v>
      </c>
      <c r="J18" s="4">
        <v>0.3</v>
      </c>
      <c r="K18" s="4">
        <v>0.1353</v>
      </c>
      <c r="L18" s="2">
        <f t="shared" si="3"/>
        <v>0.3</v>
      </c>
      <c r="M18" s="2">
        <f t="shared" si="4"/>
        <v>0.1353</v>
      </c>
    </row>
    <row r="19">
      <c r="A19" s="4">
        <v>1.0</v>
      </c>
      <c r="B19" s="4" t="s">
        <v>77</v>
      </c>
      <c r="C19" s="4" t="s">
        <v>78</v>
      </c>
      <c r="D19" s="7" t="s">
        <v>79</v>
      </c>
      <c r="E19" s="4" t="s">
        <v>80</v>
      </c>
      <c r="F19" s="4" t="s">
        <v>81</v>
      </c>
      <c r="G19" s="4" t="s">
        <v>77</v>
      </c>
      <c r="H19" s="4" t="s">
        <v>18</v>
      </c>
      <c r="I19" s="4" t="s">
        <v>77</v>
      </c>
      <c r="J19" s="4">
        <v>0.67</v>
      </c>
      <c r="K19" s="4">
        <v>0.3429</v>
      </c>
      <c r="L19" s="2">
        <f t="shared" si="3"/>
        <v>0.67</v>
      </c>
      <c r="M19" s="2">
        <f t="shared" si="4"/>
        <v>0.3429</v>
      </c>
    </row>
    <row r="20">
      <c r="A20" s="4">
        <v>2.0</v>
      </c>
      <c r="B20" s="4" t="s">
        <v>62</v>
      </c>
      <c r="C20" s="4" t="s">
        <v>63</v>
      </c>
      <c r="D20" s="4" t="s">
        <v>64</v>
      </c>
      <c r="E20" s="4" t="s">
        <v>82</v>
      </c>
      <c r="F20" s="4" t="s">
        <v>66</v>
      </c>
      <c r="G20" s="4" t="s">
        <v>62</v>
      </c>
      <c r="H20" s="4" t="s">
        <v>18</v>
      </c>
      <c r="I20" s="4" t="s">
        <v>62</v>
      </c>
      <c r="J20" s="4">
        <v>0.1</v>
      </c>
      <c r="K20" s="4">
        <v>0.0441</v>
      </c>
      <c r="L20" s="2">
        <f t="shared" si="3"/>
        <v>0.2</v>
      </c>
      <c r="M20" s="2">
        <f t="shared" si="4"/>
        <v>0.0882</v>
      </c>
    </row>
    <row r="21">
      <c r="A21" s="4">
        <v>1.0</v>
      </c>
      <c r="B21" s="4" t="s">
        <v>83</v>
      </c>
      <c r="C21" s="4" t="s">
        <v>84</v>
      </c>
      <c r="D21" s="4">
        <v>1206.0</v>
      </c>
      <c r="E21" s="4" t="s">
        <v>85</v>
      </c>
      <c r="F21" s="4" t="s">
        <v>86</v>
      </c>
      <c r="G21" s="4" t="s">
        <v>83</v>
      </c>
      <c r="H21" s="4" t="s">
        <v>18</v>
      </c>
      <c r="I21" s="4" t="s">
        <v>83</v>
      </c>
      <c r="J21" s="4">
        <v>0.82</v>
      </c>
      <c r="K21" s="4">
        <v>0.3963</v>
      </c>
      <c r="L21" s="2">
        <f t="shared" si="3"/>
        <v>0.82</v>
      </c>
      <c r="M21" s="2">
        <f t="shared" si="4"/>
        <v>0.3963</v>
      </c>
    </row>
    <row r="22">
      <c r="A22" s="4">
        <v>1.0</v>
      </c>
      <c r="B22" s="4" t="s">
        <v>87</v>
      </c>
      <c r="C22" s="4" t="s">
        <v>88</v>
      </c>
      <c r="D22" s="4">
        <v>805.0</v>
      </c>
      <c r="E22" s="4" t="s">
        <v>89</v>
      </c>
      <c r="F22" s="4" t="s">
        <v>90</v>
      </c>
      <c r="G22" s="4" t="s">
        <v>87</v>
      </c>
      <c r="H22" s="4" t="s">
        <v>18</v>
      </c>
      <c r="I22" s="4" t="s">
        <v>87</v>
      </c>
      <c r="J22" s="4">
        <v>0.2</v>
      </c>
      <c r="K22" s="4">
        <v>0.0449</v>
      </c>
      <c r="L22" s="2">
        <f t="shared" si="3"/>
        <v>0.2</v>
      </c>
      <c r="M22" s="2">
        <f t="shared" si="4"/>
        <v>0.0449</v>
      </c>
    </row>
    <row r="23">
      <c r="A23" s="4">
        <v>1.0</v>
      </c>
      <c r="B23" s="4" t="s">
        <v>91</v>
      </c>
      <c r="C23" s="4" t="s">
        <v>92</v>
      </c>
      <c r="D23" s="7" t="s">
        <v>93</v>
      </c>
      <c r="E23" s="4" t="s">
        <v>94</v>
      </c>
      <c r="F23" s="4" t="s">
        <v>95</v>
      </c>
      <c r="G23" s="4" t="s">
        <v>91</v>
      </c>
      <c r="H23" s="4" t="s">
        <v>18</v>
      </c>
      <c r="I23" s="4" t="s">
        <v>91</v>
      </c>
      <c r="J23" s="4">
        <v>0.28</v>
      </c>
      <c r="K23" s="4">
        <v>0.1902</v>
      </c>
      <c r="L23" s="2">
        <f t="shared" si="3"/>
        <v>0.28</v>
      </c>
      <c r="M23" s="2">
        <f t="shared" si="4"/>
        <v>0.1902</v>
      </c>
    </row>
    <row r="24">
      <c r="A24" s="4">
        <v>2.0</v>
      </c>
      <c r="B24" s="4" t="s">
        <v>96</v>
      </c>
      <c r="C24" s="4" t="s">
        <v>97</v>
      </c>
      <c r="D24" s="4">
        <v>805.0</v>
      </c>
      <c r="E24" s="4" t="s">
        <v>98</v>
      </c>
      <c r="F24" s="4" t="s">
        <v>17</v>
      </c>
      <c r="G24" s="4" t="s">
        <v>96</v>
      </c>
      <c r="H24" s="4" t="s">
        <v>18</v>
      </c>
      <c r="I24" s="4" t="s">
        <v>96</v>
      </c>
      <c r="J24" s="4">
        <v>0.31</v>
      </c>
      <c r="K24" s="4">
        <v>0.1135</v>
      </c>
      <c r="L24" s="2">
        <f t="shared" si="3"/>
        <v>0.62</v>
      </c>
      <c r="M24" s="2">
        <f t="shared" si="4"/>
        <v>0.227</v>
      </c>
    </row>
    <row r="25">
      <c r="A25" s="4">
        <v>3.0</v>
      </c>
      <c r="B25" s="4" t="s">
        <v>99</v>
      </c>
      <c r="C25" s="4" t="s">
        <v>100</v>
      </c>
      <c r="D25" s="7" t="s">
        <v>101</v>
      </c>
      <c r="E25" s="4" t="s">
        <v>102</v>
      </c>
      <c r="F25" s="4" t="s">
        <v>103</v>
      </c>
      <c r="G25" s="4" t="s">
        <v>99</v>
      </c>
      <c r="H25" s="4" t="s">
        <v>18</v>
      </c>
      <c r="I25" s="4" t="s">
        <v>99</v>
      </c>
      <c r="J25" s="4">
        <v>0.33</v>
      </c>
      <c r="K25" s="4">
        <v>0.1772</v>
      </c>
      <c r="L25" s="2">
        <f t="shared" si="3"/>
        <v>0.99</v>
      </c>
      <c r="M25" s="2">
        <f t="shared" si="4"/>
        <v>0.5316</v>
      </c>
    </row>
    <row r="26">
      <c r="A26" s="4">
        <v>3.0</v>
      </c>
      <c r="B26" s="4" t="s">
        <v>104</v>
      </c>
      <c r="C26" s="4">
        <v>255.0</v>
      </c>
      <c r="D26" s="4">
        <v>805.0</v>
      </c>
      <c r="E26" s="4" t="s">
        <v>105</v>
      </c>
      <c r="F26" s="4" t="s">
        <v>30</v>
      </c>
      <c r="G26" s="4" t="s">
        <v>104</v>
      </c>
      <c r="H26" s="4" t="s">
        <v>18</v>
      </c>
      <c r="I26" s="4" t="s">
        <v>104</v>
      </c>
      <c r="J26" s="4">
        <v>0.23</v>
      </c>
      <c r="K26" s="4">
        <v>0.0288</v>
      </c>
      <c r="L26" s="2">
        <f t="shared" si="3"/>
        <v>0.69</v>
      </c>
      <c r="M26" s="2">
        <f t="shared" si="4"/>
        <v>0.0864</v>
      </c>
    </row>
    <row r="27">
      <c r="A27" s="1" t="s">
        <v>106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A28" s="4">
        <v>1.0</v>
      </c>
      <c r="B28" s="4" t="s">
        <v>107</v>
      </c>
      <c r="C28" s="4" t="s">
        <v>108</v>
      </c>
      <c r="D28" s="7" t="s">
        <v>109</v>
      </c>
      <c r="E28" s="4" t="s">
        <v>110</v>
      </c>
      <c r="F28" s="4" t="s">
        <v>111</v>
      </c>
      <c r="G28" s="4" t="s">
        <v>107</v>
      </c>
      <c r="H28" s="4" t="s">
        <v>18</v>
      </c>
      <c r="I28" s="4" t="s">
        <v>107</v>
      </c>
      <c r="J28" s="4">
        <v>0.11</v>
      </c>
      <c r="K28" s="4">
        <v>0.0525</v>
      </c>
      <c r="L28" s="2">
        <f t="shared" ref="L28:L34" si="5">J28*A28</f>
        <v>0.11</v>
      </c>
      <c r="M28" s="2">
        <f t="shared" ref="M28:M34" si="6">K28*A28</f>
        <v>0.0525</v>
      </c>
    </row>
    <row r="29">
      <c r="A29" s="4">
        <v>2.0</v>
      </c>
      <c r="B29" s="4" t="s">
        <v>112</v>
      </c>
      <c r="C29" s="4">
        <v>0.0</v>
      </c>
      <c r="D29" s="4">
        <v>805.0</v>
      </c>
      <c r="E29" s="4" t="s">
        <v>113</v>
      </c>
      <c r="F29" s="4" t="s">
        <v>114</v>
      </c>
      <c r="G29" s="4" t="s">
        <v>112</v>
      </c>
      <c r="H29" s="4" t="s">
        <v>18</v>
      </c>
      <c r="I29" s="4" t="s">
        <v>112</v>
      </c>
      <c r="J29" s="4">
        <v>0.09</v>
      </c>
      <c r="K29" s="4">
        <v>0.011</v>
      </c>
      <c r="L29" s="2">
        <f t="shared" si="5"/>
        <v>0.18</v>
      </c>
      <c r="M29" s="2">
        <f t="shared" si="6"/>
        <v>0.022</v>
      </c>
    </row>
    <row r="30">
      <c r="A30" s="4">
        <v>1.0</v>
      </c>
      <c r="B30" s="4" t="s">
        <v>115</v>
      </c>
      <c r="C30" s="4">
        <v>100.0</v>
      </c>
      <c r="D30" s="4">
        <v>805.0</v>
      </c>
      <c r="E30" s="4" t="s">
        <v>116</v>
      </c>
      <c r="F30" s="4" t="s">
        <v>114</v>
      </c>
      <c r="G30" s="4" t="s">
        <v>115</v>
      </c>
      <c r="H30" s="4" t="s">
        <v>18</v>
      </c>
      <c r="I30" s="4" t="s">
        <v>115</v>
      </c>
      <c r="J30" s="4">
        <v>0.09</v>
      </c>
      <c r="K30" s="4">
        <v>0.0308</v>
      </c>
      <c r="L30" s="2">
        <f t="shared" si="5"/>
        <v>0.09</v>
      </c>
      <c r="M30" s="2">
        <f t="shared" si="6"/>
        <v>0.0308</v>
      </c>
    </row>
    <row r="31">
      <c r="A31" s="4">
        <v>1.0</v>
      </c>
      <c r="B31" s="4" t="s">
        <v>117</v>
      </c>
      <c r="C31" s="4" t="s">
        <v>118</v>
      </c>
      <c r="D31" s="4">
        <v>805.0</v>
      </c>
      <c r="E31" s="4" t="s">
        <v>119</v>
      </c>
      <c r="F31" s="4" t="s">
        <v>114</v>
      </c>
      <c r="G31" s="4" t="s">
        <v>117</v>
      </c>
      <c r="H31" s="4" t="s">
        <v>18</v>
      </c>
      <c r="I31" s="4" t="s">
        <v>117</v>
      </c>
      <c r="J31" s="4">
        <v>0.09</v>
      </c>
      <c r="K31" s="4">
        <v>0.0243</v>
      </c>
      <c r="L31" s="2">
        <f t="shared" si="5"/>
        <v>0.09</v>
      </c>
      <c r="M31" s="2">
        <f t="shared" si="6"/>
        <v>0.0243</v>
      </c>
    </row>
    <row r="32">
      <c r="A32" s="4">
        <v>1.0</v>
      </c>
      <c r="B32" s="4" t="s">
        <v>120</v>
      </c>
      <c r="C32" s="4" t="s">
        <v>121</v>
      </c>
      <c r="D32" s="4" t="s">
        <v>122</v>
      </c>
      <c r="E32" s="4" t="s">
        <v>123</v>
      </c>
      <c r="F32" s="4" t="s">
        <v>124</v>
      </c>
      <c r="G32" s="4" t="s">
        <v>125</v>
      </c>
      <c r="H32" s="4" t="s">
        <v>18</v>
      </c>
      <c r="I32" s="4" t="s">
        <v>125</v>
      </c>
      <c r="J32" s="4">
        <v>0.25</v>
      </c>
      <c r="K32" s="4">
        <v>0.0471</v>
      </c>
      <c r="L32" s="2">
        <f t="shared" si="5"/>
        <v>0.25</v>
      </c>
      <c r="M32" s="2">
        <f t="shared" si="6"/>
        <v>0.0471</v>
      </c>
    </row>
    <row r="33">
      <c r="A33" s="4">
        <v>1.0</v>
      </c>
      <c r="B33" s="4" t="s">
        <v>126</v>
      </c>
      <c r="C33" s="4" t="s">
        <v>127</v>
      </c>
      <c r="D33" s="4">
        <v>805.0</v>
      </c>
      <c r="E33" s="4" t="s">
        <v>128</v>
      </c>
      <c r="F33" s="4" t="s">
        <v>30</v>
      </c>
      <c r="G33" s="4" t="s">
        <v>126</v>
      </c>
      <c r="H33" s="4" t="s">
        <v>18</v>
      </c>
      <c r="I33" s="4" t="s">
        <v>126</v>
      </c>
      <c r="J33" s="4">
        <v>0.52</v>
      </c>
      <c r="K33" s="4">
        <v>0.0603</v>
      </c>
      <c r="L33" s="2">
        <f t="shared" si="5"/>
        <v>0.52</v>
      </c>
      <c r="M33" s="2">
        <f t="shared" si="6"/>
        <v>0.0603</v>
      </c>
    </row>
    <row r="34">
      <c r="A34" s="4">
        <v>1.0</v>
      </c>
      <c r="B34" s="4" t="s">
        <v>129</v>
      </c>
      <c r="C34" s="4" t="s">
        <v>130</v>
      </c>
      <c r="D34" s="4">
        <v>1206.0</v>
      </c>
      <c r="E34" s="4" t="s">
        <v>131</v>
      </c>
      <c r="F34" s="4" t="s">
        <v>132</v>
      </c>
      <c r="G34" s="4" t="s">
        <v>129</v>
      </c>
      <c r="H34" s="4" t="s">
        <v>133</v>
      </c>
      <c r="I34" s="4" t="s">
        <v>134</v>
      </c>
      <c r="J34" s="4">
        <v>1.66</v>
      </c>
      <c r="K34" s="4">
        <v>0.65934</v>
      </c>
      <c r="L34" s="2">
        <f t="shared" si="5"/>
        <v>1.66</v>
      </c>
      <c r="M34" s="2">
        <f t="shared" si="6"/>
        <v>0.65934</v>
      </c>
    </row>
    <row r="35">
      <c r="A35" s="1" t="s">
        <v>135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>
      <c r="A36" s="4">
        <v>1.0</v>
      </c>
      <c r="B36" s="4" t="s">
        <v>136</v>
      </c>
      <c r="C36" s="4" t="s">
        <v>137</v>
      </c>
      <c r="D36" s="4">
        <v>805.0</v>
      </c>
      <c r="E36" s="4" t="s">
        <v>138</v>
      </c>
      <c r="F36" s="4" t="s">
        <v>139</v>
      </c>
      <c r="G36" s="4" t="s">
        <v>136</v>
      </c>
      <c r="H36" s="4" t="s">
        <v>18</v>
      </c>
      <c r="I36" s="4" t="s">
        <v>136</v>
      </c>
      <c r="J36" s="4">
        <v>0.09</v>
      </c>
      <c r="K36" s="4">
        <v>0.0143</v>
      </c>
      <c r="L36" s="2">
        <f t="shared" ref="L36:L42" si="7">J36*A36</f>
        <v>0.09</v>
      </c>
      <c r="M36" s="2">
        <f t="shared" ref="M36:M42" si="8">K36*A36</f>
        <v>0.0143</v>
      </c>
    </row>
    <row r="37">
      <c r="A37" s="4">
        <v>1.0</v>
      </c>
      <c r="B37" s="4" t="s">
        <v>140</v>
      </c>
      <c r="C37" s="4">
        <v>150.0</v>
      </c>
      <c r="D37" s="4">
        <v>805.0</v>
      </c>
      <c r="E37" s="4" t="s">
        <v>141</v>
      </c>
      <c r="F37" s="4" t="s">
        <v>114</v>
      </c>
      <c r="G37" s="4" t="s">
        <v>140</v>
      </c>
      <c r="H37" s="4" t="s">
        <v>18</v>
      </c>
      <c r="I37" s="4" t="s">
        <v>140</v>
      </c>
      <c r="J37" s="4">
        <v>0.17</v>
      </c>
      <c r="K37" s="4">
        <v>0.0288</v>
      </c>
      <c r="L37" s="2">
        <f t="shared" si="7"/>
        <v>0.17</v>
      </c>
      <c r="M37" s="2">
        <f t="shared" si="8"/>
        <v>0.0288</v>
      </c>
    </row>
    <row r="38">
      <c r="A38" s="4">
        <v>1.0</v>
      </c>
      <c r="B38" s="4" t="s">
        <v>14</v>
      </c>
      <c r="C38" s="4" t="s">
        <v>15</v>
      </c>
      <c r="D38" s="4">
        <v>805.0</v>
      </c>
      <c r="E38" s="4" t="s">
        <v>142</v>
      </c>
      <c r="F38" s="4" t="s">
        <v>17</v>
      </c>
      <c r="G38" s="4" t="s">
        <v>14</v>
      </c>
      <c r="H38" s="4" t="s">
        <v>18</v>
      </c>
      <c r="I38" s="4" t="s">
        <v>14</v>
      </c>
      <c r="J38" s="4">
        <v>0.27</v>
      </c>
      <c r="K38" s="4">
        <v>0.0881</v>
      </c>
      <c r="L38" s="2">
        <f t="shared" si="7"/>
        <v>0.27</v>
      </c>
      <c r="M38" s="2">
        <f t="shared" si="8"/>
        <v>0.0881</v>
      </c>
    </row>
    <row r="39">
      <c r="A39" s="4">
        <v>1.0</v>
      </c>
      <c r="B39" s="4" t="s">
        <v>62</v>
      </c>
      <c r="C39" s="4" t="s">
        <v>63</v>
      </c>
      <c r="D39" s="4" t="s">
        <v>64</v>
      </c>
      <c r="E39" s="4" t="s">
        <v>65</v>
      </c>
      <c r="F39" s="4" t="s">
        <v>66</v>
      </c>
      <c r="G39" s="4" t="s">
        <v>62</v>
      </c>
      <c r="H39" s="4" t="s">
        <v>18</v>
      </c>
      <c r="I39" s="4" t="s">
        <v>62</v>
      </c>
      <c r="J39" s="4">
        <v>0.1</v>
      </c>
      <c r="K39" s="4">
        <v>0.0441</v>
      </c>
      <c r="L39" s="2">
        <f t="shared" si="7"/>
        <v>0.1</v>
      </c>
      <c r="M39" s="2">
        <f t="shared" si="8"/>
        <v>0.0441</v>
      </c>
    </row>
    <row r="40">
      <c r="A40" s="4">
        <v>1.0</v>
      </c>
      <c r="B40" s="4" t="s">
        <v>143</v>
      </c>
      <c r="C40" s="4" t="s">
        <v>144</v>
      </c>
      <c r="D40" s="7" t="s">
        <v>145</v>
      </c>
      <c r="E40" s="4" t="s">
        <v>144</v>
      </c>
      <c r="F40" s="4" t="s">
        <v>61</v>
      </c>
      <c r="G40" s="4" t="s">
        <v>143</v>
      </c>
      <c r="H40" s="4" t="s">
        <v>18</v>
      </c>
      <c r="I40" s="4" t="s">
        <v>143</v>
      </c>
      <c r="J40" s="4">
        <v>1.04</v>
      </c>
      <c r="K40" s="4">
        <v>0.911</v>
      </c>
      <c r="L40" s="2">
        <f t="shared" si="7"/>
        <v>1.04</v>
      </c>
      <c r="M40" s="2">
        <f t="shared" si="8"/>
        <v>0.911</v>
      </c>
    </row>
    <row r="41">
      <c r="A41" s="4">
        <v>3.0</v>
      </c>
      <c r="B41" s="4" t="s">
        <v>146</v>
      </c>
      <c r="C41" s="4" t="s">
        <v>147</v>
      </c>
      <c r="D41" s="4" t="s">
        <v>148</v>
      </c>
      <c r="E41" s="4" t="s">
        <v>149</v>
      </c>
      <c r="F41" s="4" t="s">
        <v>66</v>
      </c>
      <c r="G41" s="4" t="s">
        <v>146</v>
      </c>
      <c r="H41" s="4" t="s">
        <v>18</v>
      </c>
      <c r="I41" s="4" t="s">
        <v>146</v>
      </c>
      <c r="J41" s="4">
        <v>0.29</v>
      </c>
      <c r="K41" s="4">
        <v>0.1958</v>
      </c>
      <c r="L41" s="2">
        <f t="shared" si="7"/>
        <v>0.87</v>
      </c>
      <c r="M41" s="2">
        <f t="shared" si="8"/>
        <v>0.5874</v>
      </c>
    </row>
    <row r="42">
      <c r="A42" s="4">
        <v>1.0</v>
      </c>
      <c r="B42" s="4" t="s">
        <v>150</v>
      </c>
      <c r="C42" s="4" t="s">
        <v>151</v>
      </c>
      <c r="D42" s="7" t="s">
        <v>152</v>
      </c>
      <c r="E42" s="4" t="s">
        <v>153</v>
      </c>
      <c r="F42" s="4" t="s">
        <v>66</v>
      </c>
      <c r="G42" s="7" t="s">
        <v>150</v>
      </c>
      <c r="H42" s="4" t="s">
        <v>18</v>
      </c>
      <c r="I42" s="4" t="s">
        <v>150</v>
      </c>
      <c r="J42" s="4">
        <v>0.27</v>
      </c>
      <c r="K42" s="4">
        <v>0.1708</v>
      </c>
      <c r="L42" s="2">
        <f t="shared" si="7"/>
        <v>0.27</v>
      </c>
      <c r="M42" s="2">
        <f t="shared" si="8"/>
        <v>0.1708</v>
      </c>
    </row>
    <row r="43">
      <c r="A43" s="1" t="s">
        <v>154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>
      <c r="A44" s="4">
        <v>1.0</v>
      </c>
      <c r="B44" s="4" t="s">
        <v>155</v>
      </c>
      <c r="C44" s="4" t="s">
        <v>156</v>
      </c>
      <c r="D44" s="7" t="s">
        <v>157</v>
      </c>
      <c r="E44" s="4" t="s">
        <v>158</v>
      </c>
      <c r="F44" s="4" t="s">
        <v>159</v>
      </c>
      <c r="G44" s="4" t="s">
        <v>155</v>
      </c>
      <c r="H44" s="4" t="s">
        <v>18</v>
      </c>
      <c r="I44" s="4" t="s">
        <v>155</v>
      </c>
      <c r="J44" s="4">
        <v>3.97</v>
      </c>
      <c r="K44" s="4">
        <v>3.44</v>
      </c>
      <c r="L44" s="2">
        <f>J44*A44</f>
        <v>3.97</v>
      </c>
      <c r="M44" s="2">
        <f>K44*1</f>
        <v>3.44</v>
      </c>
    </row>
    <row r="45">
      <c r="L45" s="8" t="s">
        <v>160</v>
      </c>
      <c r="M45" s="2">
        <f>SUM(L3:L44)</f>
        <v>26.02</v>
      </c>
    </row>
    <row r="46">
      <c r="L46" s="8" t="s">
        <v>161</v>
      </c>
      <c r="M46" s="9">
        <f>SUM(M3:M44)</f>
        <v>13.40142</v>
      </c>
    </row>
  </sheetData>
  <drawing r:id="rId1"/>
</worksheet>
</file>