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560" tabRatio="500" activeTab="6"/>
  </bookViews>
  <sheets>
    <sheet name="Evenness" sheetId="1" r:id="rId1"/>
    <sheet name="Shannons" sheetId="2" r:id="rId2"/>
    <sheet name="RIchness" sheetId="3" r:id="rId3"/>
    <sheet name="reports" sheetId="5" r:id="rId4"/>
    <sheet name="Table_1" sheetId="6" r:id="rId5"/>
    <sheet name="plotting" sheetId="4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4" l="1"/>
  <c r="G25" i="4"/>
  <c r="G26" i="4"/>
  <c r="G27" i="4"/>
  <c r="G28" i="4"/>
  <c r="G29" i="4"/>
  <c r="G3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<sst xmlns="http://schemas.openxmlformats.org/spreadsheetml/2006/main" count="383" uniqueCount="99">
  <si>
    <t>Pathotype_1</t>
  </si>
  <si>
    <t>Est</t>
  </si>
  <si>
    <t>tval</t>
  </si>
  <si>
    <t>error</t>
  </si>
  <si>
    <t>DF</t>
  </si>
  <si>
    <t>AIC</t>
  </si>
  <si>
    <t>BIC</t>
  </si>
  <si>
    <t>LogLik</t>
  </si>
  <si>
    <t>Dev</t>
  </si>
  <si>
    <t>Chisq</t>
  </si>
  <si>
    <t>PR</t>
  </si>
  <si>
    <t>null</t>
  </si>
  <si>
    <t>model</t>
  </si>
  <si>
    <t>Comparing Pathotype_1 model to null, REML=FALSE</t>
  </si>
  <si>
    <t xml:space="preserve">Pattern </t>
  </si>
  <si>
    <t>Comparing Pattern model to null, REML=FALSE</t>
  </si>
  <si>
    <t xml:space="preserve">EvNev_1 </t>
  </si>
  <si>
    <t>Comparing EvNev_1 model to null, REML=FALSE</t>
  </si>
  <si>
    <t>EVENNESS</t>
  </si>
  <si>
    <t>SHANNONS</t>
  </si>
  <si>
    <t>RICHNESS</t>
  </si>
  <si>
    <t xml:space="preserve">Pathotype_1 </t>
  </si>
  <si>
    <t>Data</t>
  </si>
  <si>
    <t>Type</t>
  </si>
  <si>
    <t>Pathotype</t>
  </si>
  <si>
    <t>Pattern</t>
  </si>
  <si>
    <t>Ever vs Never</t>
  </si>
  <si>
    <t>Never Shed</t>
  </si>
  <si>
    <t>Shed at least once</t>
  </si>
  <si>
    <t>Multi-Day Shedder</t>
  </si>
  <si>
    <t>Intermittent Shedder</t>
  </si>
  <si>
    <t>EHEC/aEPEC sample</t>
  </si>
  <si>
    <t>Non-O157 Sample</t>
  </si>
  <si>
    <t>alpha_measure</t>
  </si>
  <si>
    <t>Evenness</t>
  </si>
  <si>
    <t>Value</t>
  </si>
  <si>
    <t>SD</t>
  </si>
  <si>
    <t>Richness</t>
  </si>
  <si>
    <t>Shannons</t>
  </si>
  <si>
    <t>Estimate</t>
  </si>
  <si>
    <t>Error</t>
  </si>
  <si>
    <t>T value</t>
  </si>
  <si>
    <t>Model Comparison ChiSq</t>
  </si>
  <si>
    <t>P-value</t>
  </si>
  <si>
    <t>Shannons Index</t>
  </si>
  <si>
    <t>Intercept</t>
  </si>
  <si>
    <t>EvNev</t>
  </si>
  <si>
    <t>Fixed Effects</t>
  </si>
  <si>
    <t>Alpha Diversity Dependent Variables</t>
  </si>
  <si>
    <t>Nval</t>
  </si>
  <si>
    <t>No O157</t>
  </si>
  <si>
    <t>EHEC/aEPEC</t>
  </si>
  <si>
    <t>Day 1 (%)</t>
  </si>
  <si>
    <t>Day 2 (%)</t>
  </si>
  <si>
    <t>Day 3 (%)</t>
  </si>
  <si>
    <t>Day 4 (%)</t>
  </si>
  <si>
    <t>Day 5 (%)</t>
  </si>
  <si>
    <t>Farm 1</t>
  </si>
  <si>
    <t>Farm 2</t>
  </si>
  <si>
    <t>Ever Shed</t>
  </si>
  <si>
    <t>By Sample</t>
  </si>
  <si>
    <t>By Cow</t>
  </si>
  <si>
    <t>9 (45)</t>
  </si>
  <si>
    <t>11 (55)</t>
  </si>
  <si>
    <t>7 (35)</t>
  </si>
  <si>
    <t>13 (65)</t>
  </si>
  <si>
    <t>4 (20)</t>
  </si>
  <si>
    <t>5 (25)</t>
  </si>
  <si>
    <t>0 (0)</t>
  </si>
  <si>
    <t>18 (90)</t>
  </si>
  <si>
    <t>19 (95)</t>
  </si>
  <si>
    <t>20 (100)</t>
  </si>
  <si>
    <t>17 (85)</t>
  </si>
  <si>
    <t>15 (75)</t>
  </si>
  <si>
    <t>16 (80)</t>
  </si>
  <si>
    <t>2 (10)</t>
  </si>
  <si>
    <t>1 (5)</t>
  </si>
  <si>
    <t>3 (15)</t>
  </si>
  <si>
    <t>All Days (%)</t>
  </si>
  <si>
    <t>84 (84)</t>
  </si>
  <si>
    <t>16 (16)</t>
  </si>
  <si>
    <t>93 (93)</t>
  </si>
  <si>
    <t>7 (7)</t>
  </si>
  <si>
    <t>Table 1: Distribution of O157 shedding metrics in 40 early lactation dairy cattle sampled for 5 days</t>
  </si>
  <si>
    <t>OTUs</t>
  </si>
  <si>
    <t>Alphadiv</t>
  </si>
  <si>
    <t>O157metric</t>
  </si>
  <si>
    <t>Level</t>
  </si>
  <si>
    <t>aEPEC/EHEC</t>
  </si>
  <si>
    <t>Evnev</t>
  </si>
  <si>
    <t>Never shed</t>
  </si>
  <si>
    <t>Intermittent</t>
  </si>
  <si>
    <t>Multi-day</t>
  </si>
  <si>
    <t>lower</t>
  </si>
  <si>
    <t>upper</t>
  </si>
  <si>
    <t>ymin</t>
  </si>
  <si>
    <t>ymax</t>
  </si>
  <si>
    <t>median</t>
  </si>
  <si>
    <t>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</si>
</sst>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499984740745262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6" fillId="0" borderId="0" xfId="0" applyFont="1"/>
    <xf numFmtId="0" fontId="7" fillId="0" borderId="0" xfId="0" applyFont="1"/>
    <xf numFmtId="0" fontId="1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2" fillId="0" borderId="0" xfId="0" applyFont="1" applyAlignment="1">
      <alignment horizontal="left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H36"/>
    </sheetView>
  </sheetViews>
  <sheetFormatPr baseColWidth="10" defaultRowHeight="15" x14ac:dyDescent="0"/>
  <sheetData>
    <row r="1" spans="1:8" ht="20">
      <c r="A1" s="3" t="s">
        <v>18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-1.3180000000000001E-4</v>
      </c>
      <c r="B6">
        <v>5.3860999999999996E-3</v>
      </c>
      <c r="C6">
        <v>-0.02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-882.83</v>
      </c>
      <c r="D10">
        <v>-869.71</v>
      </c>
      <c r="E10">
        <v>445.41</v>
      </c>
      <c r="F10">
        <v>-890.83</v>
      </c>
    </row>
    <row r="11" spans="1:8">
      <c r="A11" s="4" t="s">
        <v>12</v>
      </c>
      <c r="B11">
        <v>5</v>
      </c>
      <c r="C11">
        <v>-880.83</v>
      </c>
      <c r="D11">
        <v>-864.44</v>
      </c>
      <c r="E11">
        <v>445.41</v>
      </c>
      <c r="F11">
        <v>-890.83</v>
      </c>
      <c r="G11" s="1">
        <v>2.0000000000000001E-4</v>
      </c>
      <c r="H11" s="5">
        <v>0.98770000000000002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20">
      <c r="A15" s="3" t="s">
        <v>14</v>
      </c>
    </row>
    <row r="17" spans="1:8">
      <c r="A17" s="4" t="s">
        <v>1</v>
      </c>
      <c r="B17" s="4" t="s">
        <v>3</v>
      </c>
      <c r="C17" s="4" t="s">
        <v>2</v>
      </c>
    </row>
    <row r="18" spans="1:8">
      <c r="A18">
        <v>4.0540000000000003E-3</v>
      </c>
      <c r="B18">
        <v>5.5120000000000004E-3</v>
      </c>
      <c r="C18">
        <v>0.74</v>
      </c>
    </row>
    <row r="20" spans="1:8" ht="20">
      <c r="A20" s="3" t="s">
        <v>15</v>
      </c>
    </row>
    <row r="21" spans="1:8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H21" s="4" t="s">
        <v>10</v>
      </c>
    </row>
    <row r="22" spans="1:8">
      <c r="A22" s="4" t="s">
        <v>11</v>
      </c>
      <c r="B22">
        <v>4</v>
      </c>
      <c r="C22">
        <v>-882.83</v>
      </c>
      <c r="D22">
        <v>-869.71</v>
      </c>
      <c r="E22">
        <v>445.41</v>
      </c>
      <c r="F22">
        <v>-890.83</v>
      </c>
    </row>
    <row r="23" spans="1:8">
      <c r="A23" s="4" t="s">
        <v>12</v>
      </c>
      <c r="B23">
        <v>5</v>
      </c>
      <c r="C23">
        <v>-881.52</v>
      </c>
      <c r="D23">
        <v>-865.13</v>
      </c>
      <c r="E23">
        <v>445.76</v>
      </c>
      <c r="F23">
        <v>-891.52</v>
      </c>
      <c r="G23" s="1">
        <v>0.69240000000000002</v>
      </c>
      <c r="H23" s="5">
        <v>0.40500000000000003</v>
      </c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 ht="20">
      <c r="A26" s="3" t="s">
        <v>16</v>
      </c>
    </row>
    <row r="28" spans="1:8">
      <c r="A28" s="4" t="s">
        <v>1</v>
      </c>
      <c r="B28" s="4" t="s">
        <v>3</v>
      </c>
      <c r="C28" s="4" t="s">
        <v>2</v>
      </c>
    </row>
    <row r="29" spans="1:8">
      <c r="A29">
        <v>3.4949999999999998E-3</v>
      </c>
      <c r="B29">
        <v>7.5259999999999997E-3</v>
      </c>
      <c r="C29">
        <v>0.46</v>
      </c>
    </row>
    <row r="31" spans="1:8" ht="20">
      <c r="A31" s="3" t="s">
        <v>17</v>
      </c>
    </row>
    <row r="32" spans="1:8"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  <c r="H32" s="4" t="s">
        <v>10</v>
      </c>
    </row>
    <row r="33" spans="1:8">
      <c r="A33" s="4" t="s">
        <v>11</v>
      </c>
      <c r="B33">
        <v>4</v>
      </c>
      <c r="C33">
        <v>-882.83</v>
      </c>
      <c r="D33">
        <v>-869.71</v>
      </c>
      <c r="E33">
        <v>445.41</v>
      </c>
      <c r="F33">
        <v>-890.83</v>
      </c>
    </row>
    <row r="34" spans="1:8">
      <c r="A34" s="4" t="s">
        <v>12</v>
      </c>
      <c r="B34">
        <v>5</v>
      </c>
      <c r="C34">
        <v>-881.1</v>
      </c>
      <c r="D34">
        <v>-864.71</v>
      </c>
      <c r="E34">
        <v>445.55</v>
      </c>
      <c r="F34">
        <v>-891.1</v>
      </c>
      <c r="G34" s="1">
        <v>0.27710000000000001</v>
      </c>
      <c r="H34" s="5">
        <v>0.59860000000000002</v>
      </c>
    </row>
    <row r="36" spans="1:8">
      <c r="A36" s="2"/>
      <c r="B36" s="2"/>
      <c r="C36" s="2"/>
      <c r="D36" s="2"/>
      <c r="E36" s="2"/>
      <c r="F36" s="2"/>
      <c r="G36" s="2"/>
      <c r="H3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5" sqref="J25"/>
    </sheetView>
  </sheetViews>
  <sheetFormatPr baseColWidth="10" defaultRowHeight="15" x14ac:dyDescent="0"/>
  <sheetData>
    <row r="1" spans="1:8" ht="20">
      <c r="A1" s="3" t="s">
        <v>19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3.0639999999999999E-3</v>
      </c>
      <c r="B6">
        <v>6.3059000000000004E-2</v>
      </c>
      <c r="C6">
        <v>0.05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78.855999999999995</v>
      </c>
      <c r="D10">
        <v>91.968999999999994</v>
      </c>
      <c r="E10">
        <v>-35.427999999999997</v>
      </c>
      <c r="F10">
        <v>70.855999999999995</v>
      </c>
    </row>
    <row r="11" spans="1:8">
      <c r="A11" s="4" t="s">
        <v>12</v>
      </c>
      <c r="B11">
        <v>5</v>
      </c>
      <c r="C11">
        <v>80.849000000000004</v>
      </c>
      <c r="D11">
        <v>97.24</v>
      </c>
      <c r="E11">
        <v>-35.424999999999997</v>
      </c>
      <c r="F11">
        <v>70.849000000000004</v>
      </c>
      <c r="G11" s="1">
        <v>7.1000000000000004E-3</v>
      </c>
      <c r="H11" s="5">
        <v>0.93700000000000006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-3.2379999999999999E-2</v>
      </c>
      <c r="B17">
        <v>6.0650000000000003E-2</v>
      </c>
      <c r="C17">
        <v>-0.53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78.855999999999995</v>
      </c>
      <c r="D21">
        <v>91.968999999999994</v>
      </c>
      <c r="E21">
        <v>-35.427999999999997</v>
      </c>
      <c r="F21">
        <v>70.855999999999995</v>
      </c>
    </row>
    <row r="22" spans="1:8">
      <c r="A22" s="4" t="s">
        <v>12</v>
      </c>
      <c r="B22">
        <v>5</v>
      </c>
      <c r="C22">
        <v>80.680999999999997</v>
      </c>
      <c r="D22">
        <v>97.070999999999998</v>
      </c>
      <c r="E22">
        <v>-35.340000000000003</v>
      </c>
      <c r="F22">
        <v>70.680999999999997</v>
      </c>
      <c r="G22" s="1">
        <v>0.17560000000000001</v>
      </c>
      <c r="H22" s="5">
        <v>0.67520000000000002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-3.2219999999999999E-2</v>
      </c>
      <c r="B28">
        <v>8.2030000000000006E-2</v>
      </c>
      <c r="C28">
        <v>-0.39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78.855999999999995</v>
      </c>
      <c r="D32">
        <v>91.968999999999994</v>
      </c>
      <c r="E32">
        <v>-35.427999999999997</v>
      </c>
      <c r="F32">
        <v>70.855999999999995</v>
      </c>
    </row>
    <row r="33" spans="1:8">
      <c r="A33" s="4" t="s">
        <v>12</v>
      </c>
      <c r="B33">
        <v>5</v>
      </c>
      <c r="C33">
        <v>80.736999999999995</v>
      </c>
      <c r="D33">
        <v>97.128</v>
      </c>
      <c r="E33">
        <v>-35.369</v>
      </c>
      <c r="F33">
        <v>70.373000000000005</v>
      </c>
      <c r="G33" s="1">
        <v>0.1193</v>
      </c>
      <c r="H33" s="5">
        <v>0.7298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4" sqref="J14"/>
    </sheetView>
  </sheetViews>
  <sheetFormatPr baseColWidth="10" defaultRowHeight="15" x14ac:dyDescent="0"/>
  <sheetData>
    <row r="1" spans="1:8" ht="20">
      <c r="A1" s="3" t="s">
        <v>20</v>
      </c>
    </row>
    <row r="3" spans="1:8" ht="20">
      <c r="A3" s="3" t="s">
        <v>0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3.024</v>
      </c>
      <c r="B6">
        <v>247.9</v>
      </c>
      <c r="C6">
        <v>1.2E-2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3314</v>
      </c>
      <c r="D10">
        <v>3327.1</v>
      </c>
      <c r="E10">
        <v>-1653</v>
      </c>
      <c r="F10">
        <v>3306</v>
      </c>
    </row>
    <row r="11" spans="1:8">
      <c r="A11" s="4" t="s">
        <v>12</v>
      </c>
      <c r="B11">
        <v>5</v>
      </c>
      <c r="C11">
        <v>3316</v>
      </c>
      <c r="D11">
        <v>3332.4</v>
      </c>
      <c r="E11">
        <v>-1653</v>
      </c>
      <c r="F11">
        <v>3306</v>
      </c>
      <c r="G11" s="1">
        <v>2.5000000000000001E-3</v>
      </c>
      <c r="H11" s="5">
        <v>0.96030000000000004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-216.7</v>
      </c>
      <c r="B17">
        <v>189.6</v>
      </c>
      <c r="C17">
        <v>-1.143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3314</v>
      </c>
      <c r="D21">
        <v>3327.1</v>
      </c>
      <c r="E21">
        <v>-1653</v>
      </c>
      <c r="F21">
        <v>3306</v>
      </c>
    </row>
    <row r="22" spans="1:8">
      <c r="A22" s="4" t="s">
        <v>12</v>
      </c>
      <c r="B22">
        <v>5</v>
      </c>
      <c r="C22">
        <v>3314.9</v>
      </c>
      <c r="D22">
        <v>3331.3</v>
      </c>
      <c r="E22">
        <v>-1652.5</v>
      </c>
      <c r="F22">
        <v>3304.9</v>
      </c>
      <c r="G22" s="1">
        <v>1.0931999999999999</v>
      </c>
      <c r="H22" s="5">
        <v>0.29580000000000001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-119.9</v>
      </c>
      <c r="B28">
        <v>259.60000000000002</v>
      </c>
      <c r="C28">
        <v>-0.46200000000000002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3314</v>
      </c>
      <c r="D32">
        <v>3327.1</v>
      </c>
      <c r="E32">
        <v>-1653</v>
      </c>
      <c r="F32">
        <v>3306</v>
      </c>
    </row>
    <row r="33" spans="1:8">
      <c r="A33" s="4" t="s">
        <v>12</v>
      </c>
      <c r="B33">
        <v>5</v>
      </c>
      <c r="C33">
        <v>3315.8</v>
      </c>
      <c r="D33">
        <v>3332.2</v>
      </c>
      <c r="E33">
        <v>-1652.9</v>
      </c>
      <c r="F33">
        <v>3305.8</v>
      </c>
      <c r="G33" s="1">
        <v>0.1799</v>
      </c>
      <c r="H33" s="5">
        <v>0.67149999999999999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zoomScale="75" zoomScaleNormal="75" zoomScalePageLayoutView="75" workbookViewId="0">
      <selection activeCell="A2" sqref="A2:Q14"/>
    </sheetView>
  </sheetViews>
  <sheetFormatPr baseColWidth="10" defaultRowHeight="15" x14ac:dyDescent="0"/>
  <cols>
    <col min="1" max="1" width="12.33203125" bestFit="1" customWidth="1"/>
    <col min="2" max="2" width="9.6640625" bestFit="1" customWidth="1"/>
    <col min="3" max="3" width="8.5" customWidth="1"/>
    <col min="4" max="4" width="6" customWidth="1"/>
    <col min="5" max="5" width="7.1640625" customWidth="1"/>
    <col min="6" max="6" width="21.6640625" bestFit="1" customWidth="1"/>
    <col min="7" max="7" width="7.83203125" customWidth="1"/>
    <col min="8" max="8" width="8.5" customWidth="1"/>
    <col min="9" max="9" width="6.83203125" customWidth="1"/>
    <col min="10" max="10" width="7.33203125" customWidth="1"/>
    <col min="11" max="11" width="21.6640625" bestFit="1" customWidth="1"/>
    <col min="12" max="12" width="7.83203125" customWidth="1"/>
    <col min="13" max="13" width="9.1640625" customWidth="1"/>
    <col min="14" max="14" width="7.1640625" customWidth="1"/>
    <col min="15" max="15" width="8" customWidth="1"/>
    <col min="16" max="16" width="21.6640625" bestFit="1" customWidth="1"/>
    <col min="17" max="17" width="8.33203125" customWidth="1"/>
  </cols>
  <sheetData>
    <row r="2" spans="1:18">
      <c r="C2" s="46" t="s">
        <v>48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8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>
      <c r="B4" s="7"/>
      <c r="C4" s="46" t="s">
        <v>37</v>
      </c>
      <c r="D4" s="46"/>
      <c r="E4" s="46"/>
      <c r="F4" s="46"/>
      <c r="G4" s="46"/>
      <c r="H4" s="46" t="s">
        <v>44</v>
      </c>
      <c r="I4" s="46"/>
      <c r="J4" s="46"/>
      <c r="K4" s="46"/>
      <c r="L4" s="46"/>
      <c r="M4" s="51" t="s">
        <v>34</v>
      </c>
      <c r="N4" s="51"/>
      <c r="O4" s="51"/>
      <c r="P4" s="51"/>
      <c r="Q4" s="51"/>
    </row>
    <row r="5" spans="1:18">
      <c r="B5" s="7"/>
      <c r="C5" s="7" t="s">
        <v>39</v>
      </c>
      <c r="D5" s="7" t="s">
        <v>40</v>
      </c>
      <c r="E5" s="7" t="s">
        <v>41</v>
      </c>
      <c r="F5" s="7" t="s">
        <v>42</v>
      </c>
      <c r="G5" s="7" t="s">
        <v>43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8" t="s">
        <v>39</v>
      </c>
      <c r="N5" s="8" t="s">
        <v>40</v>
      </c>
      <c r="O5" s="8" t="s">
        <v>41</v>
      </c>
      <c r="P5" s="8" t="s">
        <v>42</v>
      </c>
      <c r="Q5" s="8" t="s">
        <v>43</v>
      </c>
    </row>
    <row r="6" spans="1:18">
      <c r="A6" s="47" t="s">
        <v>47</v>
      </c>
      <c r="B6" s="48"/>
      <c r="C6" s="12"/>
      <c r="D6" s="13"/>
      <c r="E6" s="13"/>
      <c r="F6" s="13"/>
      <c r="G6" s="14"/>
      <c r="H6" s="18"/>
      <c r="I6" s="13"/>
      <c r="J6" s="13"/>
      <c r="K6" s="13"/>
      <c r="L6" s="14"/>
      <c r="M6" s="18"/>
      <c r="N6" s="13"/>
      <c r="O6" s="13"/>
      <c r="P6" s="13"/>
      <c r="Q6" s="14"/>
    </row>
    <row r="7" spans="1:18">
      <c r="A7" s="49" t="s">
        <v>24</v>
      </c>
      <c r="B7" s="6" t="s">
        <v>45</v>
      </c>
      <c r="C7" s="12"/>
      <c r="D7" s="13"/>
      <c r="E7" s="13"/>
      <c r="F7" s="13"/>
      <c r="G7" s="14"/>
      <c r="H7" s="18"/>
      <c r="I7" s="13"/>
      <c r="J7" s="13"/>
      <c r="K7" s="13"/>
      <c r="L7" s="14"/>
      <c r="M7" s="18"/>
      <c r="N7" s="13"/>
      <c r="O7" s="13"/>
      <c r="P7" s="13"/>
      <c r="Q7" s="14"/>
    </row>
    <row r="8" spans="1:18">
      <c r="A8" s="50"/>
      <c r="B8" s="9" t="s">
        <v>24</v>
      </c>
      <c r="C8" s="12"/>
      <c r="D8" s="13"/>
      <c r="E8" s="13"/>
      <c r="F8" s="13"/>
      <c r="G8" s="14"/>
      <c r="H8" s="18"/>
      <c r="I8" s="13"/>
      <c r="J8" s="13"/>
      <c r="K8" s="13"/>
      <c r="L8" s="14"/>
      <c r="M8" s="18"/>
      <c r="N8" s="13"/>
      <c r="O8" s="13"/>
      <c r="P8" s="13"/>
      <c r="Q8" s="14"/>
    </row>
    <row r="9" spans="1:18">
      <c r="A9" s="7"/>
      <c r="B9" s="6"/>
      <c r="C9" s="12"/>
      <c r="D9" s="13"/>
      <c r="E9" s="13"/>
      <c r="F9" s="13"/>
      <c r="G9" s="14"/>
      <c r="H9" s="18"/>
      <c r="I9" s="13"/>
      <c r="J9" s="13"/>
      <c r="K9" s="13"/>
      <c r="L9" s="14"/>
      <c r="M9" s="18"/>
      <c r="N9" s="13"/>
      <c r="O9" s="13"/>
      <c r="P9" s="13"/>
      <c r="Q9" s="14"/>
    </row>
    <row r="10" spans="1:18">
      <c r="A10" s="49" t="s">
        <v>25</v>
      </c>
      <c r="B10" s="6" t="s">
        <v>45</v>
      </c>
      <c r="C10" s="12"/>
      <c r="D10" s="13"/>
      <c r="E10" s="13"/>
      <c r="F10" s="13"/>
      <c r="G10" s="14"/>
      <c r="H10" s="18"/>
      <c r="I10" s="13"/>
      <c r="J10" s="13"/>
      <c r="K10" s="13"/>
      <c r="L10" s="14"/>
      <c r="M10" s="18"/>
      <c r="N10" s="13"/>
      <c r="O10" s="13"/>
      <c r="P10" s="13"/>
      <c r="Q10" s="14"/>
    </row>
    <row r="11" spans="1:18">
      <c r="A11" s="50"/>
      <c r="B11" s="9" t="s">
        <v>25</v>
      </c>
      <c r="C11" s="12"/>
      <c r="D11" s="13"/>
      <c r="E11" s="13"/>
      <c r="F11" s="13"/>
      <c r="G11" s="14"/>
      <c r="H11" s="18"/>
      <c r="I11" s="13"/>
      <c r="J11" s="13"/>
      <c r="K11" s="13"/>
      <c r="L11" s="14"/>
      <c r="M11" s="18"/>
      <c r="N11" s="13"/>
      <c r="O11" s="13"/>
      <c r="P11" s="13"/>
      <c r="Q11" s="14"/>
    </row>
    <row r="12" spans="1:18">
      <c r="A12" s="7"/>
      <c r="B12" s="6"/>
      <c r="C12" s="12"/>
      <c r="D12" s="13"/>
      <c r="E12" s="13"/>
      <c r="F12" s="13"/>
      <c r="G12" s="14"/>
      <c r="H12" s="18"/>
      <c r="I12" s="13"/>
      <c r="J12" s="13"/>
      <c r="K12" s="13"/>
      <c r="L12" s="14"/>
      <c r="M12" s="18"/>
      <c r="N12" s="13"/>
      <c r="O12" s="13"/>
      <c r="P12" s="13"/>
      <c r="Q12" s="14"/>
    </row>
    <row r="13" spans="1:18">
      <c r="A13" s="49" t="s">
        <v>26</v>
      </c>
      <c r="B13" s="6" t="s">
        <v>45</v>
      </c>
      <c r="C13" s="20"/>
      <c r="D13" s="21"/>
      <c r="E13" s="21"/>
      <c r="F13" s="21"/>
      <c r="G13" s="22"/>
      <c r="H13" s="23"/>
      <c r="I13" s="21"/>
      <c r="J13" s="21"/>
      <c r="K13" s="21"/>
      <c r="L13" s="22"/>
      <c r="M13" s="23"/>
      <c r="N13" s="21"/>
      <c r="O13" s="21"/>
      <c r="P13" s="21"/>
      <c r="Q13" s="22"/>
      <c r="R13" s="11"/>
    </row>
    <row r="14" spans="1:18">
      <c r="A14" s="49"/>
      <c r="B14" s="6" t="s">
        <v>46</v>
      </c>
      <c r="C14" s="15"/>
      <c r="D14" s="16"/>
      <c r="E14" s="16"/>
      <c r="F14" s="16"/>
      <c r="G14" s="17"/>
      <c r="H14" s="19"/>
      <c r="I14" s="16"/>
      <c r="J14" s="16"/>
      <c r="K14" s="16"/>
      <c r="L14" s="17"/>
      <c r="M14" s="19"/>
      <c r="N14" s="16"/>
      <c r="O14" s="16"/>
      <c r="P14" s="16"/>
      <c r="Q14" s="17"/>
      <c r="R14" s="7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</sheetData>
  <mergeCells count="8">
    <mergeCell ref="C2:Q2"/>
    <mergeCell ref="A6:B6"/>
    <mergeCell ref="A7:A8"/>
    <mergeCell ref="A10:A11"/>
    <mergeCell ref="A13:A14"/>
    <mergeCell ref="C4:G4"/>
    <mergeCell ref="H4:L4"/>
    <mergeCell ref="M4:Q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B24" sqref="B24"/>
    </sheetView>
  </sheetViews>
  <sheetFormatPr baseColWidth="10" defaultRowHeight="15" x14ac:dyDescent="0"/>
  <cols>
    <col min="1" max="1" width="11.33203125" bestFit="1" customWidth="1"/>
    <col min="2" max="2" width="19.33203125" customWidth="1"/>
    <col min="3" max="3" width="21.5" customWidth="1"/>
    <col min="4" max="4" width="21.5" bestFit="1" customWidth="1"/>
    <col min="5" max="5" width="21" customWidth="1"/>
    <col min="6" max="7" width="21.5" customWidth="1"/>
  </cols>
  <sheetData>
    <row r="2" spans="1:10" s="24" customFormat="1" ht="18">
      <c r="A2" s="52" t="s">
        <v>83</v>
      </c>
      <c r="B2" s="52"/>
      <c r="C2" s="52"/>
      <c r="D2" s="52"/>
      <c r="E2" s="52"/>
      <c r="F2" s="52"/>
      <c r="G2" s="52"/>
      <c r="H2" s="52"/>
    </row>
    <row r="3" spans="1:10" s="24" customFormat="1" ht="18">
      <c r="A3" s="45"/>
      <c r="B3" s="45"/>
      <c r="C3" s="45"/>
      <c r="D3" s="45"/>
      <c r="E3" s="45"/>
      <c r="F3" s="45"/>
      <c r="G3" s="45"/>
      <c r="H3" s="45"/>
    </row>
    <row r="4" spans="1:10">
      <c r="A4" s="31" t="s">
        <v>60</v>
      </c>
      <c r="B4" s="31"/>
      <c r="C4" s="32" t="s">
        <v>52</v>
      </c>
      <c r="D4" s="32" t="s">
        <v>53</v>
      </c>
      <c r="E4" s="32" t="s">
        <v>54</v>
      </c>
      <c r="F4" s="32" t="s">
        <v>55</v>
      </c>
      <c r="G4" s="32" t="s">
        <v>56</v>
      </c>
      <c r="H4" s="32" t="s">
        <v>78</v>
      </c>
    </row>
    <row r="5" spans="1:10">
      <c r="A5" s="30" t="s">
        <v>57</v>
      </c>
      <c r="B5" s="27"/>
      <c r="C5" s="26"/>
      <c r="D5" s="26"/>
      <c r="E5" s="26"/>
      <c r="F5" s="26"/>
      <c r="G5" s="26"/>
      <c r="H5" s="26"/>
    </row>
    <row r="6" spans="1:10">
      <c r="B6" s="27" t="s">
        <v>50</v>
      </c>
      <c r="C6" s="29" t="s">
        <v>69</v>
      </c>
      <c r="D6" s="29" t="s">
        <v>69</v>
      </c>
      <c r="E6" s="29" t="s">
        <v>72</v>
      </c>
      <c r="F6" s="29" t="s">
        <v>73</v>
      </c>
      <c r="G6" s="29" t="s">
        <v>74</v>
      </c>
      <c r="H6" s="29" t="s">
        <v>79</v>
      </c>
    </row>
    <row r="7" spans="1:10">
      <c r="B7" s="27" t="s">
        <v>51</v>
      </c>
      <c r="C7" s="29" t="s">
        <v>75</v>
      </c>
      <c r="D7" s="29" t="s">
        <v>75</v>
      </c>
      <c r="E7" s="29" t="s">
        <v>77</v>
      </c>
      <c r="F7" s="29" t="s">
        <v>67</v>
      </c>
      <c r="G7" s="29" t="s">
        <v>66</v>
      </c>
      <c r="H7" s="29" t="s">
        <v>80</v>
      </c>
    </row>
    <row r="8" spans="1:10">
      <c r="A8" t="s">
        <v>58</v>
      </c>
      <c r="B8" s="27"/>
      <c r="C8" s="29"/>
      <c r="D8" s="29"/>
      <c r="E8" s="29"/>
      <c r="F8" s="29"/>
      <c r="G8" s="29"/>
      <c r="H8" s="29"/>
    </row>
    <row r="9" spans="1:10">
      <c r="B9" s="27" t="s">
        <v>50</v>
      </c>
      <c r="C9" s="29" t="s">
        <v>70</v>
      </c>
      <c r="D9" s="29" t="s">
        <v>70</v>
      </c>
      <c r="E9" s="29" t="s">
        <v>69</v>
      </c>
      <c r="F9" s="29" t="s">
        <v>71</v>
      </c>
      <c r="G9" s="29" t="s">
        <v>72</v>
      </c>
      <c r="H9" s="29" t="s">
        <v>81</v>
      </c>
      <c r="J9" s="24"/>
    </row>
    <row r="10" spans="1:10">
      <c r="B10" s="27" t="s">
        <v>51</v>
      </c>
      <c r="C10" s="29" t="s">
        <v>76</v>
      </c>
      <c r="D10" s="29" t="s">
        <v>76</v>
      </c>
      <c r="E10" s="29" t="s">
        <v>75</v>
      </c>
      <c r="F10" s="29" t="s">
        <v>68</v>
      </c>
      <c r="G10" s="29" t="s">
        <v>77</v>
      </c>
      <c r="H10" s="29" t="s">
        <v>82</v>
      </c>
      <c r="J10" s="25"/>
    </row>
    <row r="11" spans="1:10">
      <c r="A11" s="31" t="s">
        <v>61</v>
      </c>
      <c r="B11" s="31"/>
      <c r="C11" s="34"/>
      <c r="D11" s="34"/>
      <c r="E11" s="34"/>
      <c r="F11" s="34"/>
      <c r="G11" s="34"/>
      <c r="H11" s="34"/>
      <c r="J11" s="25"/>
    </row>
    <row r="12" spans="1:10">
      <c r="A12" s="40"/>
      <c r="B12" s="40"/>
      <c r="C12" s="37" t="s">
        <v>78</v>
      </c>
      <c r="D12" s="37"/>
      <c r="E12" s="41"/>
      <c r="F12" s="37" t="s">
        <v>78</v>
      </c>
      <c r="G12" s="41"/>
      <c r="H12" s="41"/>
      <c r="J12" s="25"/>
    </row>
    <row r="13" spans="1:10">
      <c r="A13" s="35" t="s">
        <v>57</v>
      </c>
      <c r="B13" s="35"/>
      <c r="C13" s="38"/>
      <c r="D13" s="39"/>
      <c r="E13" s="28"/>
      <c r="F13" s="28"/>
      <c r="H13" s="26"/>
    </row>
    <row r="14" spans="1:10">
      <c r="A14" s="35"/>
      <c r="B14" s="36" t="s">
        <v>59</v>
      </c>
      <c r="C14" s="29" t="s">
        <v>62</v>
      </c>
      <c r="D14" s="29"/>
      <c r="E14" s="36" t="s">
        <v>29</v>
      </c>
      <c r="F14" s="29" t="s">
        <v>66</v>
      </c>
      <c r="H14" s="26"/>
    </row>
    <row r="15" spans="1:10">
      <c r="A15" s="35"/>
      <c r="B15" s="36" t="s">
        <v>27</v>
      </c>
      <c r="C15" s="29" t="s">
        <v>63</v>
      </c>
      <c r="D15" s="29"/>
      <c r="E15" s="36" t="s">
        <v>30</v>
      </c>
      <c r="F15" s="29" t="s">
        <v>67</v>
      </c>
      <c r="H15" s="26"/>
    </row>
    <row r="16" spans="1:10">
      <c r="A16" s="35"/>
      <c r="B16" s="36"/>
      <c r="C16" s="35"/>
      <c r="D16" s="28"/>
      <c r="E16" s="36" t="s">
        <v>27</v>
      </c>
      <c r="F16" s="29" t="s">
        <v>63</v>
      </c>
      <c r="H16" s="26"/>
    </row>
    <row r="17" spans="1:8">
      <c r="A17" s="35" t="s">
        <v>58</v>
      </c>
      <c r="B17" s="36"/>
      <c r="C17" s="35"/>
      <c r="D17" s="7"/>
      <c r="E17" s="7"/>
      <c r="F17" s="7"/>
      <c r="G17" s="7"/>
      <c r="H17" s="7"/>
    </row>
    <row r="18" spans="1:8">
      <c r="A18" s="35"/>
      <c r="B18" s="36" t="s">
        <v>59</v>
      </c>
      <c r="C18" s="29" t="s">
        <v>64</v>
      </c>
      <c r="E18" s="36" t="s">
        <v>29</v>
      </c>
      <c r="F18" s="29" t="s">
        <v>68</v>
      </c>
    </row>
    <row r="19" spans="1:8">
      <c r="A19" s="35"/>
      <c r="B19" s="36" t="s">
        <v>27</v>
      </c>
      <c r="C19" s="29" t="s">
        <v>65</v>
      </c>
      <c r="E19" s="36" t="s">
        <v>30</v>
      </c>
      <c r="F19" s="29" t="s">
        <v>64</v>
      </c>
    </row>
    <row r="20" spans="1:8">
      <c r="A20" s="42"/>
      <c r="B20" s="43"/>
      <c r="C20" s="42"/>
      <c r="D20" s="44"/>
      <c r="E20" s="43" t="s">
        <v>27</v>
      </c>
      <c r="F20" s="44" t="s">
        <v>65</v>
      </c>
      <c r="G20" s="33"/>
      <c r="H20" s="33"/>
    </row>
    <row r="21" spans="1:8">
      <c r="B21" s="24"/>
      <c r="C21" s="29"/>
    </row>
    <row r="22" spans="1:8">
      <c r="B22" s="24"/>
      <c r="C22" s="29"/>
    </row>
    <row r="23" spans="1:8">
      <c r="B23" s="24"/>
    </row>
    <row r="24" spans="1:8">
      <c r="B24" s="24"/>
    </row>
    <row r="25" spans="1:8">
      <c r="B25" s="24"/>
      <c r="C25" s="29"/>
      <c r="D25" s="29"/>
    </row>
    <row r="26" spans="1:8">
      <c r="B26" s="24"/>
      <c r="C26" s="29"/>
      <c r="D26" s="29"/>
    </row>
    <row r="27" spans="1:8">
      <c r="B27" s="24"/>
    </row>
    <row r="28" spans="1:8">
      <c r="B28" s="24"/>
      <c r="C28" s="29"/>
    </row>
    <row r="29" spans="1:8">
      <c r="B29" s="24"/>
      <c r="C29" s="29"/>
    </row>
    <row r="30" spans="1:8">
      <c r="B30" s="24"/>
      <c r="C30" s="29"/>
    </row>
  </sheetData>
  <mergeCells count="1">
    <mergeCell ref="A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6" sqref="J16"/>
    </sheetView>
  </sheetViews>
  <sheetFormatPr baseColWidth="10" defaultRowHeight="15" x14ac:dyDescent="0"/>
  <cols>
    <col min="1" max="1" width="12.33203125" bestFit="1" customWidth="1"/>
    <col min="2" max="2" width="18.5" bestFit="1" customWidth="1"/>
    <col min="3" max="3" width="18.5" customWidth="1"/>
    <col min="4" max="4" width="16.5" bestFit="1" customWidth="1"/>
    <col min="5" max="5" width="11" bestFit="1" customWidth="1"/>
    <col min="6" max="6" width="16" bestFit="1" customWidth="1"/>
    <col min="8" max="8" width="16.83203125" bestFit="1" customWidth="1"/>
  </cols>
  <sheetData>
    <row r="1" spans="1:7">
      <c r="A1" t="s">
        <v>23</v>
      </c>
      <c r="B1" t="s">
        <v>22</v>
      </c>
      <c r="C1" t="s">
        <v>33</v>
      </c>
      <c r="D1" t="s">
        <v>35</v>
      </c>
      <c r="E1" t="s">
        <v>36</v>
      </c>
      <c r="F1" t="s">
        <v>49</v>
      </c>
      <c r="G1" t="s">
        <v>40</v>
      </c>
    </row>
    <row r="2" spans="1:7">
      <c r="A2" t="s">
        <v>24</v>
      </c>
      <c r="B2" t="s">
        <v>32</v>
      </c>
      <c r="C2" t="s">
        <v>34</v>
      </c>
      <c r="D2">
        <v>0.73775679999999999</v>
      </c>
      <c r="E2">
        <v>2.944107E-2</v>
      </c>
      <c r="F2">
        <v>173</v>
      </c>
      <c r="G2">
        <f>E2/(SQRT(F2))</f>
        <v>2.2383631028115888E-3</v>
      </c>
    </row>
    <row r="3" spans="1:7">
      <c r="A3" t="s">
        <v>24</v>
      </c>
      <c r="B3" t="s">
        <v>31</v>
      </c>
      <c r="C3" t="s">
        <v>34</v>
      </c>
      <c r="D3">
        <v>0.74294559999999998</v>
      </c>
      <c r="E3">
        <v>3.1162169999999999E-2</v>
      </c>
      <c r="F3">
        <v>23</v>
      </c>
      <c r="G3">
        <f t="shared" ref="G3:G30" si="0">E3/(SQRT(F3))</f>
        <v>6.4977616182969539E-3</v>
      </c>
    </row>
    <row r="4" spans="1:7">
      <c r="A4" t="s">
        <v>25</v>
      </c>
      <c r="B4" t="s">
        <v>27</v>
      </c>
      <c r="C4" t="s">
        <v>34</v>
      </c>
      <c r="D4">
        <v>0.73676620000000004</v>
      </c>
      <c r="E4">
        <v>3.0212180000000002E-2</v>
      </c>
      <c r="F4">
        <v>117</v>
      </c>
      <c r="G4">
        <f t="shared" si="0"/>
        <v>2.7931170290653238E-3</v>
      </c>
    </row>
    <row r="5" spans="1:7">
      <c r="A5" t="s">
        <v>25</v>
      </c>
      <c r="B5" t="s">
        <v>30</v>
      </c>
      <c r="C5" t="s">
        <v>34</v>
      </c>
      <c r="D5">
        <v>0.73792630000000003</v>
      </c>
      <c r="E5">
        <v>2.5476809999999999E-2</v>
      </c>
      <c r="F5">
        <v>59</v>
      </c>
      <c r="G5">
        <f t="shared" si="0"/>
        <v>3.3167981491653634E-3</v>
      </c>
    </row>
    <row r="6" spans="1:7">
      <c r="A6" t="s">
        <v>25</v>
      </c>
      <c r="B6" t="s">
        <v>29</v>
      </c>
      <c r="C6" t="s">
        <v>34</v>
      </c>
      <c r="D6">
        <v>0.74901879999999998</v>
      </c>
      <c r="E6">
        <v>3.6192099999999998E-2</v>
      </c>
      <c r="F6">
        <v>20</v>
      </c>
      <c r="G6">
        <f t="shared" si="0"/>
        <v>8.0927995848470123E-3</v>
      </c>
    </row>
    <row r="7" spans="1:7">
      <c r="A7" t="s">
        <v>26</v>
      </c>
      <c r="B7" t="s">
        <v>27</v>
      </c>
      <c r="C7" t="s">
        <v>34</v>
      </c>
      <c r="D7">
        <v>0.73676620000000004</v>
      </c>
      <c r="E7">
        <v>3.0212180000000002E-2</v>
      </c>
      <c r="F7">
        <v>117</v>
      </c>
      <c r="G7">
        <f t="shared" si="0"/>
        <v>2.7931170290653238E-3</v>
      </c>
    </row>
    <row r="8" spans="1:7">
      <c r="A8" t="s">
        <v>26</v>
      </c>
      <c r="B8" t="s">
        <v>28</v>
      </c>
      <c r="C8" t="s">
        <v>34</v>
      </c>
      <c r="D8">
        <v>0.74073449999999996</v>
      </c>
      <c r="E8">
        <v>2.8727570000000001E-2</v>
      </c>
      <c r="F8">
        <v>79</v>
      </c>
      <c r="G8">
        <f t="shared" si="0"/>
        <v>3.2321041430005419E-3</v>
      </c>
    </row>
    <row r="9" spans="1:7">
      <c r="A9" t="s">
        <v>24</v>
      </c>
      <c r="B9" t="s">
        <v>32</v>
      </c>
      <c r="C9" t="s">
        <v>37</v>
      </c>
      <c r="D9">
        <v>4184.04</v>
      </c>
      <c r="E9">
        <v>1132.05</v>
      </c>
      <c r="F9">
        <v>173</v>
      </c>
      <c r="G9">
        <f t="shared" si="0"/>
        <v>86.068167717337005</v>
      </c>
    </row>
    <row r="10" spans="1:7">
      <c r="A10" t="s">
        <v>24</v>
      </c>
      <c r="B10" t="s">
        <v>31</v>
      </c>
      <c r="C10" t="s">
        <v>37</v>
      </c>
      <c r="D10">
        <v>4126.174</v>
      </c>
      <c r="E10">
        <v>1725.664</v>
      </c>
      <c r="F10">
        <v>23</v>
      </c>
      <c r="G10">
        <f t="shared" si="0"/>
        <v>359.82581781938791</v>
      </c>
    </row>
    <row r="11" spans="1:7">
      <c r="A11" t="s">
        <v>25</v>
      </c>
      <c r="B11" t="s">
        <v>27</v>
      </c>
      <c r="C11" t="s">
        <v>37</v>
      </c>
      <c r="D11">
        <v>4206.3249999999998</v>
      </c>
      <c r="E11">
        <v>964.70799999999997</v>
      </c>
      <c r="F11">
        <v>117</v>
      </c>
      <c r="G11">
        <f t="shared" si="0"/>
        <v>89.187286150008049</v>
      </c>
    </row>
    <row r="12" spans="1:7">
      <c r="A12" t="s">
        <v>25</v>
      </c>
      <c r="B12" t="s">
        <v>30</v>
      </c>
      <c r="C12" t="s">
        <v>37</v>
      </c>
      <c r="D12">
        <v>4250.3900000000003</v>
      </c>
      <c r="E12">
        <v>1557.9690000000001</v>
      </c>
      <c r="F12">
        <v>59</v>
      </c>
      <c r="G12">
        <f t="shared" si="0"/>
        <v>202.83028745188321</v>
      </c>
    </row>
    <row r="13" spans="1:7">
      <c r="A13" t="s">
        <v>25</v>
      </c>
      <c r="B13" t="s">
        <v>29</v>
      </c>
      <c r="C13" t="s">
        <v>37</v>
      </c>
      <c r="D13">
        <v>3791.4</v>
      </c>
      <c r="E13">
        <v>1335.271</v>
      </c>
      <c r="F13">
        <v>20</v>
      </c>
      <c r="G13">
        <f t="shared" si="0"/>
        <v>298.57567243841214</v>
      </c>
    </row>
    <row r="14" spans="1:7">
      <c r="A14" t="s">
        <v>26</v>
      </c>
      <c r="B14" t="s">
        <v>27</v>
      </c>
      <c r="C14" t="s">
        <v>37</v>
      </c>
      <c r="D14">
        <v>4206.3249999999998</v>
      </c>
      <c r="E14">
        <v>964.70799999999997</v>
      </c>
      <c r="F14">
        <v>117</v>
      </c>
      <c r="G14">
        <f t="shared" si="0"/>
        <v>89.187286150008049</v>
      </c>
    </row>
    <row r="15" spans="1:7">
      <c r="A15" t="s">
        <v>26</v>
      </c>
      <c r="B15" t="s">
        <v>28</v>
      </c>
      <c r="C15" t="s">
        <v>37</v>
      </c>
      <c r="D15">
        <v>4134.1899999999996</v>
      </c>
      <c r="E15">
        <v>1509.8150000000001</v>
      </c>
      <c r="F15">
        <v>79</v>
      </c>
      <c r="G15">
        <f t="shared" si="0"/>
        <v>169.86745891366249</v>
      </c>
    </row>
    <row r="16" spans="1:7">
      <c r="A16" t="s">
        <v>24</v>
      </c>
      <c r="B16" t="s">
        <v>32</v>
      </c>
      <c r="C16" t="s">
        <v>38</v>
      </c>
      <c r="D16">
        <v>6.1123589999999997</v>
      </c>
      <c r="E16">
        <v>0.32952680000000001</v>
      </c>
      <c r="F16">
        <v>173</v>
      </c>
      <c r="G16">
        <f t="shared" si="0"/>
        <v>2.5053458672105799E-2</v>
      </c>
    </row>
    <row r="17" spans="1:7">
      <c r="A17" t="s">
        <v>24</v>
      </c>
      <c r="B17" t="s">
        <v>31</v>
      </c>
      <c r="C17" t="s">
        <v>38</v>
      </c>
      <c r="D17">
        <v>6.1234979999999997</v>
      </c>
      <c r="E17">
        <v>0.40001009999999998</v>
      </c>
      <c r="F17">
        <v>23</v>
      </c>
      <c r="G17">
        <f t="shared" si="0"/>
        <v>8.3407871618411886E-2</v>
      </c>
    </row>
    <row r="18" spans="1:7">
      <c r="A18" t="s">
        <v>25</v>
      </c>
      <c r="B18" t="s">
        <v>27</v>
      </c>
      <c r="C18" t="s">
        <v>38</v>
      </c>
      <c r="D18">
        <v>6.1219640000000002</v>
      </c>
      <c r="E18">
        <v>0.30857210000000002</v>
      </c>
      <c r="F18">
        <v>117</v>
      </c>
      <c r="G18">
        <f t="shared" si="0"/>
        <v>2.852750073660517E-2</v>
      </c>
    </row>
    <row r="19" spans="1:7">
      <c r="A19" t="s">
        <v>25</v>
      </c>
      <c r="B19" t="s">
        <v>30</v>
      </c>
      <c r="C19" t="s">
        <v>38</v>
      </c>
      <c r="D19">
        <v>6.0983749999999999</v>
      </c>
      <c r="E19">
        <v>0.30313040000000002</v>
      </c>
      <c r="F19">
        <v>59</v>
      </c>
      <c r="G19">
        <f t="shared" si="0"/>
        <v>3.9464216661181536E-2</v>
      </c>
    </row>
    <row r="20" spans="1:7">
      <c r="A20" t="s">
        <v>25</v>
      </c>
      <c r="B20" t="s">
        <v>29</v>
      </c>
      <c r="C20" t="s">
        <v>38</v>
      </c>
      <c r="D20">
        <v>6.1102359999999996</v>
      </c>
      <c r="E20">
        <v>0.55265310000000001</v>
      </c>
      <c r="F20">
        <v>20</v>
      </c>
      <c r="G20">
        <f t="shared" si="0"/>
        <v>0.1235769899575989</v>
      </c>
    </row>
    <row r="21" spans="1:7">
      <c r="A21" t="s">
        <v>26</v>
      </c>
      <c r="B21" t="s">
        <v>27</v>
      </c>
      <c r="C21" t="s">
        <v>38</v>
      </c>
      <c r="D21">
        <v>6.1219640000000002</v>
      </c>
      <c r="E21">
        <v>0.30857210000000002</v>
      </c>
      <c r="F21">
        <v>117</v>
      </c>
      <c r="G21">
        <f t="shared" si="0"/>
        <v>2.852750073660517E-2</v>
      </c>
    </row>
    <row r="22" spans="1:7">
      <c r="A22" t="s">
        <v>26</v>
      </c>
      <c r="B22" t="s">
        <v>28</v>
      </c>
      <c r="C22" t="s">
        <v>38</v>
      </c>
      <c r="D22">
        <v>6.1013780000000004</v>
      </c>
      <c r="E22">
        <v>0.37782589999999999</v>
      </c>
      <c r="F22">
        <v>79</v>
      </c>
      <c r="G22">
        <f t="shared" si="0"/>
        <v>4.2508734874648582E-2</v>
      </c>
    </row>
    <row r="24" spans="1:7">
      <c r="A24" t="s">
        <v>24</v>
      </c>
      <c r="B24" t="s">
        <v>32</v>
      </c>
      <c r="C24" t="s">
        <v>84</v>
      </c>
      <c r="D24">
        <v>38087.24</v>
      </c>
      <c r="E24">
        <v>1278.33</v>
      </c>
      <c r="F24">
        <v>173</v>
      </c>
      <c r="G24">
        <f>E24/(SQRT(F24))</f>
        <v>97.189630173670267</v>
      </c>
    </row>
    <row r="25" spans="1:7">
      <c r="A25" t="s">
        <v>24</v>
      </c>
      <c r="B25" t="s">
        <v>31</v>
      </c>
      <c r="C25" t="s">
        <v>84</v>
      </c>
      <c r="D25">
        <v>36472.870000000003</v>
      </c>
      <c r="E25">
        <v>18674.28</v>
      </c>
      <c r="F25">
        <v>23</v>
      </c>
      <c r="G25">
        <f t="shared" si="0"/>
        <v>3893.85655213775</v>
      </c>
    </row>
    <row r="26" spans="1:7">
      <c r="A26" t="s">
        <v>25</v>
      </c>
      <c r="B26" t="s">
        <v>27</v>
      </c>
      <c r="C26" t="s">
        <v>84</v>
      </c>
      <c r="D26">
        <v>37923.32</v>
      </c>
      <c r="E26">
        <v>10238.08</v>
      </c>
      <c r="F26">
        <v>117</v>
      </c>
      <c r="G26">
        <f t="shared" si="0"/>
        <v>946.51083082826551</v>
      </c>
    </row>
    <row r="27" spans="1:7">
      <c r="A27" t="s">
        <v>25</v>
      </c>
      <c r="B27" t="s">
        <v>30</v>
      </c>
      <c r="C27" t="s">
        <v>84</v>
      </c>
      <c r="D27">
        <v>40093.730000000003</v>
      </c>
      <c r="E27">
        <v>18751.060000000001</v>
      </c>
      <c r="F27">
        <v>59</v>
      </c>
      <c r="G27">
        <f t="shared" si="0"/>
        <v>2441.1800811360877</v>
      </c>
    </row>
    <row r="28" spans="1:7">
      <c r="A28" t="s">
        <v>25</v>
      </c>
      <c r="B28" t="s">
        <v>29</v>
      </c>
      <c r="C28" t="s">
        <v>84</v>
      </c>
      <c r="D28">
        <v>31270.55</v>
      </c>
      <c r="E28">
        <v>10556.13</v>
      </c>
      <c r="F28">
        <v>20</v>
      </c>
      <c r="G28">
        <f t="shared" si="0"/>
        <v>2360.4224259324851</v>
      </c>
    </row>
    <row r="29" spans="1:7">
      <c r="A29" t="s">
        <v>26</v>
      </c>
      <c r="B29" t="s">
        <v>27</v>
      </c>
      <c r="C29" t="s">
        <v>84</v>
      </c>
      <c r="D29">
        <v>37923.32</v>
      </c>
      <c r="E29">
        <v>10238.08</v>
      </c>
      <c r="F29">
        <v>117</v>
      </c>
      <c r="G29">
        <f t="shared" si="0"/>
        <v>946.51083082826551</v>
      </c>
    </row>
    <row r="30" spans="1:7">
      <c r="A30" t="s">
        <v>26</v>
      </c>
      <c r="B30" t="s">
        <v>28</v>
      </c>
      <c r="C30" t="s">
        <v>84</v>
      </c>
      <c r="D30">
        <v>37860.01</v>
      </c>
      <c r="E30">
        <v>17421.23</v>
      </c>
      <c r="F30">
        <v>79</v>
      </c>
      <c r="G30">
        <f t="shared" si="0"/>
        <v>1960.0415092249475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20" sqref="D20"/>
    </sheetView>
  </sheetViews>
  <sheetFormatPr baseColWidth="10" defaultRowHeight="15" x14ac:dyDescent="0"/>
  <sheetData>
    <row r="1" spans="1:8">
      <c r="A1" t="s">
        <v>85</v>
      </c>
      <c r="B1" t="s">
        <v>86</v>
      </c>
      <c r="C1" t="s">
        <v>87</v>
      </c>
      <c r="D1" t="s">
        <v>95</v>
      </c>
      <c r="E1" t="s">
        <v>96</v>
      </c>
      <c r="F1" t="s">
        <v>97</v>
      </c>
      <c r="G1" t="s">
        <v>93</v>
      </c>
      <c r="H1" t="s">
        <v>94</v>
      </c>
    </row>
    <row r="2" spans="1:8">
      <c r="A2" t="s">
        <v>37</v>
      </c>
      <c r="B2" t="s">
        <v>24</v>
      </c>
      <c r="C2" t="s">
        <v>50</v>
      </c>
      <c r="D2">
        <v>526</v>
      </c>
      <c r="E2">
        <v>8414</v>
      </c>
      <c r="F2">
        <v>4215</v>
      </c>
      <c r="G2">
        <v>3623</v>
      </c>
      <c r="H2">
        <v>4824</v>
      </c>
    </row>
    <row r="3" spans="1:8">
      <c r="A3" t="s">
        <v>37</v>
      </c>
      <c r="B3" t="s">
        <v>24</v>
      </c>
      <c r="C3" t="s">
        <v>88</v>
      </c>
      <c r="D3">
        <v>1122</v>
      </c>
      <c r="E3">
        <v>9913</v>
      </c>
      <c r="F3">
        <v>3922</v>
      </c>
      <c r="G3">
        <v>3216</v>
      </c>
      <c r="H3">
        <v>4813</v>
      </c>
    </row>
    <row r="4" spans="1:8">
      <c r="A4" t="s">
        <v>38</v>
      </c>
      <c r="B4" t="s">
        <v>24</v>
      </c>
      <c r="C4" t="s">
        <v>50</v>
      </c>
      <c r="D4">
        <v>4.7080000000000002</v>
      </c>
      <c r="E4">
        <v>6.6840000000000002</v>
      </c>
      <c r="F4">
        <v>6.1580000000000004</v>
      </c>
      <c r="G4">
        <v>5.9139999999999997</v>
      </c>
      <c r="H4">
        <v>6.3739999999999997</v>
      </c>
    </row>
    <row r="5" spans="1:8">
      <c r="A5" t="s">
        <v>38</v>
      </c>
      <c r="B5" t="s">
        <v>24</v>
      </c>
      <c r="C5" t="s">
        <v>88</v>
      </c>
      <c r="D5">
        <v>5.351</v>
      </c>
      <c r="E5">
        <v>6.7930000000000001</v>
      </c>
      <c r="F5">
        <v>6.0780000000000003</v>
      </c>
      <c r="G5">
        <v>5.8680000000000003</v>
      </c>
      <c r="H5">
        <v>6.4530000000000003</v>
      </c>
    </row>
    <row r="6" spans="1:8">
      <c r="A6" t="s">
        <v>34</v>
      </c>
      <c r="B6" t="s">
        <v>24</v>
      </c>
      <c r="C6" t="s">
        <v>50</v>
      </c>
      <c r="D6">
        <v>0.62958999999999998</v>
      </c>
      <c r="E6">
        <v>0.83303000000000005</v>
      </c>
      <c r="F6">
        <v>0.73816000000000004</v>
      </c>
      <c r="G6">
        <v>0.72043999999999997</v>
      </c>
      <c r="H6">
        <v>0.75544999999999995</v>
      </c>
    </row>
    <row r="7" spans="1:8">
      <c r="A7" t="s">
        <v>34</v>
      </c>
      <c r="B7" t="s">
        <v>24</v>
      </c>
      <c r="C7" t="s">
        <v>88</v>
      </c>
      <c r="D7">
        <v>0.68</v>
      </c>
      <c r="E7">
        <v>0.78718999999999995</v>
      </c>
      <c r="F7">
        <v>0.74458000000000002</v>
      </c>
      <c r="G7">
        <v>0.72436999999999996</v>
      </c>
      <c r="H7">
        <v>0.77410000000000001</v>
      </c>
    </row>
    <row r="8" spans="1:8">
      <c r="A8" t="s">
        <v>37</v>
      </c>
      <c r="B8" t="s">
        <v>89</v>
      </c>
      <c r="C8" t="s">
        <v>90</v>
      </c>
      <c r="D8">
        <v>3359.8</v>
      </c>
      <c r="E8">
        <v>5180</v>
      </c>
      <c r="F8">
        <v>4025.9</v>
      </c>
      <c r="G8">
        <v>3811.25</v>
      </c>
      <c r="H8">
        <v>4576.1000000000004</v>
      </c>
    </row>
    <row r="9" spans="1:8">
      <c r="A9" t="s">
        <v>37</v>
      </c>
      <c r="B9" t="s">
        <v>89</v>
      </c>
      <c r="C9" t="s">
        <v>98</v>
      </c>
      <c r="D9">
        <v>2440</v>
      </c>
      <c r="E9">
        <v>7644.4</v>
      </c>
      <c r="F9">
        <v>4094.3</v>
      </c>
      <c r="G9">
        <v>3481.75</v>
      </c>
      <c r="H9">
        <v>4409.4799999999996</v>
      </c>
    </row>
    <row r="10" spans="1:8">
      <c r="A10" t="s">
        <v>38</v>
      </c>
      <c r="B10" t="s">
        <v>89</v>
      </c>
      <c r="C10" t="s">
        <v>90</v>
      </c>
      <c r="D10">
        <v>5.7953999999999999</v>
      </c>
      <c r="E10">
        <v>6.4438000000000004</v>
      </c>
      <c r="F10">
        <v>6.1097000000000001</v>
      </c>
      <c r="G10">
        <v>5.9298999999999999</v>
      </c>
      <c r="H10">
        <v>6.3144999999999998</v>
      </c>
    </row>
    <row r="11" spans="1:8">
      <c r="A11" t="s">
        <v>38</v>
      </c>
      <c r="B11" t="s">
        <v>89</v>
      </c>
      <c r="C11" t="s">
        <v>98</v>
      </c>
      <c r="D11">
        <v>5.3346</v>
      </c>
      <c r="E11">
        <v>6.6280000000000001</v>
      </c>
      <c r="F11">
        <v>6.0579999999999998</v>
      </c>
      <c r="G11">
        <v>5.9375</v>
      </c>
      <c r="H11">
        <v>6.2988999999999997</v>
      </c>
    </row>
    <row r="12" spans="1:8">
      <c r="A12" t="s">
        <v>34</v>
      </c>
      <c r="B12" t="s">
        <v>89</v>
      </c>
      <c r="C12" t="s">
        <v>90</v>
      </c>
      <c r="D12">
        <v>0.70140000000000002</v>
      </c>
      <c r="E12">
        <v>0.78239000000000003</v>
      </c>
      <c r="F12">
        <v>0.74065000000000003</v>
      </c>
      <c r="G12">
        <v>0.71999000000000002</v>
      </c>
      <c r="H12">
        <v>0.75361</v>
      </c>
    </row>
    <row r="13" spans="1:8">
      <c r="A13" t="s">
        <v>34</v>
      </c>
      <c r="B13" t="s">
        <v>89</v>
      </c>
      <c r="C13" t="s">
        <v>98</v>
      </c>
      <c r="D13">
        <v>0.69889000000000001</v>
      </c>
      <c r="E13">
        <v>0.77873999999999999</v>
      </c>
      <c r="F13">
        <v>0.73880999999999997</v>
      </c>
      <c r="G13">
        <v>0.72119</v>
      </c>
      <c r="H13">
        <v>0.76083000000000001</v>
      </c>
    </row>
    <row r="14" spans="1:8">
      <c r="A14" t="s">
        <v>37</v>
      </c>
      <c r="B14" t="s">
        <v>25</v>
      </c>
      <c r="C14" t="s">
        <v>90</v>
      </c>
      <c r="D14">
        <v>3359.8</v>
      </c>
      <c r="E14">
        <v>5180</v>
      </c>
      <c r="F14">
        <v>4025.9</v>
      </c>
      <c r="G14">
        <v>3811.25</v>
      </c>
      <c r="H14">
        <v>4576.1000000000004</v>
      </c>
    </row>
    <row r="15" spans="1:8">
      <c r="A15" t="s">
        <v>37</v>
      </c>
      <c r="B15" t="s">
        <v>25</v>
      </c>
      <c r="C15" t="s">
        <v>91</v>
      </c>
      <c r="D15">
        <v>2877.4</v>
      </c>
      <c r="E15">
        <v>7644.4</v>
      </c>
      <c r="F15">
        <v>4106.8</v>
      </c>
      <c r="G15">
        <v>3779.05</v>
      </c>
      <c r="H15">
        <v>4409.4799999999996</v>
      </c>
    </row>
    <row r="16" spans="1:8">
      <c r="A16" t="s">
        <v>37</v>
      </c>
      <c r="B16" t="s">
        <v>25</v>
      </c>
      <c r="C16" t="s">
        <v>92</v>
      </c>
      <c r="D16">
        <v>2440</v>
      </c>
      <c r="E16">
        <v>5000.3999999999996</v>
      </c>
      <c r="F16">
        <v>3862.6</v>
      </c>
      <c r="G16">
        <v>3234.7</v>
      </c>
      <c r="H16">
        <v>4419.3</v>
      </c>
    </row>
    <row r="17" spans="1:8">
      <c r="A17" t="s">
        <v>38</v>
      </c>
      <c r="B17" t="s">
        <v>25</v>
      </c>
      <c r="C17" t="s">
        <v>90</v>
      </c>
      <c r="D17">
        <v>5.7949999999999999</v>
      </c>
      <c r="E17">
        <v>6.444</v>
      </c>
      <c r="F17">
        <v>6.1097000000000001</v>
      </c>
      <c r="G17">
        <v>5.9298999999999999</v>
      </c>
      <c r="H17">
        <v>6.3144999999999998</v>
      </c>
    </row>
    <row r="18" spans="1:8">
      <c r="A18" t="s">
        <v>38</v>
      </c>
      <c r="B18" t="s">
        <v>25</v>
      </c>
      <c r="C18" t="s">
        <v>91</v>
      </c>
      <c r="D18">
        <v>5.8512000000000004</v>
      </c>
      <c r="E18">
        <v>6.5640000000000001</v>
      </c>
      <c r="F18">
        <v>6.0585000000000004</v>
      </c>
      <c r="G18">
        <v>5.9375</v>
      </c>
      <c r="H18">
        <v>6.2115999999999998</v>
      </c>
    </row>
    <row r="19" spans="1:8">
      <c r="A19" t="s">
        <v>38</v>
      </c>
      <c r="B19" t="s">
        <v>25</v>
      </c>
      <c r="C19" t="s">
        <v>92</v>
      </c>
      <c r="D19">
        <v>5.3346</v>
      </c>
      <c r="E19">
        <v>6.6280000000000001</v>
      </c>
      <c r="F19">
        <v>6.2392000000000003</v>
      </c>
      <c r="G19">
        <v>5.8475999999999999</v>
      </c>
      <c r="H19">
        <v>6.5018000000000002</v>
      </c>
    </row>
    <row r="20" spans="1:8">
      <c r="A20" t="s">
        <v>34</v>
      </c>
      <c r="B20" t="s">
        <v>25</v>
      </c>
      <c r="C20" t="s">
        <v>90</v>
      </c>
      <c r="D20">
        <v>0.70142000000000004</v>
      </c>
      <c r="E20">
        <v>0.78239000000000003</v>
      </c>
      <c r="F20">
        <v>0.74065000000000003</v>
      </c>
      <c r="G20">
        <v>0.71999000000000002</v>
      </c>
      <c r="H20">
        <v>0.75361</v>
      </c>
    </row>
    <row r="21" spans="1:8">
      <c r="A21" t="s">
        <v>34</v>
      </c>
      <c r="B21" t="s">
        <v>25</v>
      </c>
      <c r="C21" t="s">
        <v>91</v>
      </c>
      <c r="D21">
        <v>0.70843</v>
      </c>
      <c r="E21">
        <v>0.76997000000000004</v>
      </c>
      <c r="F21">
        <v>0.73543000000000003</v>
      </c>
      <c r="G21">
        <v>0.72119</v>
      </c>
      <c r="H21">
        <v>0.75231000000000003</v>
      </c>
    </row>
    <row r="22" spans="1:8">
      <c r="A22" t="s">
        <v>34</v>
      </c>
      <c r="B22" t="s">
        <v>25</v>
      </c>
      <c r="C22" t="s">
        <v>92</v>
      </c>
      <c r="D22">
        <v>0.69889000000000001</v>
      </c>
      <c r="E22">
        <v>0.77873999999999999</v>
      </c>
      <c r="F22">
        <v>0.75922000000000001</v>
      </c>
      <c r="G22">
        <v>0.73126999999999998</v>
      </c>
      <c r="H22">
        <v>0.77697000000000005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Evenness</vt:lpstr>
      <vt:lpstr>Shannons</vt:lpstr>
      <vt:lpstr>RIchness</vt:lpstr>
      <vt:lpstr>reports</vt:lpstr>
      <vt:lpstr>Table_1</vt:lpstr>
      <vt:lpstr>plotting</vt:lpstr>
      <vt:lpstr>Sheet1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2017-02-11T14:19:07Z</dcterms:created>
  <dcterms:modified xsi:type="dcterms:W3CDTF">2017-04-11T21:58:40Z</dcterms:modified>
</cp:coreProperties>
</file>