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Stevens/Desktop/2022 ERIE MONITORING/CLEANED/NO3/"/>
    </mc:Choice>
  </mc:AlternateContent>
  <xr:revisionPtr revIDLastSave="0" documentId="8_{AC355E61-F86F-824D-AA4A-3F946D6D63D9}" xr6:coauthVersionLast="47" xr6:coauthVersionMax="47" xr10:uidLastSave="{00000000-0000-0000-0000-000000000000}"/>
  <bookViews>
    <workbookView xWindow="440" yWindow="500" windowWidth="20500" windowHeight="13920" xr2:uid="{F89CD790-1951-D84F-871E-9DA577DFE1F2}"/>
  </bookViews>
  <sheets>
    <sheet name="data summary" sheetId="3" r:id="rId1"/>
    <sheet name="data + calculations" sheetId="1" r:id="rId2"/>
    <sheet name="std curve" sheetId="2" r:id="rId3"/>
  </sheets>
  <definedNames>
    <definedName name="_xlchart.v1.0" hidden="1">'std curve'!$A$1</definedName>
    <definedName name="_xlchart.v1.1" hidden="1">'std curve'!$A$2:$A$9</definedName>
    <definedName name="_xlchart.v1.2" hidden="1">'std curve'!$B$1</definedName>
    <definedName name="_xlchart.v1.3" hidden="1">'std curve'!$B$2:$B$9</definedName>
    <definedName name="_xlchart.v2.4" hidden="1">'std curve'!$A$1</definedName>
    <definedName name="_xlchart.v2.5" hidden="1">'std curve'!$A$2:$A$9</definedName>
    <definedName name="_xlchart.v2.6" hidden="1">'std curve'!$B$1</definedName>
    <definedName name="_xlchart.v2.7" hidden="1">'std curve'!$B$2:$B$9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" i="3" l="1"/>
  <c r="F38" i="3"/>
  <c r="F36" i="3"/>
  <c r="F34" i="3"/>
  <c r="F32" i="3"/>
  <c r="F30" i="3"/>
  <c r="F28" i="3"/>
  <c r="F26" i="3"/>
  <c r="F24" i="3"/>
  <c r="F22" i="3"/>
  <c r="F20" i="3"/>
  <c r="F18" i="3"/>
  <c r="F16" i="3"/>
  <c r="F14" i="3"/>
  <c r="F12" i="3"/>
  <c r="F10" i="3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3" i="1"/>
  <c r="F4" i="1"/>
  <c r="F5" i="1"/>
  <c r="F6" i="1"/>
  <c r="F7" i="1"/>
  <c r="F8" i="1"/>
  <c r="F9" i="1"/>
  <c r="F2" i="1"/>
  <c r="B12" i="2"/>
  <c r="B11" i="2"/>
</calcChain>
</file>

<file path=xl/sharedStrings.xml><?xml version="1.0" encoding="utf-8"?>
<sst xmlns="http://schemas.openxmlformats.org/spreadsheetml/2006/main" count="106" uniqueCount="20">
  <si>
    <t>Date</t>
  </si>
  <si>
    <t>Buoy</t>
  </si>
  <si>
    <t>Depth</t>
  </si>
  <si>
    <t>Replicate</t>
  </si>
  <si>
    <t>Surface</t>
  </si>
  <si>
    <t>Bottom</t>
  </si>
  <si>
    <t>STD0</t>
  </si>
  <si>
    <t>STD50</t>
  </si>
  <si>
    <t>STD100</t>
  </si>
  <si>
    <t>STD250</t>
  </si>
  <si>
    <t>STD500</t>
  </si>
  <si>
    <t>STD1000</t>
  </si>
  <si>
    <t>STD2000</t>
  </si>
  <si>
    <t>STD4000</t>
  </si>
  <si>
    <t>peak</t>
  </si>
  <si>
    <t>conc</t>
  </si>
  <si>
    <t>SLOPE</t>
  </si>
  <si>
    <t>INTERCEPT</t>
  </si>
  <si>
    <t>Conc NO3 ug/L</t>
  </si>
  <si>
    <t>Replicate avg conc NO3 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</si>
</sst>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0" xfId="0" applyNumberFormat="1" applyFon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curve'!$B$1</c:f>
              <c:strCache>
                <c:ptCount val="1"/>
                <c:pt idx="0">
                  <c:v>conc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curve'!$A$2:$A$9</c:f>
              <c:numCache>
                <c:formatCode>0.00E+00</c:formatCode>
                <c:ptCount val="8"/>
                <c:pt idx="0">
                  <c:v>-7.1600000000000006E-8</c:v>
                </c:pt>
                <c:pt idx="1">
                  <c:v>2.43E-6</c:v>
                </c:pt>
                <c:pt idx="2">
                  <c:v>3.8099999999999999E-6</c:v>
                </c:pt>
                <c:pt idx="3">
                  <c:v>9.9799999999999993E-6</c:v>
                </c:pt>
                <c:pt idx="4">
                  <c:v>2.26E-5</c:v>
                </c:pt>
                <c:pt idx="5">
                  <c:v>4.3399999999999998E-5</c:v>
                </c:pt>
                <c:pt idx="6">
                  <c:v>8.25E-5</c:v>
                </c:pt>
                <c:pt idx="7" formatCode="General">
                  <c:v>1.6077299999999999E-4</c:v>
                </c:pt>
              </c:numCache>
            </c:numRef>
          </c:xVal>
          <c:yVal>
            <c:numRef>
              <c:f>'std curve'!$B$2:$B$9</c:f>
              <c:numCache>
                <c:formatCode>General</c:formatCode>
                <c:ptCount val="8"/>
                <c:pt idx="0">
                  <c:v>0</c:v>
                </c:pt>
                <c:pt idx="1">
                  <c:v>48.878500000000003</c:v>
                </c:pt>
                <c:pt idx="2">
                  <c:v>97.596999999999994</c:v>
                </c:pt>
                <c:pt idx="3">
                  <c:v>242.4177</c:v>
                </c:pt>
                <c:pt idx="4">
                  <c:v>501.04969999999997</c:v>
                </c:pt>
                <c:pt idx="5">
                  <c:v>978.37059999999997</c:v>
                </c:pt>
                <c:pt idx="6">
                  <c:v>1973.1407999999999</c:v>
                </c:pt>
                <c:pt idx="7">
                  <c:v>3920.4223999999999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A6-394B-943B-53129A7F1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360432"/>
        <c:axId val="1252362736"/>
      </c:scatterChart>
      <c:valAx>
        <c:axId val="1252360432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362736"/>
        <c:crosses val="autoZero"/>
        <c:crossBetween val="midCat"/>
      </c:valAx>
      <c:valAx>
        <c:axId val="1252362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36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565150</xdr:colOff>
      <xdr:row>7</xdr:row>
      <xdr:rowOff>120650</xdr:rowOff>
    </xdr:from>
    <xdr:to>
      <xdr:col>12</xdr:col>
      <xdr:colOff>184150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3B8487-2EB6-D1F7-A910-7D42FB4C3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793F-1B60-3343-AFBC-D917DA4B95B0}">
  <dimension ref="A1:F41"/>
  <sheetViews>
    <sheetView tabSelected="1" workbookViewId="0">
      <selection activeCell="H6" sqref="H6"/>
    </sheetView>
  </sheetViews>
  <sheetFormatPr baseColWidth="10" defaultRowHeight="16" x14ac:dyDescent="0.2"/>
  <cols>
    <col min="1" max="1" width="1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</row>
    <row r="2" spans="1:6" x14ac:dyDescent="0.2">
      <c r="A2" s="1">
        <v>44778</v>
      </c>
      <c r="B2">
        <v>2</v>
      </c>
      <c r="C2" t="s">
        <v>4</v>
      </c>
      <c r="D2">
        <v>1</v>
      </c>
    </row>
    <row r="3" spans="1:6" x14ac:dyDescent="0.2">
      <c r="A3" s="1">
        <v>44778</v>
      </c>
      <c r="B3">
        <v>2</v>
      </c>
      <c r="C3" t="s">
        <v>4</v>
      </c>
      <c r="D3">
        <v>2</v>
      </c>
    </row>
    <row r="4" spans="1:6" x14ac:dyDescent="0.2">
      <c r="A4" s="1">
        <v>44778</v>
      </c>
      <c r="B4">
        <v>2</v>
      </c>
      <c r="C4" t="s">
        <v>5</v>
      </c>
      <c r="D4">
        <v>1</v>
      </c>
    </row>
    <row r="5" spans="1:6" x14ac:dyDescent="0.2">
      <c r="A5" s="1">
        <v>44778</v>
      </c>
      <c r="B5">
        <v>2</v>
      </c>
      <c r="C5" t="s">
        <v>5</v>
      </c>
      <c r="D5">
        <v>2</v>
      </c>
    </row>
    <row r="6" spans="1:6" x14ac:dyDescent="0.2">
      <c r="A6" s="1">
        <v>44778</v>
      </c>
      <c r="B6">
        <v>4</v>
      </c>
      <c r="C6" t="s">
        <v>4</v>
      </c>
      <c r="D6">
        <v>1</v>
      </c>
    </row>
    <row r="7" spans="1:6" x14ac:dyDescent="0.2">
      <c r="A7" s="1">
        <v>44778</v>
      </c>
      <c r="B7">
        <v>4</v>
      </c>
      <c r="C7" t="s">
        <v>4</v>
      </c>
      <c r="D7">
        <v>2</v>
      </c>
    </row>
    <row r="8" spans="1:6" x14ac:dyDescent="0.2">
      <c r="A8" s="1">
        <v>44778</v>
      </c>
      <c r="B8">
        <v>4</v>
      </c>
      <c r="C8" t="s">
        <v>5</v>
      </c>
      <c r="D8">
        <v>1</v>
      </c>
    </row>
    <row r="9" spans="1:6" x14ac:dyDescent="0.2">
      <c r="A9" s="1">
        <v>44778</v>
      </c>
      <c r="B9">
        <v>4</v>
      </c>
      <c r="C9" t="s">
        <v>5</v>
      </c>
      <c r="D9">
        <v>2</v>
      </c>
    </row>
    <row r="10" spans="1:6" x14ac:dyDescent="0.2">
      <c r="A10" s="1">
        <v>44778</v>
      </c>
      <c r="B10">
        <v>5</v>
      </c>
      <c r="C10" t="s">
        <v>4</v>
      </c>
      <c r="D10">
        <v>1</v>
      </c>
      <c r="E10">
        <v>119.22985778168226</v>
      </c>
      <c r="F10">
        <f>AVERAGE(E10:E11)</f>
        <v>121.2996779349845</v>
      </c>
    </row>
    <row r="11" spans="1:6" x14ac:dyDescent="0.2">
      <c r="A11" s="1">
        <v>44778</v>
      </c>
      <c r="B11">
        <v>5</v>
      </c>
      <c r="C11" t="s">
        <v>4</v>
      </c>
      <c r="D11">
        <v>2</v>
      </c>
      <c r="E11">
        <v>123.36949808828675</v>
      </c>
    </row>
    <row r="12" spans="1:6" x14ac:dyDescent="0.2">
      <c r="A12" s="1">
        <v>44778</v>
      </c>
      <c r="B12">
        <v>5</v>
      </c>
      <c r="C12" t="s">
        <v>5</v>
      </c>
      <c r="D12">
        <v>1</v>
      </c>
      <c r="E12">
        <v>133.84035298146281</v>
      </c>
      <c r="F12">
        <f>AVERAGE(E12:E13)</f>
        <v>133.35333647480346</v>
      </c>
    </row>
    <row r="13" spans="1:6" x14ac:dyDescent="0.2">
      <c r="A13" s="1">
        <v>44778</v>
      </c>
      <c r="B13">
        <v>5</v>
      </c>
      <c r="C13" t="s">
        <v>5</v>
      </c>
      <c r="D13">
        <v>2</v>
      </c>
      <c r="E13">
        <v>132.8663199681441</v>
      </c>
    </row>
    <row r="14" spans="1:6" x14ac:dyDescent="0.2">
      <c r="A14" s="1">
        <v>44778</v>
      </c>
      <c r="B14">
        <v>6</v>
      </c>
      <c r="C14" t="s">
        <v>4</v>
      </c>
      <c r="D14">
        <v>1</v>
      </c>
      <c r="E14">
        <v>142.85015835466081</v>
      </c>
      <c r="F14">
        <f>AVERAGE(E14:E15)</f>
        <v>141.87612534134212</v>
      </c>
    </row>
    <row r="15" spans="1:6" x14ac:dyDescent="0.2">
      <c r="A15" s="1">
        <v>44778</v>
      </c>
      <c r="B15">
        <v>6</v>
      </c>
      <c r="C15" t="s">
        <v>4</v>
      </c>
      <c r="D15">
        <v>2</v>
      </c>
      <c r="E15">
        <v>140.9020923280234</v>
      </c>
    </row>
    <row r="16" spans="1:6" x14ac:dyDescent="0.2">
      <c r="A16" s="1">
        <v>44778</v>
      </c>
      <c r="B16">
        <v>6</v>
      </c>
      <c r="C16" t="s">
        <v>5</v>
      </c>
      <c r="D16">
        <v>1</v>
      </c>
      <c r="E16">
        <v>149.18137294123238</v>
      </c>
      <c r="F16">
        <f>AVERAGE(E16:E17)</f>
        <v>150.88593071454011</v>
      </c>
    </row>
    <row r="17" spans="1:6" x14ac:dyDescent="0.2">
      <c r="A17" s="1">
        <v>44778</v>
      </c>
      <c r="B17">
        <v>6</v>
      </c>
      <c r="C17" t="s">
        <v>5</v>
      </c>
      <c r="D17">
        <v>2</v>
      </c>
      <c r="E17">
        <v>152.59048848784784</v>
      </c>
    </row>
    <row r="18" spans="1:6" x14ac:dyDescent="0.2">
      <c r="A18" s="1">
        <v>44778</v>
      </c>
      <c r="B18">
        <v>7</v>
      </c>
      <c r="C18" t="s">
        <v>4</v>
      </c>
      <c r="D18">
        <v>1</v>
      </c>
      <c r="E18">
        <v>145.28524088795757</v>
      </c>
      <c r="F18">
        <f>AVERAGE(E18:E19)</f>
        <v>183.88129904071116</v>
      </c>
    </row>
    <row r="19" spans="1:6" x14ac:dyDescent="0.2">
      <c r="A19" s="1">
        <v>44778</v>
      </c>
      <c r="B19">
        <v>7</v>
      </c>
      <c r="C19" t="s">
        <v>4</v>
      </c>
      <c r="D19">
        <v>2</v>
      </c>
      <c r="E19">
        <v>222.47735719346474</v>
      </c>
    </row>
    <row r="20" spans="1:6" x14ac:dyDescent="0.2">
      <c r="A20" s="1">
        <v>44778</v>
      </c>
      <c r="B20">
        <v>7</v>
      </c>
      <c r="C20" t="s">
        <v>5</v>
      </c>
      <c r="D20">
        <v>1</v>
      </c>
      <c r="E20">
        <v>114.84670922174809</v>
      </c>
      <c r="F20">
        <f>AVERAGE(E20:E21)</f>
        <v>116.18600461506131</v>
      </c>
    </row>
    <row r="21" spans="1:6" x14ac:dyDescent="0.2">
      <c r="A21" s="1">
        <v>44778</v>
      </c>
      <c r="B21">
        <v>7</v>
      </c>
      <c r="C21" t="s">
        <v>5</v>
      </c>
      <c r="D21">
        <v>2</v>
      </c>
      <c r="E21">
        <v>117.52530000837453</v>
      </c>
    </row>
    <row r="22" spans="1:6" x14ac:dyDescent="0.2">
      <c r="A22" s="1">
        <v>44782</v>
      </c>
      <c r="B22">
        <v>2</v>
      </c>
      <c r="C22" t="s">
        <v>4</v>
      </c>
      <c r="D22">
        <v>1</v>
      </c>
      <c r="E22">
        <v>121.90844856830867</v>
      </c>
      <c r="F22">
        <f>AVERAGE(E22:E23)</f>
        <v>119.83862841500643</v>
      </c>
    </row>
    <row r="23" spans="1:6" x14ac:dyDescent="0.2">
      <c r="A23" s="1">
        <v>44782</v>
      </c>
      <c r="B23">
        <v>2</v>
      </c>
      <c r="C23" t="s">
        <v>4</v>
      </c>
      <c r="D23">
        <v>2</v>
      </c>
      <c r="E23">
        <v>117.76880826170418</v>
      </c>
    </row>
    <row r="24" spans="1:6" x14ac:dyDescent="0.2">
      <c r="A24" s="1">
        <v>44782</v>
      </c>
      <c r="B24">
        <v>2</v>
      </c>
      <c r="C24" t="s">
        <v>5</v>
      </c>
      <c r="D24">
        <v>1</v>
      </c>
      <c r="E24">
        <v>127.50913839489124</v>
      </c>
      <c r="F24">
        <f>AVERAGE(E24:E25)</f>
        <v>128.11790902821542</v>
      </c>
    </row>
    <row r="25" spans="1:6" x14ac:dyDescent="0.2">
      <c r="A25" s="1">
        <v>44782</v>
      </c>
      <c r="B25">
        <v>2</v>
      </c>
      <c r="C25" t="s">
        <v>5</v>
      </c>
      <c r="D25">
        <v>2</v>
      </c>
      <c r="E25">
        <v>128.72667966153961</v>
      </c>
    </row>
    <row r="26" spans="1:6" x14ac:dyDescent="0.2">
      <c r="A26" s="1">
        <v>44782</v>
      </c>
      <c r="B26">
        <v>4</v>
      </c>
      <c r="C26" t="s">
        <v>4</v>
      </c>
      <c r="D26">
        <v>1</v>
      </c>
      <c r="E26">
        <v>131.89228695482541</v>
      </c>
      <c r="F26">
        <f>AVERAGE(E26:E27)</f>
        <v>131.16176219483637</v>
      </c>
    </row>
    <row r="27" spans="1:6" x14ac:dyDescent="0.2">
      <c r="A27" s="1">
        <v>44782</v>
      </c>
      <c r="B27">
        <v>4</v>
      </c>
      <c r="C27" t="s">
        <v>4</v>
      </c>
      <c r="D27">
        <v>2</v>
      </c>
      <c r="E27">
        <v>130.43123743484733</v>
      </c>
    </row>
    <row r="28" spans="1:6" x14ac:dyDescent="0.2">
      <c r="A28" s="1">
        <v>44782</v>
      </c>
      <c r="B28">
        <v>4</v>
      </c>
      <c r="C28" t="s">
        <v>5</v>
      </c>
      <c r="D28">
        <v>1</v>
      </c>
      <c r="E28">
        <v>111.43759367513263</v>
      </c>
      <c r="F28">
        <f>AVERAGE(E28:E29)</f>
        <v>111.80285605512714</v>
      </c>
    </row>
    <row r="29" spans="1:6" x14ac:dyDescent="0.2">
      <c r="A29" s="1">
        <v>44782</v>
      </c>
      <c r="B29">
        <v>4</v>
      </c>
      <c r="C29" t="s">
        <v>5</v>
      </c>
      <c r="D29">
        <v>2</v>
      </c>
      <c r="E29">
        <v>112.16811843512164</v>
      </c>
    </row>
    <row r="30" spans="1:6" x14ac:dyDescent="0.2">
      <c r="A30" s="1">
        <v>44782</v>
      </c>
      <c r="B30">
        <v>5</v>
      </c>
      <c r="C30" t="s">
        <v>4</v>
      </c>
      <c r="D30">
        <v>1</v>
      </c>
      <c r="E30">
        <v>107.05444511519846</v>
      </c>
      <c r="F30">
        <f>AVERAGE(E30:E31)</f>
        <v>105.10637908856106</v>
      </c>
    </row>
    <row r="31" spans="1:6" x14ac:dyDescent="0.2">
      <c r="A31" s="1">
        <v>44782</v>
      </c>
      <c r="B31">
        <v>5</v>
      </c>
      <c r="C31" t="s">
        <v>4</v>
      </c>
      <c r="D31">
        <v>2</v>
      </c>
      <c r="E31">
        <v>103.15831306192364</v>
      </c>
    </row>
    <row r="32" spans="1:6" x14ac:dyDescent="0.2">
      <c r="A32" s="1">
        <v>44782</v>
      </c>
      <c r="B32">
        <v>5</v>
      </c>
      <c r="C32" t="s">
        <v>5</v>
      </c>
      <c r="D32">
        <v>1</v>
      </c>
      <c r="E32">
        <v>138.95402630138599</v>
      </c>
      <c r="F32">
        <f>AVERAGE(E32:E33)</f>
        <v>139.3192886813805</v>
      </c>
    </row>
    <row r="33" spans="1:6" x14ac:dyDescent="0.2">
      <c r="A33" s="1">
        <v>44782</v>
      </c>
      <c r="B33">
        <v>5</v>
      </c>
      <c r="C33" t="s">
        <v>5</v>
      </c>
      <c r="D33">
        <v>2</v>
      </c>
      <c r="E33">
        <v>139.684551061375</v>
      </c>
    </row>
    <row r="34" spans="1:6" x14ac:dyDescent="0.2">
      <c r="A34" s="1">
        <v>44782</v>
      </c>
      <c r="B34">
        <v>6</v>
      </c>
      <c r="C34" t="s">
        <v>4</v>
      </c>
      <c r="D34">
        <v>1</v>
      </c>
      <c r="E34">
        <v>153.56452150116652</v>
      </c>
      <c r="F34">
        <f>AVERAGE(E34:E35)</f>
        <v>147.72032342125431</v>
      </c>
    </row>
    <row r="35" spans="1:6" x14ac:dyDescent="0.2">
      <c r="A35" s="1">
        <v>44782</v>
      </c>
      <c r="B35">
        <v>6</v>
      </c>
      <c r="C35" t="s">
        <v>4</v>
      </c>
      <c r="D35">
        <v>2</v>
      </c>
      <c r="E35">
        <v>141.87612534134209</v>
      </c>
    </row>
    <row r="36" spans="1:6" x14ac:dyDescent="0.2">
      <c r="A36" s="1">
        <v>44782</v>
      </c>
      <c r="B36">
        <v>6</v>
      </c>
      <c r="C36" t="s">
        <v>5</v>
      </c>
      <c r="D36">
        <v>1</v>
      </c>
      <c r="E36">
        <v>141.38910883468273</v>
      </c>
      <c r="F36">
        <f>AVERAGE(E36:E37)</f>
        <v>138.58876392139146</v>
      </c>
    </row>
    <row r="37" spans="1:6" x14ac:dyDescent="0.2">
      <c r="A37" s="1">
        <v>44782</v>
      </c>
      <c r="B37">
        <v>6</v>
      </c>
      <c r="C37" t="s">
        <v>5</v>
      </c>
      <c r="D37">
        <v>2</v>
      </c>
      <c r="E37">
        <v>135.78841900810019</v>
      </c>
    </row>
    <row r="38" spans="1:6" x14ac:dyDescent="0.2">
      <c r="A38" s="1">
        <v>44782</v>
      </c>
      <c r="B38">
        <v>7</v>
      </c>
      <c r="C38" t="s">
        <v>4</v>
      </c>
      <c r="D38">
        <v>1</v>
      </c>
      <c r="E38">
        <v>136.27543551475955</v>
      </c>
      <c r="F38">
        <f>AVERAGE(E38:E39)</f>
        <v>136.27543551475955</v>
      </c>
    </row>
    <row r="39" spans="1:6" x14ac:dyDescent="0.2">
      <c r="A39" s="1">
        <v>44782</v>
      </c>
      <c r="B39">
        <v>7</v>
      </c>
      <c r="C39" t="s">
        <v>4</v>
      </c>
      <c r="D39">
        <v>2</v>
      </c>
      <c r="E39">
        <v>136.27543551475955</v>
      </c>
    </row>
    <row r="40" spans="1:6" x14ac:dyDescent="0.2">
      <c r="A40" s="1">
        <v>44782</v>
      </c>
      <c r="B40">
        <v>7</v>
      </c>
      <c r="C40" t="s">
        <v>5</v>
      </c>
      <c r="D40">
        <v>1</v>
      </c>
      <c r="E40">
        <v>113.38565970177004</v>
      </c>
      <c r="F40">
        <f>AVERAGE(E40:E41)</f>
        <v>112.77688906844584</v>
      </c>
    </row>
    <row r="41" spans="1:6" x14ac:dyDescent="0.2">
      <c r="A41" s="1">
        <v>44782</v>
      </c>
      <c r="B41">
        <v>7</v>
      </c>
      <c r="C41" t="s">
        <v>5</v>
      </c>
      <c r="D41">
        <v>2</v>
      </c>
      <c r="E41">
        <v>112.16811843512164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1395-100D-4D44-BF03-A24364AED7D2}">
  <dimension ref="A1:L49"/>
  <sheetViews>
    <sheetView workbookViewId="0">
      <selection sqref="A1:D1"/>
    </sheetView>
  </sheetViews>
  <sheetFormatPr baseColWidth="10" defaultRowHeight="16" x14ac:dyDescent="0.2"/>
  <cols>
    <col min="1" max="1" width="20.5" customWidth="1"/>
    <col min="3" max="3" width="11.5" bestFit="1" customWidth="1"/>
    <col min="6" max="6" width="10.83203125" style="3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s="3" t="s">
        <v>18</v>
      </c>
    </row>
    <row r="2" spans="1:12" x14ac:dyDescent="0.2">
      <c r="A2" t="s">
        <v>6</v>
      </c>
      <c r="E2" s="2">
        <v>-7.1600000000000006E-8</v>
      </c>
      <c r="F2" s="3">
        <f>(E2*L$3)+L$4</f>
        <v>-22.04389047006244</v>
      </c>
    </row>
    <row r="3" spans="1:12" x14ac:dyDescent="0.2">
      <c r="A3" t="s">
        <v>7</v>
      </c>
      <c r="E3" s="2">
        <v>2.43E-6</v>
      </c>
      <c r="F3" s="3">
        <f t="shared" ref="F3:F49" si="0">(E3*L$3)+L$4</f>
        <v>38.872134182889248</v>
      </c>
      <c r="K3" t="s">
        <v>16</v>
      </c>
      <c r="L3">
        <v>24350825.332967576</v>
      </c>
    </row>
    <row r="4" spans="1:12" x14ac:dyDescent="0.2">
      <c r="A4" t="s">
        <v>8</v>
      </c>
      <c r="E4" s="2">
        <v>3.8099999999999999E-6</v>
      </c>
      <c r="F4" s="3">
        <f t="shared" si="0"/>
        <v>72.4762731423845</v>
      </c>
      <c r="K4" t="s">
        <v>17</v>
      </c>
      <c r="L4">
        <v>-20.30037137622196</v>
      </c>
    </row>
    <row r="5" spans="1:12" x14ac:dyDescent="0.2">
      <c r="A5" t="s">
        <v>9</v>
      </c>
      <c r="E5" s="2">
        <v>9.9799999999999993E-6</v>
      </c>
      <c r="F5" s="3">
        <f t="shared" si="0"/>
        <v>222.72086544679442</v>
      </c>
    </row>
    <row r="6" spans="1:12" x14ac:dyDescent="0.2">
      <c r="A6" t="s">
        <v>10</v>
      </c>
      <c r="E6" s="2">
        <v>2.26E-5</v>
      </c>
      <c r="F6" s="3">
        <f t="shared" si="0"/>
        <v>530.02828114884528</v>
      </c>
    </row>
    <row r="7" spans="1:12" x14ac:dyDescent="0.2">
      <c r="A7" t="s">
        <v>11</v>
      </c>
      <c r="E7" s="2">
        <v>4.3399999999999998E-5</v>
      </c>
      <c r="F7" s="3">
        <f t="shared" si="0"/>
        <v>1036.5254480745707</v>
      </c>
    </row>
    <row r="8" spans="1:12" x14ac:dyDescent="0.2">
      <c r="A8" t="s">
        <v>12</v>
      </c>
      <c r="E8" s="2">
        <v>8.25E-5</v>
      </c>
      <c r="F8" s="3">
        <f t="shared" si="0"/>
        <v>1988.6427185936031</v>
      </c>
    </row>
    <row r="9" spans="1:12" x14ac:dyDescent="0.2">
      <c r="A9" t="s">
        <v>13</v>
      </c>
      <c r="E9">
        <v>1.6077299999999999E-4</v>
      </c>
      <c r="F9" s="3">
        <f t="shared" si="0"/>
        <v>3894.6548698809738</v>
      </c>
    </row>
    <row r="10" spans="1:12" x14ac:dyDescent="0.2">
      <c r="A10" s="1">
        <v>44778</v>
      </c>
      <c r="B10">
        <v>2</v>
      </c>
      <c r="C10" t="s">
        <v>4</v>
      </c>
      <c r="D10">
        <v>1</v>
      </c>
    </row>
    <row r="11" spans="1:12" x14ac:dyDescent="0.2">
      <c r="A11" s="1">
        <v>44778</v>
      </c>
      <c r="B11">
        <v>2</v>
      </c>
      <c r="C11" t="s">
        <v>4</v>
      </c>
      <c r="D11">
        <v>2</v>
      </c>
    </row>
    <row r="12" spans="1:12" x14ac:dyDescent="0.2">
      <c r="A12" s="1">
        <v>44778</v>
      </c>
      <c r="B12">
        <v>2</v>
      </c>
      <c r="C12" t="s">
        <v>5</v>
      </c>
      <c r="D12">
        <v>1</v>
      </c>
    </row>
    <row r="13" spans="1:12" x14ac:dyDescent="0.2">
      <c r="A13" s="1">
        <v>44778</v>
      </c>
      <c r="B13">
        <v>2</v>
      </c>
      <c r="C13" t="s">
        <v>5</v>
      </c>
      <c r="D13">
        <v>2</v>
      </c>
    </row>
    <row r="14" spans="1:12" x14ac:dyDescent="0.2">
      <c r="A14" s="1">
        <v>44778</v>
      </c>
      <c r="B14">
        <v>4</v>
      </c>
      <c r="C14" t="s">
        <v>4</v>
      </c>
      <c r="D14">
        <v>1</v>
      </c>
    </row>
    <row r="15" spans="1:12" x14ac:dyDescent="0.2">
      <c r="A15" s="1">
        <v>44778</v>
      </c>
      <c r="B15">
        <v>4</v>
      </c>
      <c r="C15" t="s">
        <v>4</v>
      </c>
      <c r="D15">
        <v>2</v>
      </c>
    </row>
    <row r="16" spans="1:12" x14ac:dyDescent="0.2">
      <c r="A16" s="1">
        <v>44778</v>
      </c>
      <c r="B16">
        <v>4</v>
      </c>
      <c r="C16" t="s">
        <v>5</v>
      </c>
      <c r="D16">
        <v>1</v>
      </c>
    </row>
    <row r="17" spans="1:6" x14ac:dyDescent="0.2">
      <c r="A17" s="1">
        <v>44778</v>
      </c>
      <c r="B17">
        <v>4</v>
      </c>
      <c r="C17" t="s">
        <v>5</v>
      </c>
      <c r="D17">
        <v>2</v>
      </c>
    </row>
    <row r="18" spans="1:6" x14ac:dyDescent="0.2">
      <c r="A18" s="1">
        <v>44778</v>
      </c>
      <c r="B18">
        <v>5</v>
      </c>
      <c r="C18" t="s">
        <v>4</v>
      </c>
      <c r="D18">
        <v>1</v>
      </c>
      <c r="E18" s="2">
        <v>5.7300000000000002E-6</v>
      </c>
      <c r="F18" s="3">
        <f t="shared" si="0"/>
        <v>119.22985778168226</v>
      </c>
    </row>
    <row r="19" spans="1:6" x14ac:dyDescent="0.2">
      <c r="A19" s="1">
        <v>44778</v>
      </c>
      <c r="B19">
        <v>5</v>
      </c>
      <c r="C19" t="s">
        <v>4</v>
      </c>
      <c r="D19">
        <v>2</v>
      </c>
      <c r="E19" s="2">
        <v>5.9000000000000003E-6</v>
      </c>
      <c r="F19" s="3">
        <f t="shared" si="0"/>
        <v>123.36949808828675</v>
      </c>
    </row>
    <row r="20" spans="1:6" x14ac:dyDescent="0.2">
      <c r="A20" s="1">
        <v>44778</v>
      </c>
      <c r="B20">
        <v>5</v>
      </c>
      <c r="C20" t="s">
        <v>5</v>
      </c>
      <c r="D20">
        <v>1</v>
      </c>
      <c r="E20" s="2">
        <v>6.3300000000000004E-6</v>
      </c>
      <c r="F20" s="3">
        <f t="shared" si="0"/>
        <v>133.84035298146281</v>
      </c>
    </row>
    <row r="21" spans="1:6" x14ac:dyDescent="0.2">
      <c r="A21" s="1">
        <v>44778</v>
      </c>
      <c r="B21">
        <v>5</v>
      </c>
      <c r="C21" t="s">
        <v>5</v>
      </c>
      <c r="D21">
        <v>2</v>
      </c>
      <c r="E21" s="2">
        <v>6.2899999999999999E-6</v>
      </c>
      <c r="F21" s="3">
        <f t="shared" si="0"/>
        <v>132.8663199681441</v>
      </c>
    </row>
    <row r="22" spans="1:6" x14ac:dyDescent="0.2">
      <c r="A22" s="1">
        <v>44778</v>
      </c>
      <c r="B22">
        <v>6</v>
      </c>
      <c r="C22" t="s">
        <v>4</v>
      </c>
      <c r="D22">
        <v>1</v>
      </c>
      <c r="E22" s="2">
        <v>6.7000000000000002E-6</v>
      </c>
      <c r="F22" s="3">
        <f t="shared" si="0"/>
        <v>142.85015835466081</v>
      </c>
    </row>
    <row r="23" spans="1:6" x14ac:dyDescent="0.2">
      <c r="A23" s="1">
        <v>44778</v>
      </c>
      <c r="B23">
        <v>6</v>
      </c>
      <c r="C23" t="s">
        <v>4</v>
      </c>
      <c r="D23">
        <v>2</v>
      </c>
      <c r="E23" s="2">
        <v>6.6200000000000001E-6</v>
      </c>
      <c r="F23" s="3">
        <f t="shared" si="0"/>
        <v>140.9020923280234</v>
      </c>
    </row>
    <row r="24" spans="1:6" x14ac:dyDescent="0.2">
      <c r="A24" s="1">
        <v>44778</v>
      </c>
      <c r="B24">
        <v>6</v>
      </c>
      <c r="C24" t="s">
        <v>5</v>
      </c>
      <c r="D24">
        <v>1</v>
      </c>
      <c r="E24" s="2">
        <v>6.9600000000000003E-6</v>
      </c>
      <c r="F24" s="3">
        <f t="shared" si="0"/>
        <v>149.18137294123238</v>
      </c>
    </row>
    <row r="25" spans="1:6" x14ac:dyDescent="0.2">
      <c r="A25" s="1">
        <v>44778</v>
      </c>
      <c r="B25">
        <v>6</v>
      </c>
      <c r="C25" t="s">
        <v>5</v>
      </c>
      <c r="D25">
        <v>2</v>
      </c>
      <c r="E25" s="2">
        <v>7.0999999999999998E-6</v>
      </c>
      <c r="F25" s="3">
        <f t="shared" si="0"/>
        <v>152.59048848784784</v>
      </c>
    </row>
    <row r="26" spans="1:6" x14ac:dyDescent="0.2">
      <c r="A26" s="1">
        <v>44778</v>
      </c>
      <c r="B26">
        <v>7</v>
      </c>
      <c r="C26" t="s">
        <v>4</v>
      </c>
      <c r="D26">
        <v>1</v>
      </c>
      <c r="E26" s="2">
        <v>6.8000000000000001E-6</v>
      </c>
      <c r="F26" s="3">
        <f t="shared" si="0"/>
        <v>145.28524088795757</v>
      </c>
    </row>
    <row r="27" spans="1:6" x14ac:dyDescent="0.2">
      <c r="A27" s="1">
        <v>44778</v>
      </c>
      <c r="B27">
        <v>7</v>
      </c>
      <c r="C27" t="s">
        <v>4</v>
      </c>
      <c r="D27">
        <v>2</v>
      </c>
      <c r="E27" s="2">
        <v>9.9699999999999994E-6</v>
      </c>
      <c r="F27" s="3">
        <f t="shared" si="0"/>
        <v>222.47735719346474</v>
      </c>
    </row>
    <row r="28" spans="1:6" x14ac:dyDescent="0.2">
      <c r="A28" s="1">
        <v>44778</v>
      </c>
      <c r="B28">
        <v>7</v>
      </c>
      <c r="C28" t="s">
        <v>5</v>
      </c>
      <c r="D28">
        <v>1</v>
      </c>
      <c r="E28" s="2">
        <v>5.5500000000000002E-6</v>
      </c>
      <c r="F28" s="3">
        <f t="shared" si="0"/>
        <v>114.84670922174809</v>
      </c>
    </row>
    <row r="29" spans="1:6" x14ac:dyDescent="0.2">
      <c r="A29" s="1">
        <v>44778</v>
      </c>
      <c r="B29">
        <v>7</v>
      </c>
      <c r="C29" t="s">
        <v>5</v>
      </c>
      <c r="D29">
        <v>2</v>
      </c>
      <c r="E29" s="2">
        <v>5.66E-6</v>
      </c>
      <c r="F29" s="3">
        <f t="shared" si="0"/>
        <v>117.52530000837453</v>
      </c>
    </row>
    <row r="30" spans="1:6" x14ac:dyDescent="0.2">
      <c r="A30" s="1">
        <v>44782</v>
      </c>
      <c r="B30">
        <v>2</v>
      </c>
      <c r="C30" t="s">
        <v>4</v>
      </c>
      <c r="D30">
        <v>1</v>
      </c>
      <c r="E30" s="2">
        <v>5.84E-6</v>
      </c>
      <c r="F30" s="3">
        <f t="shared" si="0"/>
        <v>121.90844856830867</v>
      </c>
    </row>
    <row r="31" spans="1:6" x14ac:dyDescent="0.2">
      <c r="A31" s="1">
        <v>44782</v>
      </c>
      <c r="B31">
        <v>2</v>
      </c>
      <c r="C31" t="s">
        <v>4</v>
      </c>
      <c r="D31">
        <v>2</v>
      </c>
      <c r="E31" s="2">
        <v>5.6699999999999999E-6</v>
      </c>
      <c r="F31" s="3">
        <f t="shared" si="0"/>
        <v>117.76880826170418</v>
      </c>
    </row>
    <row r="32" spans="1:6" x14ac:dyDescent="0.2">
      <c r="A32" s="1">
        <v>44782</v>
      </c>
      <c r="B32">
        <v>2</v>
      </c>
      <c r="C32" t="s">
        <v>5</v>
      </c>
      <c r="D32">
        <v>1</v>
      </c>
      <c r="E32" s="2">
        <v>6.0700000000000003E-6</v>
      </c>
      <c r="F32" s="3">
        <f t="shared" si="0"/>
        <v>127.50913839489124</v>
      </c>
    </row>
    <row r="33" spans="1:6" x14ac:dyDescent="0.2">
      <c r="A33" s="1">
        <v>44782</v>
      </c>
      <c r="B33">
        <v>2</v>
      </c>
      <c r="C33" t="s">
        <v>5</v>
      </c>
      <c r="D33">
        <v>2</v>
      </c>
      <c r="E33" s="2">
        <v>6.1199999999999999E-6</v>
      </c>
      <c r="F33" s="3">
        <f t="shared" si="0"/>
        <v>128.72667966153961</v>
      </c>
    </row>
    <row r="34" spans="1:6" x14ac:dyDescent="0.2">
      <c r="A34" s="1">
        <v>44782</v>
      </c>
      <c r="B34">
        <v>4</v>
      </c>
      <c r="C34" t="s">
        <v>4</v>
      </c>
      <c r="D34">
        <v>1</v>
      </c>
      <c r="E34" s="2">
        <v>6.2500000000000003E-6</v>
      </c>
      <c r="F34" s="3">
        <f t="shared" si="0"/>
        <v>131.89228695482541</v>
      </c>
    </row>
    <row r="35" spans="1:6" x14ac:dyDescent="0.2">
      <c r="A35" s="1">
        <v>44782</v>
      </c>
      <c r="B35">
        <v>4</v>
      </c>
      <c r="C35" t="s">
        <v>4</v>
      </c>
      <c r="D35">
        <v>2</v>
      </c>
      <c r="E35" s="2">
        <v>6.19E-6</v>
      </c>
      <c r="F35" s="3">
        <f t="shared" si="0"/>
        <v>130.43123743484733</v>
      </c>
    </row>
    <row r="36" spans="1:6" x14ac:dyDescent="0.2">
      <c r="A36" s="1">
        <v>44782</v>
      </c>
      <c r="B36">
        <v>4</v>
      </c>
      <c r="C36" t="s">
        <v>5</v>
      </c>
      <c r="D36">
        <v>1</v>
      </c>
      <c r="E36" s="2">
        <v>5.4099999999999999E-6</v>
      </c>
      <c r="F36" s="3">
        <f t="shared" si="0"/>
        <v>111.43759367513263</v>
      </c>
    </row>
    <row r="37" spans="1:6" x14ac:dyDescent="0.2">
      <c r="A37" s="1">
        <v>44782</v>
      </c>
      <c r="B37">
        <v>4</v>
      </c>
      <c r="C37" t="s">
        <v>5</v>
      </c>
      <c r="D37">
        <v>2</v>
      </c>
      <c r="E37" s="2">
        <v>5.4399999999999996E-6</v>
      </c>
      <c r="F37" s="3">
        <f t="shared" si="0"/>
        <v>112.16811843512164</v>
      </c>
    </row>
    <row r="38" spans="1:6" x14ac:dyDescent="0.2">
      <c r="A38" s="1">
        <v>44782</v>
      </c>
      <c r="B38">
        <v>5</v>
      </c>
      <c r="C38" t="s">
        <v>4</v>
      </c>
      <c r="D38">
        <v>1</v>
      </c>
      <c r="E38" s="2">
        <v>5.2299999999999999E-6</v>
      </c>
      <c r="F38" s="3">
        <f t="shared" si="0"/>
        <v>107.05444511519846</v>
      </c>
    </row>
    <row r="39" spans="1:6" x14ac:dyDescent="0.2">
      <c r="A39" s="1">
        <v>44782</v>
      </c>
      <c r="B39">
        <v>5</v>
      </c>
      <c r="C39" t="s">
        <v>4</v>
      </c>
      <c r="D39">
        <v>2</v>
      </c>
      <c r="E39" s="2">
        <v>5.0699999999999997E-6</v>
      </c>
      <c r="F39" s="3">
        <f t="shared" si="0"/>
        <v>103.15831306192364</v>
      </c>
    </row>
    <row r="40" spans="1:6" x14ac:dyDescent="0.2">
      <c r="A40" s="1">
        <v>44782</v>
      </c>
      <c r="B40">
        <v>5</v>
      </c>
      <c r="C40" t="s">
        <v>5</v>
      </c>
      <c r="D40">
        <v>1</v>
      </c>
      <c r="E40" s="2">
        <v>6.5400000000000001E-6</v>
      </c>
      <c r="F40" s="3">
        <f t="shared" si="0"/>
        <v>138.95402630138599</v>
      </c>
    </row>
    <row r="41" spans="1:6" x14ac:dyDescent="0.2">
      <c r="A41" s="1">
        <v>44782</v>
      </c>
      <c r="B41">
        <v>5</v>
      </c>
      <c r="C41" t="s">
        <v>5</v>
      </c>
      <c r="D41">
        <v>2</v>
      </c>
      <c r="E41" s="2">
        <v>6.5699999999999998E-6</v>
      </c>
      <c r="F41" s="3">
        <f t="shared" si="0"/>
        <v>139.684551061375</v>
      </c>
    </row>
    <row r="42" spans="1:6" x14ac:dyDescent="0.2">
      <c r="A42" s="1">
        <v>44782</v>
      </c>
      <c r="B42">
        <v>6</v>
      </c>
      <c r="C42" t="s">
        <v>4</v>
      </c>
      <c r="D42">
        <v>1</v>
      </c>
      <c r="E42" s="2">
        <v>7.1400000000000002E-6</v>
      </c>
      <c r="F42" s="3">
        <f t="shared" si="0"/>
        <v>153.56452150116652</v>
      </c>
    </row>
    <row r="43" spans="1:6" x14ac:dyDescent="0.2">
      <c r="A43" s="1">
        <v>44782</v>
      </c>
      <c r="B43">
        <v>6</v>
      </c>
      <c r="C43" t="s">
        <v>4</v>
      </c>
      <c r="D43">
        <v>2</v>
      </c>
      <c r="E43" s="2">
        <v>6.6599999999999998E-6</v>
      </c>
      <c r="F43" s="3">
        <f t="shared" si="0"/>
        <v>141.87612534134209</v>
      </c>
    </row>
    <row r="44" spans="1:6" x14ac:dyDescent="0.2">
      <c r="A44" s="1">
        <v>44782</v>
      </c>
      <c r="B44">
        <v>6</v>
      </c>
      <c r="C44" t="s">
        <v>5</v>
      </c>
      <c r="D44">
        <v>1</v>
      </c>
      <c r="E44" s="2">
        <v>6.64E-6</v>
      </c>
      <c r="F44" s="3">
        <f t="shared" si="0"/>
        <v>141.38910883468273</v>
      </c>
    </row>
    <row r="45" spans="1:6" x14ac:dyDescent="0.2">
      <c r="A45" s="1">
        <v>44782</v>
      </c>
      <c r="B45">
        <v>6</v>
      </c>
      <c r="C45" t="s">
        <v>5</v>
      </c>
      <c r="D45">
        <v>2</v>
      </c>
      <c r="E45" s="2">
        <v>6.4099999999999996E-6</v>
      </c>
      <c r="F45" s="3">
        <f t="shared" si="0"/>
        <v>135.78841900810019</v>
      </c>
    </row>
    <row r="46" spans="1:6" x14ac:dyDescent="0.2">
      <c r="A46" s="1">
        <v>44782</v>
      </c>
      <c r="B46">
        <v>7</v>
      </c>
      <c r="C46" t="s">
        <v>4</v>
      </c>
      <c r="D46">
        <v>1</v>
      </c>
      <c r="E46" s="2">
        <v>6.4300000000000003E-6</v>
      </c>
      <c r="F46" s="3">
        <f t="shared" si="0"/>
        <v>136.27543551475955</v>
      </c>
    </row>
    <row r="47" spans="1:6" x14ac:dyDescent="0.2">
      <c r="A47" s="1">
        <v>44782</v>
      </c>
      <c r="B47">
        <v>7</v>
      </c>
      <c r="C47" t="s">
        <v>4</v>
      </c>
      <c r="D47">
        <v>2</v>
      </c>
      <c r="E47" s="2">
        <v>6.4300000000000003E-6</v>
      </c>
      <c r="F47" s="3">
        <f t="shared" si="0"/>
        <v>136.27543551475955</v>
      </c>
    </row>
    <row r="48" spans="1:6" x14ac:dyDescent="0.2">
      <c r="A48" s="1">
        <v>44782</v>
      </c>
      <c r="B48">
        <v>7</v>
      </c>
      <c r="C48" t="s">
        <v>5</v>
      </c>
      <c r="D48">
        <v>1</v>
      </c>
      <c r="E48" s="2">
        <v>5.49E-6</v>
      </c>
      <c r="F48" s="3">
        <f t="shared" si="0"/>
        <v>113.38565970177004</v>
      </c>
    </row>
    <row r="49" spans="1:6" x14ac:dyDescent="0.2">
      <c r="A49" s="1">
        <v>44782</v>
      </c>
      <c r="B49">
        <v>7</v>
      </c>
      <c r="C49" t="s">
        <v>5</v>
      </c>
      <c r="D49">
        <v>2</v>
      </c>
      <c r="E49" s="2">
        <v>5.4399999999999996E-6</v>
      </c>
      <c r="F49" s="3">
        <f t="shared" si="0"/>
        <v>112.16811843512164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5BE2-1147-E547-A893-604B37C0BA91}">
  <dimension ref="A1:B12"/>
  <sheetViews>
    <sheetView workbookViewId="0">
      <selection activeCell="A11" sqref="A11:B12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x14ac:dyDescent="0.2">
      <c r="A2" s="2">
        <v>-7.1600000000000006E-8</v>
      </c>
      <c r="B2">
        <v>0</v>
      </c>
    </row>
    <row r="3" spans="1:2" x14ac:dyDescent="0.2">
      <c r="A3" s="2">
        <v>2.43E-6</v>
      </c>
      <c r="B3">
        <v>48.878500000000003</v>
      </c>
    </row>
    <row r="4" spans="1:2" x14ac:dyDescent="0.2">
      <c r="A4" s="2">
        <v>3.8099999999999999E-6</v>
      </c>
      <c r="B4">
        <v>97.596999999999994</v>
      </c>
    </row>
    <row r="5" spans="1:2" x14ac:dyDescent="0.2">
      <c r="A5" s="2">
        <v>9.9799999999999993E-6</v>
      </c>
      <c r="B5">
        <v>242.4177</v>
      </c>
    </row>
    <row r="6" spans="1:2" x14ac:dyDescent="0.2">
      <c r="A6" s="2">
        <v>2.26E-5</v>
      </c>
      <c r="B6">
        <v>501.04969999999997</v>
      </c>
    </row>
    <row r="7" spans="1:2" x14ac:dyDescent="0.2">
      <c r="A7" s="2">
        <v>4.3399999999999998E-5</v>
      </c>
      <c r="B7">
        <v>978.37059999999997</v>
      </c>
    </row>
    <row r="8" spans="1:2" x14ac:dyDescent="0.2">
      <c r="A8" s="2">
        <v>8.25E-5</v>
      </c>
      <c r="B8">
        <v>1973.1407999999999</v>
      </c>
    </row>
    <row r="9" spans="1:2" x14ac:dyDescent="0.2">
      <c r="A9">
        <v>1.6077299999999999E-4</v>
      </c>
      <c r="B9">
        <v>3920.4223999999999</v>
      </c>
    </row>
    <row r="11" spans="1:2" x14ac:dyDescent="0.2">
      <c r="A11" t="s">
        <v>16</v>
      </c>
      <c r="B11">
        <f>SLOPE(B2:B9,A2:A9)</f>
        <v>24350825.332967576</v>
      </c>
    </row>
    <row r="12" spans="1:2" x14ac:dyDescent="0.2">
      <c r="A12" t="s">
        <v>17</v>
      </c>
      <c r="B12">
        <f>INTERCEPT(B2:B9,A2:A9)</f>
        <v>-20.30037137622196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summary</vt:lpstr>
      <vt:lpstr>data + calculations</vt:lpstr>
      <vt:lpstr>std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cstevens</dc:creator>
  <cp:lastModifiedBy>cstevens</cp:lastModifiedBy>
  <dcterms:created xsi:type="dcterms:W3CDTF">2022-12-21T22:05:55Z</dcterms:created>
  <dcterms:modified xsi:type="dcterms:W3CDTF">2022-12-21T22:14:51Z</dcterms:modified>
</cp:coreProperties>
</file>