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Stevens/Desktop/2022 ERIE MONITORING/CLEANED/NO3/"/>
    </mc:Choice>
  </mc:AlternateContent>
  <xr:revisionPtr revIDLastSave="0" documentId="8_{A176937B-0902-964C-A081-D52412857787}" xr6:coauthVersionLast="47" xr6:coauthVersionMax="47" xr10:uidLastSave="{00000000-0000-0000-0000-000000000000}"/>
  <bookViews>
    <workbookView xWindow="2120" yWindow="500" windowWidth="24640" windowHeight="13420" xr2:uid="{568075A1-738E-7C46-956B-485E4C89F960}"/>
  </bookViews>
  <sheets>
    <sheet name="data summary" sheetId="3" r:id="rId1"/>
    <sheet name="data+calculations" sheetId="1" r:id="rId2"/>
    <sheet name="std curve" sheetId="2" r:id="rId3"/>
  </sheets>
  <definedNames>
    <definedName name="_xlchart.v1.0" hidden="1">'std curve'!$A$1</definedName>
    <definedName name="_xlchart.v1.1" hidden="1">'std curve'!$A$2:$A$19</definedName>
    <definedName name="_xlchart.v1.2" hidden="1">'std curve'!$B$1</definedName>
    <definedName name="_xlchart.v1.3" hidden="1">'std curve'!$B$2:$B$19</definedName>
    <definedName name="_xlchart.v2.4" hidden="1">'std curve'!$A$1</definedName>
    <definedName name="_xlchart.v2.5" hidden="1">'std curve'!$A$2:$A$19</definedName>
    <definedName name="_xlchart.v2.6" hidden="1">'std curve'!$B$1</definedName>
    <definedName name="_xlchart.v2.7" hidden="1">'std curve'!$B$2:$B$19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0" i="3" l="1"/>
  <c r="F18" i="3"/>
  <c r="F16" i="3"/>
  <c r="F14" i="3"/>
  <c r="F12" i="3"/>
  <c r="F10" i="3"/>
  <c r="F8" i="3"/>
  <c r="F6" i="3"/>
  <c r="F4" i="3"/>
  <c r="F2" i="3"/>
  <c r="F26" i="3"/>
  <c r="F28" i="3"/>
  <c r="F30" i="3"/>
  <c r="F32" i="3"/>
  <c r="F34" i="3"/>
  <c r="F36" i="3"/>
  <c r="F44" i="3"/>
  <c r="F42" i="3"/>
  <c r="F60" i="3"/>
  <c r="F58" i="3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4" i="1"/>
  <c r="F45" i="1"/>
  <c r="F46" i="1"/>
  <c r="F47" i="1"/>
  <c r="F48" i="1"/>
  <c r="F49" i="1"/>
  <c r="F50" i="1"/>
  <c r="F51" i="1"/>
  <c r="F52" i="1"/>
  <c r="F53" i="1"/>
  <c r="F54" i="1"/>
  <c r="F55" i="1"/>
  <c r="F60" i="1"/>
  <c r="F61" i="1"/>
  <c r="F62" i="1"/>
  <c r="F63" i="1"/>
  <c r="F76" i="1"/>
  <c r="F77" i="1"/>
  <c r="F78" i="1"/>
  <c r="F79" i="1"/>
  <c r="F80" i="1"/>
  <c r="F8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" i="1"/>
  <c r="A25" i="2"/>
  <c r="A24" i="2"/>
</calcChain>
</file>

<file path=xl/sharedStrings.xml><?xml version="1.0" encoding="utf-8"?>
<sst xmlns="http://schemas.openxmlformats.org/spreadsheetml/2006/main" count="159" uniqueCount="30">
  <si>
    <t xml:space="preserve">Surface </t>
  </si>
  <si>
    <t>Bottom</t>
  </si>
  <si>
    <t>std_5_rep1</t>
  </si>
  <si>
    <t>std_5_rep2</t>
  </si>
  <si>
    <t>std_10_rep1</t>
  </si>
  <si>
    <t>std_10_rep2</t>
  </si>
  <si>
    <t>std_20_rep1</t>
  </si>
  <si>
    <t>std_20_rep2</t>
  </si>
  <si>
    <t>std_50_rep1</t>
  </si>
  <si>
    <t>std_50_rep2</t>
  </si>
  <si>
    <t>std_100_rep1</t>
  </si>
  <si>
    <t>std_100_rep2</t>
  </si>
  <si>
    <t>std_500_rep1</t>
  </si>
  <si>
    <t>std_500_rep2</t>
  </si>
  <si>
    <t>std_1000_rep1</t>
  </si>
  <si>
    <t>std_1000_rep2</t>
  </si>
  <si>
    <t>std_2000_rep1</t>
  </si>
  <si>
    <t>std_2000_rep2</t>
  </si>
  <si>
    <t>std_4000_rep1</t>
  </si>
  <si>
    <t>std_4000_rep2</t>
  </si>
  <si>
    <t>Date</t>
  </si>
  <si>
    <t>Buoy</t>
  </si>
  <si>
    <t>Depth</t>
  </si>
  <si>
    <t>Replicate</t>
  </si>
  <si>
    <t>peak</t>
  </si>
  <si>
    <t>Blank</t>
  </si>
  <si>
    <t>Conc NO3 ug/L</t>
  </si>
  <si>
    <t>conc</t>
  </si>
  <si>
    <t>SLOPE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</si>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</sst>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5" fontId="0" fillId="0" borderId="0" xfId="0" applyNumberFormat="1"/>
    <xf numFmtId="164" fontId="0" fillId="0" borderId="0" xfId="0" applyNumberFormat="1"/>
    <xf numFmtId="0" fontId="1" fillId="0" borderId="0" xfId="0" applyFont="1"/>
    <xf numFmtId="11" fontId="1" fillId="0" borderId="0" xfId="0" applyNumberFormat="1" applyFont="1"/>
    <xf numFmtId="0" fontId="2" fillId="0" borderId="0" xfId="0" applyFont="1" applyAlignment="1">
      <alignment vertical="top" wrapText="1"/>
    </xf>
    <xf numFmtId="165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'std curve'!$B$1</c:f>
              <c:strCache>
                <c:ptCount val="1"/>
                <c:pt idx="0">
                  <c:v>conc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246872265966754"/>
                  <c:y val="4.235928842228054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'std curve'!$A$2:$A$21</c:f>
              <c:numCache>
                <c:formatCode>0.00E+00</c:formatCode>
                <c:ptCount val="20"/>
                <c:pt idx="0">
                  <c:v>3.8718027674930501E-5</c:v>
                </c:pt>
                <c:pt idx="1">
                  <c:v>3.65667963915993E-6</c:v>
                </c:pt>
                <c:pt idx="2">
                  <c:v>9.7536672305575497E-8</c:v>
                </c:pt>
                <c:pt idx="3">
                  <c:v>-9.4450684210153401E-7</c:v>
                </c:pt>
                <c:pt idx="4">
                  <c:v>8.0653761649586797E-8</c:v>
                </c:pt>
                <c:pt idx="5">
                  <c:v>5.9994150792113306E-8</c:v>
                </c:pt>
                <c:pt idx="6">
                  <c:v>7.5550704226291504E-7</c:v>
                </c:pt>
                <c:pt idx="7">
                  <c:v>9.3351278458023296E-7</c:v>
                </c:pt>
                <c:pt idx="8">
                  <c:v>3.4894026142327299E-6</c:v>
                </c:pt>
                <c:pt idx="9">
                  <c:v>4.8912910792367597E-6</c:v>
                </c:pt>
                <c:pt idx="10">
                  <c:v>2.1000165335224301E-5</c:v>
                </c:pt>
                <c:pt idx="11">
                  <c:v>1.9032109916494401E-5</c:v>
                </c:pt>
                <c:pt idx="12">
                  <c:v>4.4825858917641098E-5</c:v>
                </c:pt>
                <c:pt idx="13">
                  <c:v>4.6263648942114998E-5</c:v>
                </c:pt>
                <c:pt idx="14">
                  <c:v>8.6266509944282795E-5</c:v>
                </c:pt>
                <c:pt idx="15">
                  <c:v>8.5967842702796798E-5</c:v>
                </c:pt>
                <c:pt idx="16" formatCode="General">
                  <c:v>1.6305482337451401E-4</c:v>
                </c:pt>
                <c:pt idx="17" formatCode="General">
                  <c:v>1.65484614793005E-4</c:v>
                </c:pt>
                <c:pt idx="18">
                  <c:v>9.7115442936320697E-7</c:v>
                </c:pt>
                <c:pt idx="19">
                  <c:v>9.6332241572163803E-7</c:v>
                </c:pt>
              </c:numCache>
            </c:numRef>
          </c:xVal>
          <c:yVal>
            <c:numRef>
              <c:f>'std curve'!$B$2:$B$21</c:f>
              <c:numCache>
                <c:formatCode>General</c:formatCode>
                <c:ptCount val="20"/>
                <c:pt idx="0">
                  <c:v>5.5398300000000003</c:v>
                </c:pt>
                <c:pt idx="1">
                  <c:v>5.5398300000000003</c:v>
                </c:pt>
                <c:pt idx="2">
                  <c:v>10.879670000000001</c:v>
                </c:pt>
                <c:pt idx="3">
                  <c:v>10.879670000000001</c:v>
                </c:pt>
                <c:pt idx="4">
                  <c:v>27.459176200000002</c:v>
                </c:pt>
                <c:pt idx="5">
                  <c:v>27.459176200000002</c:v>
                </c:pt>
                <c:pt idx="6">
                  <c:v>51.93844</c:v>
                </c:pt>
                <c:pt idx="7">
                  <c:v>51.93844</c:v>
                </c:pt>
                <c:pt idx="8">
                  <c:v>103.97688100000001</c:v>
                </c:pt>
                <c:pt idx="9">
                  <c:v>103.97688100000001</c:v>
                </c:pt>
                <c:pt idx="10">
                  <c:v>494.44516599999997</c:v>
                </c:pt>
                <c:pt idx="11">
                  <c:v>494.44516599999997</c:v>
                </c:pt>
                <c:pt idx="12">
                  <c:v>1033.9489799999999</c:v>
                </c:pt>
                <c:pt idx="13">
                  <c:v>1033.9489799999999</c:v>
                </c:pt>
                <c:pt idx="14">
                  <c:v>2048.4185499999999</c:v>
                </c:pt>
                <c:pt idx="15">
                  <c:v>2048.4185499999999</c:v>
                </c:pt>
                <c:pt idx="16">
                  <c:v>4079.07762</c:v>
                </c:pt>
                <c:pt idx="17">
                  <c:v>4079.07762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12-E746-91D2-B03C6254C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316496"/>
        <c:axId val="1257010848"/>
      </c:scatterChart>
      <c:valAx>
        <c:axId val="1256316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7010848"/>
        <c:crosses val="autoZero"/>
        <c:crossBetween val="midCat"/>
      </c:valAx>
      <c:valAx>
        <c:axId val="125701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316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438150</xdr:colOff>
      <xdr:row>6</xdr:row>
      <xdr:rowOff>165100</xdr:rowOff>
    </xdr:from>
    <xdr:to>
      <xdr:col>12</xdr:col>
      <xdr:colOff>57150</xdr:colOff>
      <xdr:row>20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B6F179-20C2-00D5-12E4-41C4D69CC9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333BE-9CDB-5845-99ED-7FBB8C635BFE}">
  <dimension ref="A1:F63"/>
  <sheetViews>
    <sheetView tabSelected="1" topLeftCell="A40" workbookViewId="0">
      <selection activeCell="G48" sqref="G48"/>
    </sheetView>
  </sheetViews>
  <sheetFormatPr baseColWidth="10" defaultRowHeight="16" x14ac:dyDescent="0.2"/>
  <sheetData>
    <row r="1" spans="1:6" x14ac:dyDescent="0.2">
      <c r="A1" t="s">
        <v>20</v>
      </c>
      <c r="B1" t="s">
        <v>21</v>
      </c>
      <c r="C1" t="s">
        <v>22</v>
      </c>
      <c r="D1" t="s">
        <v>23</v>
      </c>
      <c r="E1" t="s">
        <v>26</v>
      </c>
    </row>
    <row r="2" spans="1:6" x14ac:dyDescent="0.2">
      <c r="A2" s="1">
        <v>44805</v>
      </c>
      <c r="B2">
        <v>2</v>
      </c>
      <c r="C2" t="s">
        <v>0</v>
      </c>
      <c r="D2">
        <v>1</v>
      </c>
      <c r="E2">
        <v>-30.723609608482064</v>
      </c>
      <c r="F2">
        <f>AVERAGE(E2:E3)</f>
        <v>-30.374719563888476</v>
      </c>
    </row>
    <row r="3" spans="1:6" x14ac:dyDescent="0.2">
      <c r="A3" s="1">
        <v>44805</v>
      </c>
      <c r="B3">
        <v>2</v>
      </c>
      <c r="C3" t="s">
        <v>0</v>
      </c>
      <c r="D3">
        <v>2</v>
      </c>
      <c r="E3">
        <v>-30.025829519294891</v>
      </c>
    </row>
    <row r="4" spans="1:6" x14ac:dyDescent="0.2">
      <c r="A4" s="1">
        <v>44805</v>
      </c>
      <c r="B4">
        <v>2</v>
      </c>
      <c r="C4" t="s">
        <v>1</v>
      </c>
      <c r="D4">
        <v>1</v>
      </c>
      <c r="E4">
        <v>-30.930446827946849</v>
      </c>
      <c r="F4">
        <f>AVERAGE(E4:E5)</f>
        <v>-5.6632490855486122</v>
      </c>
    </row>
    <row r="5" spans="1:6" x14ac:dyDescent="0.2">
      <c r="A5" s="1">
        <v>44805</v>
      </c>
      <c r="B5">
        <v>2</v>
      </c>
      <c r="C5" t="s">
        <v>1</v>
      </c>
      <c r="D5">
        <v>2</v>
      </c>
      <c r="E5">
        <v>19.603948656849624</v>
      </c>
    </row>
    <row r="6" spans="1:6" x14ac:dyDescent="0.2">
      <c r="A6" s="1">
        <v>44805</v>
      </c>
      <c r="B6">
        <v>4</v>
      </c>
      <c r="C6" t="s">
        <v>0</v>
      </c>
      <c r="D6">
        <v>1</v>
      </c>
      <c r="E6">
        <v>28.269380323431292</v>
      </c>
      <c r="F6">
        <f>AVERAGE(E6:E7)</f>
        <v>31.094987650967916</v>
      </c>
    </row>
    <row r="7" spans="1:6" x14ac:dyDescent="0.2">
      <c r="A7" s="1">
        <v>44805</v>
      </c>
      <c r="B7">
        <v>4</v>
      </c>
      <c r="C7" t="s">
        <v>0</v>
      </c>
      <c r="D7">
        <v>2</v>
      </c>
      <c r="E7">
        <v>33.920594978504539</v>
      </c>
    </row>
    <row r="8" spans="1:6" x14ac:dyDescent="0.2">
      <c r="A8" s="1">
        <v>44805</v>
      </c>
      <c r="B8">
        <v>4</v>
      </c>
      <c r="C8" t="s">
        <v>1</v>
      </c>
      <c r="D8">
        <v>1</v>
      </c>
      <c r="E8">
        <v>44.644752401815907</v>
      </c>
      <c r="F8">
        <f>AVERAGE(E8:E9)</f>
        <v>48.505269943132788</v>
      </c>
    </row>
    <row r="9" spans="1:6" x14ac:dyDescent="0.2">
      <c r="A9" s="1">
        <v>44805</v>
      </c>
      <c r="B9">
        <v>4</v>
      </c>
      <c r="C9" t="s">
        <v>1</v>
      </c>
      <c r="D9">
        <v>2</v>
      </c>
      <c r="E9">
        <v>52.365787484449669</v>
      </c>
    </row>
    <row r="10" spans="1:6" x14ac:dyDescent="0.2">
      <c r="A10" s="1">
        <v>44805</v>
      </c>
      <c r="B10">
        <v>5</v>
      </c>
      <c r="C10" t="s">
        <v>0</v>
      </c>
      <c r="D10">
        <v>1</v>
      </c>
      <c r="E10">
        <v>24.065758735410682</v>
      </c>
      <c r="F10">
        <f>AVERAGE(E10:E11)</f>
        <v>20.832884012933924</v>
      </c>
    </row>
    <row r="11" spans="1:6" x14ac:dyDescent="0.2">
      <c r="A11" s="1">
        <v>44805</v>
      </c>
      <c r="B11">
        <v>5</v>
      </c>
      <c r="C11" t="s">
        <v>0</v>
      </c>
      <c r="D11">
        <v>2</v>
      </c>
      <c r="E11">
        <v>17.600009290457166</v>
      </c>
    </row>
    <row r="12" spans="1:6" x14ac:dyDescent="0.2">
      <c r="A12" s="1">
        <v>44805</v>
      </c>
      <c r="B12">
        <v>5</v>
      </c>
      <c r="C12" t="s">
        <v>1</v>
      </c>
      <c r="D12">
        <v>1</v>
      </c>
      <c r="E12">
        <v>62.897742886841343</v>
      </c>
      <c r="F12">
        <f>AVERAGE(E12:E13)</f>
        <v>58.800720503987598</v>
      </c>
    </row>
    <row r="13" spans="1:6" x14ac:dyDescent="0.2">
      <c r="A13" s="1">
        <v>44805</v>
      </c>
      <c r="B13">
        <v>5</v>
      </c>
      <c r="C13" t="s">
        <v>1</v>
      </c>
      <c r="D13">
        <v>2</v>
      </c>
      <c r="E13">
        <v>54.703698121133854</v>
      </c>
    </row>
    <row r="14" spans="1:6" x14ac:dyDescent="0.2">
      <c r="A14" s="1">
        <v>44805</v>
      </c>
      <c r="B14">
        <v>6</v>
      </c>
      <c r="C14" t="s">
        <v>0</v>
      </c>
      <c r="D14">
        <v>1</v>
      </c>
      <c r="E14">
        <v>26.325715398752067</v>
      </c>
      <c r="F14">
        <f>AVERAGE(E14:E15)</f>
        <v>43.509225241911949</v>
      </c>
    </row>
    <row r="15" spans="1:6" x14ac:dyDescent="0.2">
      <c r="A15" s="1">
        <v>44805</v>
      </c>
      <c r="B15">
        <v>6</v>
      </c>
      <c r="C15" t="s">
        <v>0</v>
      </c>
      <c r="D15">
        <v>2</v>
      </c>
      <c r="E15">
        <v>60.692735085071831</v>
      </c>
    </row>
    <row r="16" spans="1:6" x14ac:dyDescent="0.2">
      <c r="A16" s="1">
        <v>44805</v>
      </c>
      <c r="B16">
        <v>6</v>
      </c>
      <c r="C16" t="s">
        <v>1</v>
      </c>
      <c r="D16">
        <v>1</v>
      </c>
      <c r="E16">
        <v>30.555914275595754</v>
      </c>
      <c r="F16">
        <f>AVERAGE(E16:E17)</f>
        <v>31.736300184401266</v>
      </c>
    </row>
    <row r="17" spans="1:6" x14ac:dyDescent="0.2">
      <c r="A17" s="1">
        <v>44805</v>
      </c>
      <c r="B17">
        <v>6</v>
      </c>
      <c r="C17" t="s">
        <v>1</v>
      </c>
      <c r="D17">
        <v>2</v>
      </c>
      <c r="E17">
        <v>32.916686093206778</v>
      </c>
    </row>
    <row r="18" spans="1:6" x14ac:dyDescent="0.2">
      <c r="A18" s="1">
        <v>44805</v>
      </c>
      <c r="B18">
        <v>7</v>
      </c>
      <c r="C18" t="s">
        <v>0</v>
      </c>
      <c r="D18">
        <v>1</v>
      </c>
      <c r="E18">
        <v>14.655893899214519</v>
      </c>
      <c r="F18">
        <f>AVERAGE(E18:E19)</f>
        <v>19.202740024414105</v>
      </c>
    </row>
    <row r="19" spans="1:6" x14ac:dyDescent="0.2">
      <c r="A19" s="1">
        <v>44805</v>
      </c>
      <c r="B19">
        <v>7</v>
      </c>
      <c r="C19" t="s">
        <v>0</v>
      </c>
      <c r="D19">
        <v>2</v>
      </c>
      <c r="E19">
        <v>23.749586149613691</v>
      </c>
    </row>
    <row r="20" spans="1:6" x14ac:dyDescent="0.2">
      <c r="A20" s="1">
        <v>44805</v>
      </c>
      <c r="B20">
        <v>7</v>
      </c>
      <c r="C20" t="s">
        <v>1</v>
      </c>
      <c r="D20">
        <v>1</v>
      </c>
      <c r="E20">
        <v>-165.65453106610903</v>
      </c>
      <c r="F20">
        <f>AVERAGE(E20:E21)</f>
        <v>-167.92273976646442</v>
      </c>
    </row>
    <row r="21" spans="1:6" x14ac:dyDescent="0.2">
      <c r="A21" s="1">
        <v>44805</v>
      </c>
      <c r="B21">
        <v>7</v>
      </c>
      <c r="C21" t="s">
        <v>1</v>
      </c>
      <c r="D21">
        <v>2</v>
      </c>
      <c r="E21">
        <v>-170.19094846681983</v>
      </c>
    </row>
    <row r="22" spans="1:6" x14ac:dyDescent="0.2">
      <c r="A22" s="1">
        <v>44810</v>
      </c>
      <c r="B22">
        <v>2</v>
      </c>
      <c r="C22" t="s">
        <v>0</v>
      </c>
      <c r="D22">
        <v>1</v>
      </c>
    </row>
    <row r="23" spans="1:6" x14ac:dyDescent="0.2">
      <c r="A23" s="1">
        <v>44810</v>
      </c>
      <c r="B23">
        <v>2</v>
      </c>
      <c r="C23" t="s">
        <v>0</v>
      </c>
      <c r="D23">
        <v>2</v>
      </c>
    </row>
    <row r="24" spans="1:6" x14ac:dyDescent="0.2">
      <c r="A24" s="1">
        <v>44810</v>
      </c>
      <c r="B24">
        <v>2</v>
      </c>
      <c r="C24" t="s">
        <v>1</v>
      </c>
      <c r="D24">
        <v>1</v>
      </c>
    </row>
    <row r="25" spans="1:6" x14ac:dyDescent="0.2">
      <c r="A25" s="1">
        <v>44810</v>
      </c>
      <c r="B25">
        <v>2</v>
      </c>
      <c r="C25" t="s">
        <v>1</v>
      </c>
      <c r="D25">
        <v>2</v>
      </c>
    </row>
    <row r="26" spans="1:6" x14ac:dyDescent="0.2">
      <c r="A26" s="1">
        <v>44810</v>
      </c>
      <c r="B26">
        <v>4</v>
      </c>
      <c r="C26" t="s">
        <v>0</v>
      </c>
      <c r="D26">
        <v>1</v>
      </c>
      <c r="E26">
        <v>-37.914645164544353</v>
      </c>
      <c r="F26">
        <f>AVERAGE(E26:E27)</f>
        <v>-46.036594771534055</v>
      </c>
    </row>
    <row r="27" spans="1:6" x14ac:dyDescent="0.2">
      <c r="A27" s="1">
        <v>44810</v>
      </c>
      <c r="B27">
        <v>4</v>
      </c>
      <c r="C27" t="s">
        <v>0</v>
      </c>
      <c r="D27">
        <v>2</v>
      </c>
      <c r="E27">
        <v>-54.15854437852375</v>
      </c>
    </row>
    <row r="28" spans="1:6" x14ac:dyDescent="0.2">
      <c r="A28" s="1">
        <v>44810</v>
      </c>
      <c r="B28">
        <v>4</v>
      </c>
      <c r="C28" t="s">
        <v>1</v>
      </c>
      <c r="D28">
        <v>1</v>
      </c>
      <c r="E28">
        <v>-29.981479558200636</v>
      </c>
      <c r="F28">
        <f>AVERAGE(E28:E29)</f>
        <v>-41.243871194002836</v>
      </c>
    </row>
    <row r="29" spans="1:6" x14ac:dyDescent="0.2">
      <c r="A29" s="1">
        <v>44810</v>
      </c>
      <c r="B29">
        <v>4</v>
      </c>
      <c r="C29" t="s">
        <v>1</v>
      </c>
      <c r="D29">
        <v>2</v>
      </c>
      <c r="E29">
        <v>-52.506262829805038</v>
      </c>
    </row>
    <row r="30" spans="1:6" x14ac:dyDescent="0.2">
      <c r="A30" s="1">
        <v>44810</v>
      </c>
      <c r="B30">
        <v>5</v>
      </c>
      <c r="C30" t="s">
        <v>0</v>
      </c>
      <c r="D30">
        <v>1</v>
      </c>
      <c r="E30">
        <v>-30.275595121826996</v>
      </c>
      <c r="F30">
        <f>AVERAGE(E30:E31)</f>
        <v>-12.583401098068038</v>
      </c>
    </row>
    <row r="31" spans="1:6" x14ac:dyDescent="0.2">
      <c r="A31" s="1">
        <v>44810</v>
      </c>
      <c r="B31">
        <v>5</v>
      </c>
      <c r="C31" t="s">
        <v>0</v>
      </c>
      <c r="D31">
        <v>2</v>
      </c>
      <c r="E31">
        <v>5.1087929256909206</v>
      </c>
    </row>
    <row r="32" spans="1:6" x14ac:dyDescent="0.2">
      <c r="A32" s="1">
        <v>44810</v>
      </c>
      <c r="B32">
        <v>5</v>
      </c>
      <c r="C32" t="s">
        <v>1</v>
      </c>
      <c r="D32">
        <v>1</v>
      </c>
      <c r="E32">
        <v>-29.945555102027978</v>
      </c>
      <c r="F32">
        <f>AVERAGE(E32:E33)</f>
        <v>-4.121991770046753</v>
      </c>
    </row>
    <row r="33" spans="1:6" x14ac:dyDescent="0.2">
      <c r="A33" s="1">
        <v>44810</v>
      </c>
      <c r="B33">
        <v>5</v>
      </c>
      <c r="C33" t="s">
        <v>1</v>
      </c>
      <c r="D33">
        <v>2</v>
      </c>
      <c r="E33">
        <v>21.701571561934472</v>
      </c>
    </row>
    <row r="34" spans="1:6" x14ac:dyDescent="0.2">
      <c r="A34" s="1">
        <v>44810</v>
      </c>
      <c r="B34">
        <v>6</v>
      </c>
      <c r="C34" t="s">
        <v>0</v>
      </c>
      <c r="D34">
        <v>1</v>
      </c>
      <c r="E34">
        <v>4.2139178765325553</v>
      </c>
      <c r="F34">
        <f>AVERAGE(E34:E35)</f>
        <v>0.20770659825328153</v>
      </c>
    </row>
    <row r="35" spans="1:6" x14ac:dyDescent="0.2">
      <c r="A35" s="1">
        <v>44810</v>
      </c>
      <c r="B35">
        <v>6</v>
      </c>
      <c r="C35" t="s">
        <v>0</v>
      </c>
      <c r="D35">
        <v>2</v>
      </c>
      <c r="E35">
        <v>-3.7985046800259923</v>
      </c>
    </row>
    <row r="36" spans="1:6" x14ac:dyDescent="0.2">
      <c r="A36" s="1">
        <v>44810</v>
      </c>
      <c r="B36">
        <v>6</v>
      </c>
      <c r="C36" t="s">
        <v>1</v>
      </c>
      <c r="D36">
        <v>1</v>
      </c>
      <c r="E36">
        <v>-30.168206675707648</v>
      </c>
      <c r="F36">
        <f>AVERAGE(E36:E37)</f>
        <v>-15.173077474633553</v>
      </c>
    </row>
    <row r="37" spans="1:6" x14ac:dyDescent="0.2">
      <c r="A37" s="1">
        <v>44810</v>
      </c>
      <c r="B37">
        <v>6</v>
      </c>
      <c r="C37" t="s">
        <v>1</v>
      </c>
      <c r="D37">
        <v>2</v>
      </c>
      <c r="E37">
        <v>-0.17794827355945841</v>
      </c>
    </row>
    <row r="38" spans="1:6" x14ac:dyDescent="0.2">
      <c r="A38" s="1">
        <v>44810</v>
      </c>
      <c r="B38">
        <v>7</v>
      </c>
      <c r="C38" t="s">
        <v>0</v>
      </c>
      <c r="D38">
        <v>1</v>
      </c>
    </row>
    <row r="39" spans="1:6" x14ac:dyDescent="0.2">
      <c r="A39" s="1">
        <v>44810</v>
      </c>
      <c r="B39">
        <v>7</v>
      </c>
      <c r="C39" t="s">
        <v>0</v>
      </c>
      <c r="D39">
        <v>2</v>
      </c>
    </row>
    <row r="40" spans="1:6" x14ac:dyDescent="0.2">
      <c r="A40" s="1">
        <v>44810</v>
      </c>
      <c r="B40">
        <v>7</v>
      </c>
      <c r="C40" t="s">
        <v>1</v>
      </c>
      <c r="D40">
        <v>1</v>
      </c>
    </row>
    <row r="41" spans="1:6" x14ac:dyDescent="0.2">
      <c r="A41" s="1">
        <v>44810</v>
      </c>
      <c r="B41">
        <v>7</v>
      </c>
      <c r="C41" t="s">
        <v>1</v>
      </c>
      <c r="D41">
        <v>2</v>
      </c>
    </row>
    <row r="42" spans="1:6" x14ac:dyDescent="0.2">
      <c r="A42" s="1">
        <v>44812</v>
      </c>
      <c r="B42">
        <v>2</v>
      </c>
      <c r="C42" t="s">
        <v>0</v>
      </c>
      <c r="D42">
        <v>1</v>
      </c>
      <c r="E42">
        <v>-52.004590514621967</v>
      </c>
      <c r="F42">
        <f>AVERAGE(E42:E43)</f>
        <v>-57.071685360587239</v>
      </c>
    </row>
    <row r="43" spans="1:6" x14ac:dyDescent="0.2">
      <c r="A43" s="1">
        <v>44812</v>
      </c>
      <c r="B43">
        <v>2</v>
      </c>
      <c r="C43" t="s">
        <v>0</v>
      </c>
      <c r="D43">
        <v>2</v>
      </c>
      <c r="E43">
        <v>-62.138780206552511</v>
      </c>
    </row>
    <row r="44" spans="1:6" x14ac:dyDescent="0.2">
      <c r="A44" s="1">
        <v>44812</v>
      </c>
      <c r="B44">
        <v>2</v>
      </c>
      <c r="C44" t="s">
        <v>1</v>
      </c>
      <c r="D44">
        <v>1</v>
      </c>
      <c r="E44">
        <v>-52.291029230714791</v>
      </c>
      <c r="F44">
        <f>AVERAGE(E44:E45)</f>
        <v>-41.770620042042445</v>
      </c>
    </row>
    <row r="45" spans="1:6" x14ac:dyDescent="0.2">
      <c r="A45" s="1">
        <v>44812</v>
      </c>
      <c r="B45">
        <v>2</v>
      </c>
      <c r="C45" t="s">
        <v>1</v>
      </c>
      <c r="D45">
        <v>2</v>
      </c>
      <c r="E45">
        <v>-31.250210853370099</v>
      </c>
    </row>
    <row r="46" spans="1:6" x14ac:dyDescent="0.2">
      <c r="A46" s="1">
        <v>44812</v>
      </c>
      <c r="B46">
        <v>4</v>
      </c>
      <c r="C46" t="s">
        <v>0</v>
      </c>
      <c r="D46">
        <v>1</v>
      </c>
    </row>
    <row r="47" spans="1:6" x14ac:dyDescent="0.2">
      <c r="A47" s="1">
        <v>44812</v>
      </c>
      <c r="B47">
        <v>4</v>
      </c>
      <c r="C47" t="s">
        <v>0</v>
      </c>
      <c r="D47">
        <v>2</v>
      </c>
    </row>
    <row r="48" spans="1:6" x14ac:dyDescent="0.2">
      <c r="A48" s="1">
        <v>44812</v>
      </c>
      <c r="B48">
        <v>4</v>
      </c>
      <c r="C48" t="s">
        <v>1</v>
      </c>
      <c r="D48">
        <v>1</v>
      </c>
    </row>
    <row r="49" spans="1:6" x14ac:dyDescent="0.2">
      <c r="A49" s="1">
        <v>44812</v>
      </c>
      <c r="B49">
        <v>4</v>
      </c>
      <c r="C49" t="s">
        <v>1</v>
      </c>
      <c r="D49">
        <v>2</v>
      </c>
    </row>
    <row r="50" spans="1:6" x14ac:dyDescent="0.2">
      <c r="A50" s="1">
        <v>44812</v>
      </c>
      <c r="B50">
        <v>5</v>
      </c>
      <c r="C50" t="s">
        <v>0</v>
      </c>
      <c r="D50">
        <v>1</v>
      </c>
    </row>
    <row r="51" spans="1:6" x14ac:dyDescent="0.2">
      <c r="A51" s="1">
        <v>44812</v>
      </c>
      <c r="B51">
        <v>5</v>
      </c>
      <c r="C51" t="s">
        <v>0</v>
      </c>
      <c r="D51">
        <v>2</v>
      </c>
    </row>
    <row r="52" spans="1:6" x14ac:dyDescent="0.2">
      <c r="A52" s="1">
        <v>44812</v>
      </c>
      <c r="B52">
        <v>5</v>
      </c>
      <c r="C52" t="s">
        <v>1</v>
      </c>
      <c r="D52">
        <v>1</v>
      </c>
    </row>
    <row r="53" spans="1:6" x14ac:dyDescent="0.2">
      <c r="A53" s="1">
        <v>44812</v>
      </c>
      <c r="B53">
        <v>5</v>
      </c>
      <c r="C53" t="s">
        <v>1</v>
      </c>
      <c r="D53">
        <v>2</v>
      </c>
    </row>
    <row r="54" spans="1:6" x14ac:dyDescent="0.2">
      <c r="A54" s="1">
        <v>44812</v>
      </c>
      <c r="B54">
        <v>6</v>
      </c>
      <c r="C54" t="s">
        <v>0</v>
      </c>
      <c r="D54">
        <v>1</v>
      </c>
    </row>
    <row r="55" spans="1:6" x14ac:dyDescent="0.2">
      <c r="A55" s="1">
        <v>44812</v>
      </c>
      <c r="B55">
        <v>6</v>
      </c>
      <c r="C55" t="s">
        <v>0</v>
      </c>
      <c r="D55">
        <v>2</v>
      </c>
    </row>
    <row r="56" spans="1:6" x14ac:dyDescent="0.2">
      <c r="A56" s="1">
        <v>44812</v>
      </c>
      <c r="B56">
        <v>6</v>
      </c>
      <c r="C56" t="s">
        <v>1</v>
      </c>
      <c r="D56">
        <v>1</v>
      </c>
    </row>
    <row r="57" spans="1:6" x14ac:dyDescent="0.2">
      <c r="A57" s="1">
        <v>44812</v>
      </c>
      <c r="B57">
        <v>6</v>
      </c>
      <c r="C57" t="s">
        <v>1</v>
      </c>
      <c r="D57">
        <v>2</v>
      </c>
    </row>
    <row r="58" spans="1:6" x14ac:dyDescent="0.2">
      <c r="A58" s="1">
        <v>44812</v>
      </c>
      <c r="B58">
        <v>7</v>
      </c>
      <c r="C58" t="s">
        <v>0</v>
      </c>
      <c r="D58" s="2">
        <v>1</v>
      </c>
      <c r="E58">
        <v>-3.9435478598017397</v>
      </c>
      <c r="F58">
        <f>AVERAGE(E58:E59)</f>
        <v>-4.7334868630383404</v>
      </c>
    </row>
    <row r="59" spans="1:6" x14ac:dyDescent="0.2">
      <c r="A59" s="1">
        <v>44812</v>
      </c>
      <c r="B59">
        <v>7</v>
      </c>
      <c r="C59" t="s">
        <v>0</v>
      </c>
      <c r="D59" s="2">
        <v>2</v>
      </c>
      <c r="E59">
        <v>-5.5234258662749411</v>
      </c>
    </row>
    <row r="60" spans="1:6" x14ac:dyDescent="0.2">
      <c r="A60" s="1">
        <v>44812</v>
      </c>
      <c r="B60">
        <v>7</v>
      </c>
      <c r="C60" t="s">
        <v>1</v>
      </c>
      <c r="D60" s="2">
        <v>1</v>
      </c>
      <c r="E60">
        <v>-52.591225854248414</v>
      </c>
      <c r="F60">
        <f>AVERAGE(E60:E61)</f>
        <v>-41.325651292661739</v>
      </c>
    </row>
    <row r="61" spans="1:6" x14ac:dyDescent="0.2">
      <c r="A61" s="1">
        <v>44812</v>
      </c>
      <c r="B61">
        <v>7</v>
      </c>
      <c r="C61" t="s">
        <v>1</v>
      </c>
      <c r="D61" s="2">
        <v>2</v>
      </c>
      <c r="E61">
        <v>-30.060076731075061</v>
      </c>
    </row>
    <row r="62" spans="1:6" x14ac:dyDescent="0.2">
      <c r="A62" t="s">
        <v>25</v>
      </c>
      <c r="E62">
        <v>-30.591884213256563</v>
      </c>
    </row>
    <row r="63" spans="1:6" x14ac:dyDescent="0.2">
      <c r="A63" t="s">
        <v>25</v>
      </c>
      <c r="E63">
        <v>-30.783799731406972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3A966-B16B-C74E-BDD2-3676BF48A724}">
  <dimension ref="A1:L81"/>
  <sheetViews>
    <sheetView workbookViewId="0">
      <selection activeCell="F1" sqref="F1:F1048576"/>
    </sheetView>
  </sheetViews>
  <sheetFormatPr baseColWidth="10" defaultRowHeight="16" x14ac:dyDescent="0.2"/>
  <cols>
    <col min="6" max="6" width="10.83203125" style="6"/>
  </cols>
  <sheetData>
    <row r="1" spans="1:12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s="6" t="s">
        <v>26</v>
      </c>
    </row>
    <row r="2" spans="1:12" x14ac:dyDescent="0.2">
      <c r="A2" s="3" t="s">
        <v>2</v>
      </c>
      <c r="E2" s="4">
        <v>3.8718027674930501E-5</v>
      </c>
      <c r="F2" s="6">
        <f>(E2*K$2)+K$3</f>
        <v>894.35680318838479</v>
      </c>
      <c r="G2" s="7"/>
      <c r="H2" s="7"/>
      <c r="K2">
        <v>24503981.5982708</v>
      </c>
      <c r="L2" t="s">
        <v>28</v>
      </c>
    </row>
    <row r="3" spans="1:12" x14ac:dyDescent="0.2">
      <c r="A3" s="3" t="s">
        <v>3</v>
      </c>
      <c r="E3" s="4">
        <v>3.65667963915993E-6</v>
      </c>
      <c r="F3" s="6">
        <f t="shared" ref="F3:F66" si="0">(E3*K$2)+K$3</f>
        <v>35.214176109294669</v>
      </c>
      <c r="K3">
        <v>-54.389034479451766</v>
      </c>
      <c r="L3" t="s">
        <v>29</v>
      </c>
    </row>
    <row r="4" spans="1:12" x14ac:dyDescent="0.2">
      <c r="A4" s="3" t="s">
        <v>4</v>
      </c>
      <c r="E4" s="4">
        <v>9.7536672305575497E-8</v>
      </c>
      <c r="F4" s="6">
        <f t="shared" si="0"/>
        <v>-51.998997656119371</v>
      </c>
    </row>
    <row r="5" spans="1:12" x14ac:dyDescent="0.2">
      <c r="A5" s="3" t="s">
        <v>5</v>
      </c>
      <c r="E5" s="4">
        <v>-9.4450684210153401E-7</v>
      </c>
      <c r="F5" s="6">
        <f t="shared" si="0"/>
        <v>-77.533212757748615</v>
      </c>
    </row>
    <row r="6" spans="1:12" x14ac:dyDescent="0.2">
      <c r="A6" s="3" t="s">
        <v>6</v>
      </c>
      <c r="E6" s="4">
        <v>8.0653761649586797E-8</v>
      </c>
      <c r="F6" s="6">
        <f t="shared" si="0"/>
        <v>-52.412696188158975</v>
      </c>
    </row>
    <row r="7" spans="1:12" x14ac:dyDescent="0.2">
      <c r="A7" s="3" t="s">
        <v>7</v>
      </c>
      <c r="E7" s="4">
        <v>5.9994150792113306E-8</v>
      </c>
      <c r="F7" s="6">
        <f t="shared" si="0"/>
        <v>-52.918938912437937</v>
      </c>
    </row>
    <row r="8" spans="1:12" x14ac:dyDescent="0.2">
      <c r="A8" s="3" t="s">
        <v>8</v>
      </c>
      <c r="E8" s="4">
        <v>7.5550704226291504E-7</v>
      </c>
      <c r="F8" s="6">
        <f t="shared" si="0"/>
        <v>-35.876103818477297</v>
      </c>
    </row>
    <row r="9" spans="1:12" x14ac:dyDescent="0.2">
      <c r="A9" s="3" t="s">
        <v>9</v>
      </c>
      <c r="E9" s="4">
        <v>9.3351278458023296E-7</v>
      </c>
      <c r="F9" s="6">
        <f t="shared" si="0"/>
        <v>-31.514254384347204</v>
      </c>
    </row>
    <row r="10" spans="1:12" x14ac:dyDescent="0.2">
      <c r="A10" s="3" t="s">
        <v>10</v>
      </c>
      <c r="E10" s="4">
        <v>3.4894026142327299E-6</v>
      </c>
      <c r="F10" s="6">
        <f t="shared" si="0"/>
        <v>31.115222968665066</v>
      </c>
    </row>
    <row r="11" spans="1:12" x14ac:dyDescent="0.2">
      <c r="A11" s="3" t="s">
        <v>11</v>
      </c>
      <c r="E11" s="4">
        <v>4.8912910792367597E-6</v>
      </c>
      <c r="F11" s="6">
        <f t="shared" si="0"/>
        <v>65.467072117951915</v>
      </c>
    </row>
    <row r="12" spans="1:12" x14ac:dyDescent="0.2">
      <c r="A12" s="3" t="s">
        <v>12</v>
      </c>
      <c r="E12" s="4">
        <v>2.1000165335224301E-5</v>
      </c>
      <c r="F12" s="6">
        <f t="shared" si="0"/>
        <v>460.19863045552881</v>
      </c>
    </row>
    <row r="13" spans="1:12" x14ac:dyDescent="0.2">
      <c r="A13" s="3" t="s">
        <v>13</v>
      </c>
      <c r="E13" s="4">
        <v>1.9032109916494401E-5</v>
      </c>
      <c r="F13" s="6">
        <f t="shared" si="0"/>
        <v>411.97343669059421</v>
      </c>
    </row>
    <row r="14" spans="1:12" x14ac:dyDescent="0.2">
      <c r="A14" s="3" t="s">
        <v>14</v>
      </c>
      <c r="E14" s="4">
        <v>4.4825858917641098E-5</v>
      </c>
      <c r="F14" s="6">
        <f t="shared" si="0"/>
        <v>1044.0229875651087</v>
      </c>
    </row>
    <row r="15" spans="1:12" x14ac:dyDescent="0.2">
      <c r="A15" s="3" t="s">
        <v>15</v>
      </c>
      <c r="E15" s="4">
        <v>4.6263648942114998E-5</v>
      </c>
      <c r="F15" s="6">
        <f t="shared" si="0"/>
        <v>1079.2545678669944</v>
      </c>
    </row>
    <row r="16" spans="1:12" x14ac:dyDescent="0.2">
      <c r="A16" s="3" t="s">
        <v>16</v>
      </c>
      <c r="E16" s="4">
        <v>8.6266509944282795E-5</v>
      </c>
      <c r="F16" s="6">
        <f t="shared" si="0"/>
        <v>2059.4839377422986</v>
      </c>
    </row>
    <row r="17" spans="1:6" x14ac:dyDescent="0.2">
      <c r="A17" s="3" t="s">
        <v>17</v>
      </c>
      <c r="E17" s="4">
        <v>8.5967842702796798E-5</v>
      </c>
      <c r="F17" s="6">
        <f t="shared" si="0"/>
        <v>2052.1654011529195</v>
      </c>
    </row>
    <row r="18" spans="1:6" x14ac:dyDescent="0.2">
      <c r="A18" s="3" t="s">
        <v>18</v>
      </c>
      <c r="E18" s="3">
        <v>1.6305482337451401E-4</v>
      </c>
      <c r="F18" s="6">
        <f t="shared" si="0"/>
        <v>3941.1033569989349</v>
      </c>
    </row>
    <row r="19" spans="1:6" x14ac:dyDescent="0.2">
      <c r="A19" s="3" t="s">
        <v>19</v>
      </c>
      <c r="E19" s="3">
        <v>1.65484614793005E-4</v>
      </c>
      <c r="F19" s="6">
        <f t="shared" si="0"/>
        <v>4000.6429212052744</v>
      </c>
    </row>
    <row r="20" spans="1:6" x14ac:dyDescent="0.2">
      <c r="A20" s="1">
        <v>44805</v>
      </c>
      <c r="B20">
        <v>2</v>
      </c>
      <c r="C20" t="s">
        <v>0</v>
      </c>
      <c r="D20">
        <v>1</v>
      </c>
      <c r="E20" s="4">
        <v>9.6577875624260691E-7</v>
      </c>
      <c r="F20" s="6">
        <f t="shared" si="0"/>
        <v>-30.723609608482064</v>
      </c>
    </row>
    <row r="21" spans="1:6" x14ac:dyDescent="0.2">
      <c r="A21" s="1">
        <v>44805</v>
      </c>
      <c r="B21">
        <v>2</v>
      </c>
      <c r="C21" t="s">
        <v>0</v>
      </c>
      <c r="D21">
        <v>2</v>
      </c>
      <c r="E21" s="4">
        <v>9.9425494842340805E-7</v>
      </c>
      <c r="F21" s="6">
        <f t="shared" si="0"/>
        <v>-30.025829519294891</v>
      </c>
    </row>
    <row r="22" spans="1:6" x14ac:dyDescent="0.2">
      <c r="A22" s="1">
        <v>44805</v>
      </c>
      <c r="B22">
        <v>2</v>
      </c>
      <c r="C22" t="s">
        <v>1</v>
      </c>
      <c r="D22">
        <v>1</v>
      </c>
      <c r="E22" s="4">
        <v>9.5733779253084106E-7</v>
      </c>
      <c r="F22" s="6">
        <f t="shared" si="0"/>
        <v>-30.930446827946849</v>
      </c>
    </row>
    <row r="23" spans="1:6" x14ac:dyDescent="0.2">
      <c r="A23" s="1">
        <v>44805</v>
      </c>
      <c r="B23">
        <v>2</v>
      </c>
      <c r="C23" t="s">
        <v>1</v>
      </c>
      <c r="D23">
        <v>2</v>
      </c>
      <c r="E23" s="4">
        <v>3.0196310276988999E-6</v>
      </c>
      <c r="F23" s="6">
        <f t="shared" si="0"/>
        <v>19.603948656849624</v>
      </c>
    </row>
    <row r="24" spans="1:6" x14ac:dyDescent="0.2">
      <c r="A24" s="1">
        <v>44805</v>
      </c>
      <c r="B24">
        <v>4</v>
      </c>
      <c r="C24" t="s">
        <v>0</v>
      </c>
      <c r="D24">
        <v>1</v>
      </c>
      <c r="E24" s="4">
        <v>3.37326464564094E-6</v>
      </c>
      <c r="F24" s="6">
        <f t="shared" si="0"/>
        <v>28.269380323431292</v>
      </c>
    </row>
    <row r="25" spans="1:6" x14ac:dyDescent="0.2">
      <c r="A25" s="1">
        <v>44805</v>
      </c>
      <c r="B25">
        <v>4</v>
      </c>
      <c r="C25" t="s">
        <v>0</v>
      </c>
      <c r="D25">
        <v>2</v>
      </c>
      <c r="E25" s="4">
        <v>3.6038889885629099E-6</v>
      </c>
      <c r="F25" s="6">
        <f t="shared" si="0"/>
        <v>33.920594978504539</v>
      </c>
    </row>
    <row r="26" spans="1:6" x14ac:dyDescent="0.2">
      <c r="A26" s="1">
        <v>44805</v>
      </c>
      <c r="B26">
        <v>4</v>
      </c>
      <c r="C26" t="s">
        <v>1</v>
      </c>
      <c r="D26">
        <v>1</v>
      </c>
      <c r="E26" s="4">
        <v>4.0415385754393603E-6</v>
      </c>
      <c r="F26" s="6">
        <f t="shared" si="0"/>
        <v>44.644752401815907</v>
      </c>
    </row>
    <row r="27" spans="1:6" x14ac:dyDescent="0.2">
      <c r="A27" s="1">
        <v>44805</v>
      </c>
      <c r="B27">
        <v>4</v>
      </c>
      <c r="C27" t="s">
        <v>1</v>
      </c>
      <c r="D27">
        <v>2</v>
      </c>
      <c r="E27" s="4">
        <v>4.3566316574215402E-6</v>
      </c>
      <c r="F27" s="6">
        <f t="shared" si="0"/>
        <v>52.365787484449669</v>
      </c>
    </row>
    <row r="28" spans="1:6" x14ac:dyDescent="0.2">
      <c r="A28" s="1">
        <v>44805</v>
      </c>
      <c r="B28">
        <v>5</v>
      </c>
      <c r="C28" t="s">
        <v>0</v>
      </c>
      <c r="D28">
        <v>1</v>
      </c>
      <c r="E28" s="4">
        <v>3.2017161333649901E-6</v>
      </c>
      <c r="F28" s="6">
        <f t="shared" si="0"/>
        <v>24.065758735410682</v>
      </c>
    </row>
    <row r="29" spans="1:6" x14ac:dyDescent="0.2">
      <c r="A29" s="1">
        <v>44805</v>
      </c>
      <c r="B29">
        <v>5</v>
      </c>
      <c r="C29" t="s">
        <v>0</v>
      </c>
      <c r="D29">
        <v>2</v>
      </c>
      <c r="E29" s="4">
        <v>2.9378508746100701E-6</v>
      </c>
      <c r="F29" s="6">
        <f t="shared" si="0"/>
        <v>17.600009290457166</v>
      </c>
    </row>
    <row r="30" spans="1:6" x14ac:dyDescent="0.2">
      <c r="A30" s="1">
        <v>44805</v>
      </c>
      <c r="B30">
        <v>5</v>
      </c>
      <c r="C30" t="s">
        <v>1</v>
      </c>
      <c r="D30">
        <v>1</v>
      </c>
      <c r="E30" s="4">
        <v>4.7864375385659697E-6</v>
      </c>
      <c r="F30" s="6">
        <f t="shared" si="0"/>
        <v>62.897742886841343</v>
      </c>
    </row>
    <row r="31" spans="1:6" x14ac:dyDescent="0.2">
      <c r="A31" s="1">
        <v>44805</v>
      </c>
      <c r="B31">
        <v>5</v>
      </c>
      <c r="C31" t="s">
        <v>1</v>
      </c>
      <c r="D31">
        <v>2</v>
      </c>
      <c r="E31" s="4">
        <v>4.4520410759810597E-6</v>
      </c>
      <c r="F31" s="6">
        <f t="shared" si="0"/>
        <v>54.703698121133854</v>
      </c>
    </row>
    <row r="32" spans="1:6" x14ac:dyDescent="0.2">
      <c r="A32" s="1">
        <v>44805</v>
      </c>
      <c r="B32">
        <v>6</v>
      </c>
      <c r="C32" t="s">
        <v>0</v>
      </c>
      <c r="D32">
        <v>1</v>
      </c>
      <c r="E32" s="4">
        <v>3.29394427409706E-6</v>
      </c>
      <c r="F32" s="6">
        <f t="shared" si="0"/>
        <v>26.325715398752067</v>
      </c>
    </row>
    <row r="33" spans="1:6" x14ac:dyDescent="0.2">
      <c r="A33" s="1">
        <v>44805</v>
      </c>
      <c r="B33">
        <v>6</v>
      </c>
      <c r="C33" t="s">
        <v>0</v>
      </c>
      <c r="D33">
        <v>2</v>
      </c>
      <c r="E33" s="4">
        <v>4.6964518440809103E-6</v>
      </c>
      <c r="F33" s="6">
        <f t="shared" si="0"/>
        <v>60.692735085071831</v>
      </c>
    </row>
    <row r="34" spans="1:6" x14ac:dyDescent="0.2">
      <c r="A34" s="1">
        <v>44805</v>
      </c>
      <c r="B34">
        <v>6</v>
      </c>
      <c r="C34" t="s">
        <v>1</v>
      </c>
      <c r="D34">
        <v>1</v>
      </c>
      <c r="E34" s="4">
        <v>3.4665773974072001E-6</v>
      </c>
      <c r="F34" s="6">
        <f t="shared" si="0"/>
        <v>30.555914275595754</v>
      </c>
    </row>
    <row r="35" spans="1:6" x14ac:dyDescent="0.2">
      <c r="A35" s="1">
        <v>44805</v>
      </c>
      <c r="B35">
        <v>6</v>
      </c>
      <c r="C35" t="s">
        <v>1</v>
      </c>
      <c r="D35">
        <v>2</v>
      </c>
      <c r="E35" s="4">
        <v>3.5629197737733998E-6</v>
      </c>
      <c r="F35" s="6">
        <f t="shared" si="0"/>
        <v>32.916686093206778</v>
      </c>
    </row>
    <row r="36" spans="1:6" x14ac:dyDescent="0.2">
      <c r="A36" s="1">
        <v>44805</v>
      </c>
      <c r="B36">
        <v>7</v>
      </c>
      <c r="C36" t="s">
        <v>0</v>
      </c>
      <c r="D36">
        <v>1</v>
      </c>
      <c r="E36" s="4">
        <v>2.8177024252882499E-6</v>
      </c>
      <c r="F36" s="6">
        <f t="shared" si="0"/>
        <v>14.655893899214519</v>
      </c>
    </row>
    <row r="37" spans="1:6" x14ac:dyDescent="0.2">
      <c r="A37" s="1">
        <v>44805</v>
      </c>
      <c r="B37">
        <v>7</v>
      </c>
      <c r="C37" t="s">
        <v>0</v>
      </c>
      <c r="D37">
        <v>2</v>
      </c>
      <c r="E37" s="4">
        <v>3.1888132267688101E-6</v>
      </c>
      <c r="F37" s="6">
        <f t="shared" si="0"/>
        <v>23.749586149613691</v>
      </c>
    </row>
    <row r="38" spans="1:6" x14ac:dyDescent="0.2">
      <c r="A38" s="1">
        <v>44805</v>
      </c>
      <c r="B38">
        <v>7</v>
      </c>
      <c r="C38" t="s">
        <v>1</v>
      </c>
      <c r="D38">
        <v>1</v>
      </c>
      <c r="E38" s="4">
        <v>-4.540710910202E-6</v>
      </c>
      <c r="F38" s="6">
        <f t="shared" si="0"/>
        <v>-165.65453106610903</v>
      </c>
    </row>
    <row r="39" spans="1:6" x14ac:dyDescent="0.2">
      <c r="A39" s="1">
        <v>44805</v>
      </c>
      <c r="B39">
        <v>7</v>
      </c>
      <c r="C39" t="s">
        <v>1</v>
      </c>
      <c r="D39">
        <v>2</v>
      </c>
      <c r="E39" s="4">
        <v>-4.7258407178831698E-6</v>
      </c>
      <c r="F39" s="6">
        <f t="shared" si="0"/>
        <v>-170.19094846681983</v>
      </c>
    </row>
    <row r="40" spans="1:6" x14ac:dyDescent="0.2">
      <c r="A40" s="1">
        <v>44810</v>
      </c>
      <c r="B40">
        <v>2</v>
      </c>
      <c r="C40" t="s">
        <v>0</v>
      </c>
      <c r="D40">
        <v>1</v>
      </c>
      <c r="E40" s="4"/>
    </row>
    <row r="41" spans="1:6" x14ac:dyDescent="0.2">
      <c r="A41" s="1">
        <v>44810</v>
      </c>
      <c r="B41">
        <v>2</v>
      </c>
      <c r="C41" t="s">
        <v>0</v>
      </c>
      <c r="D41">
        <v>2</v>
      </c>
    </row>
    <row r="42" spans="1:6" x14ac:dyDescent="0.2">
      <c r="A42" s="1">
        <v>44810</v>
      </c>
      <c r="B42">
        <v>2</v>
      </c>
      <c r="C42" t="s">
        <v>1</v>
      </c>
      <c r="D42">
        <v>1</v>
      </c>
    </row>
    <row r="43" spans="1:6" x14ac:dyDescent="0.2">
      <c r="A43" s="1">
        <v>44810</v>
      </c>
      <c r="B43">
        <v>2</v>
      </c>
      <c r="C43" t="s">
        <v>1</v>
      </c>
      <c r="D43">
        <v>2</v>
      </c>
    </row>
    <row r="44" spans="1:6" x14ac:dyDescent="0.2">
      <c r="A44" s="1">
        <v>44810</v>
      </c>
      <c r="B44">
        <v>4</v>
      </c>
      <c r="C44" t="s">
        <v>0</v>
      </c>
      <c r="D44">
        <v>1</v>
      </c>
      <c r="E44" s="4">
        <v>6.7231479295878897E-7</v>
      </c>
      <c r="F44" s="6">
        <f t="shared" si="0"/>
        <v>-37.914645164544353</v>
      </c>
    </row>
    <row r="45" spans="1:6" x14ac:dyDescent="0.2">
      <c r="A45" s="1">
        <v>44810</v>
      </c>
      <c r="B45">
        <v>4</v>
      </c>
      <c r="C45" t="s">
        <v>0</v>
      </c>
      <c r="D45">
        <v>2</v>
      </c>
      <c r="E45" s="4">
        <v>9.4062305753723407E-9</v>
      </c>
      <c r="F45" s="6">
        <f t="shared" si="0"/>
        <v>-54.15854437852375</v>
      </c>
    </row>
    <row r="46" spans="1:6" x14ac:dyDescent="0.2">
      <c r="A46" s="1">
        <v>44810</v>
      </c>
      <c r="B46">
        <v>4</v>
      </c>
      <c r="C46" t="s">
        <v>1</v>
      </c>
      <c r="D46">
        <v>1</v>
      </c>
      <c r="E46" s="4">
        <v>9.9606485678121497E-7</v>
      </c>
      <c r="F46" s="6">
        <f t="shared" si="0"/>
        <v>-29.981479558200636</v>
      </c>
    </row>
    <row r="47" spans="1:6" x14ac:dyDescent="0.2">
      <c r="A47" s="1">
        <v>44810</v>
      </c>
      <c r="B47">
        <v>4</v>
      </c>
      <c r="C47" t="s">
        <v>1</v>
      </c>
      <c r="D47">
        <v>2</v>
      </c>
      <c r="E47" s="4">
        <v>7.6835335600300505E-8</v>
      </c>
      <c r="F47" s="6">
        <f t="shared" si="0"/>
        <v>-52.506262829805038</v>
      </c>
    </row>
    <row r="48" spans="1:6" x14ac:dyDescent="0.2">
      <c r="A48" s="1">
        <v>44810</v>
      </c>
      <c r="B48">
        <v>5</v>
      </c>
      <c r="C48" t="s">
        <v>0</v>
      </c>
      <c r="D48">
        <v>1</v>
      </c>
      <c r="E48" s="4">
        <v>9.8406209051864499E-7</v>
      </c>
      <c r="F48" s="6">
        <f t="shared" si="0"/>
        <v>-30.275595121826996</v>
      </c>
    </row>
    <row r="49" spans="1:6" x14ac:dyDescent="0.2">
      <c r="A49" s="1">
        <v>44810</v>
      </c>
      <c r="B49">
        <v>5</v>
      </c>
      <c r="C49" t="s">
        <v>0</v>
      </c>
      <c r="D49">
        <v>2</v>
      </c>
      <c r="E49" s="4">
        <v>2.4280881523899501E-6</v>
      </c>
      <c r="F49" s="6">
        <f t="shared" si="0"/>
        <v>5.1087929256909206</v>
      </c>
    </row>
    <row r="50" spans="1:6" x14ac:dyDescent="0.2">
      <c r="A50" s="1">
        <v>44810</v>
      </c>
      <c r="B50">
        <v>5</v>
      </c>
      <c r="C50" t="s">
        <v>1</v>
      </c>
      <c r="D50">
        <v>1</v>
      </c>
      <c r="E50" s="4">
        <v>9.9753092285821497E-7</v>
      </c>
      <c r="F50" s="6">
        <f t="shared" si="0"/>
        <v>-29.945555102027978</v>
      </c>
    </row>
    <row r="51" spans="1:6" x14ac:dyDescent="0.2">
      <c r="A51" s="1">
        <v>44810</v>
      </c>
      <c r="B51">
        <v>5</v>
      </c>
      <c r="C51" t="s">
        <v>1</v>
      </c>
      <c r="D51">
        <v>2</v>
      </c>
      <c r="E51" s="4">
        <v>3.1052343773697498E-6</v>
      </c>
      <c r="F51" s="6">
        <f t="shared" si="0"/>
        <v>21.701571561934472</v>
      </c>
    </row>
    <row r="52" spans="1:6" x14ac:dyDescent="0.2">
      <c r="A52" s="1">
        <v>44810</v>
      </c>
      <c r="B52">
        <v>6</v>
      </c>
      <c r="C52" t="s">
        <v>0</v>
      </c>
      <c r="D52">
        <v>1</v>
      </c>
      <c r="E52" s="4">
        <v>2.3915685751298401E-6</v>
      </c>
      <c r="F52" s="6">
        <f t="shared" si="0"/>
        <v>4.2139178765325553</v>
      </c>
    </row>
    <row r="53" spans="1:6" x14ac:dyDescent="0.2">
      <c r="A53" s="1">
        <v>44810</v>
      </c>
      <c r="B53">
        <v>6</v>
      </c>
      <c r="C53" t="s">
        <v>0</v>
      </c>
      <c r="D53">
        <v>2</v>
      </c>
      <c r="E53" s="4">
        <v>2.0645840593920399E-6</v>
      </c>
      <c r="F53" s="6">
        <f t="shared" si="0"/>
        <v>-3.7985046800259923</v>
      </c>
    </row>
    <row r="54" spans="1:6" x14ac:dyDescent="0.2">
      <c r="A54" s="1">
        <v>44810</v>
      </c>
      <c r="B54">
        <v>6</v>
      </c>
      <c r="C54" t="s">
        <v>1</v>
      </c>
      <c r="D54">
        <v>1</v>
      </c>
      <c r="E54" s="4">
        <v>9.8844458018419903E-7</v>
      </c>
      <c r="F54" s="6">
        <f t="shared" si="0"/>
        <v>-30.168206675707648</v>
      </c>
    </row>
    <row r="55" spans="1:6" x14ac:dyDescent="0.2">
      <c r="A55" s="1">
        <v>44810</v>
      </c>
      <c r="B55">
        <v>6</v>
      </c>
      <c r="C55" t="s">
        <v>1</v>
      </c>
      <c r="D55">
        <v>2</v>
      </c>
      <c r="E55" s="4">
        <v>2.2123378598079701E-6</v>
      </c>
      <c r="F55" s="6">
        <f t="shared" si="0"/>
        <v>-0.17794827355945841</v>
      </c>
    </row>
    <row r="56" spans="1:6" x14ac:dyDescent="0.2">
      <c r="A56" s="1">
        <v>44810</v>
      </c>
      <c r="B56">
        <v>7</v>
      </c>
      <c r="C56" t="s">
        <v>0</v>
      </c>
      <c r="D56">
        <v>1</v>
      </c>
    </row>
    <row r="57" spans="1:6" x14ac:dyDescent="0.2">
      <c r="A57" s="1">
        <v>44810</v>
      </c>
      <c r="B57">
        <v>7</v>
      </c>
      <c r="C57" t="s">
        <v>0</v>
      </c>
      <c r="D57">
        <v>2</v>
      </c>
    </row>
    <row r="58" spans="1:6" x14ac:dyDescent="0.2">
      <c r="A58" s="1">
        <v>44810</v>
      </c>
      <c r="B58">
        <v>7</v>
      </c>
      <c r="C58" t="s">
        <v>1</v>
      </c>
      <c r="D58">
        <v>1</v>
      </c>
    </row>
    <row r="59" spans="1:6" x14ac:dyDescent="0.2">
      <c r="A59" s="1">
        <v>44810</v>
      </c>
      <c r="B59">
        <v>7</v>
      </c>
      <c r="C59" t="s">
        <v>1</v>
      </c>
      <c r="D59">
        <v>2</v>
      </c>
    </row>
    <row r="60" spans="1:6" x14ac:dyDescent="0.2">
      <c r="A60" s="1">
        <v>44812</v>
      </c>
      <c r="B60">
        <v>2</v>
      </c>
      <c r="C60" t="s">
        <v>0</v>
      </c>
      <c r="D60">
        <v>1</v>
      </c>
      <c r="E60" s="4">
        <v>9.7308429459401297E-8</v>
      </c>
      <c r="F60" s="6">
        <f t="shared" si="0"/>
        <v>-52.004590514621967</v>
      </c>
    </row>
    <row r="61" spans="1:6" x14ac:dyDescent="0.2">
      <c r="A61" s="1">
        <v>44812</v>
      </c>
      <c r="B61">
        <v>2</v>
      </c>
      <c r="C61" t="s">
        <v>0</v>
      </c>
      <c r="D61">
        <v>2</v>
      </c>
      <c r="E61" s="4">
        <v>-3.1626475460819098E-7</v>
      </c>
      <c r="F61" s="6">
        <f t="shared" si="0"/>
        <v>-62.138780206552511</v>
      </c>
    </row>
    <row r="62" spans="1:6" x14ac:dyDescent="0.2">
      <c r="A62" s="1">
        <v>44812</v>
      </c>
      <c r="B62">
        <v>2</v>
      </c>
      <c r="C62" t="s">
        <v>1</v>
      </c>
      <c r="D62">
        <v>1</v>
      </c>
      <c r="E62" s="4">
        <v>8.5618952998439496E-8</v>
      </c>
      <c r="F62" s="6">
        <f t="shared" si="0"/>
        <v>-52.291029230714791</v>
      </c>
    </row>
    <row r="63" spans="1:6" x14ac:dyDescent="0.2">
      <c r="A63" s="1">
        <v>44812</v>
      </c>
      <c r="B63">
        <v>2</v>
      </c>
      <c r="C63" t="s">
        <v>1</v>
      </c>
      <c r="D63">
        <v>2</v>
      </c>
      <c r="E63" s="4">
        <v>9.4428832038114703E-7</v>
      </c>
      <c r="F63" s="6">
        <f t="shared" si="0"/>
        <v>-31.250210853370099</v>
      </c>
    </row>
    <row r="64" spans="1:6" x14ac:dyDescent="0.2">
      <c r="A64" s="1">
        <v>44812</v>
      </c>
      <c r="B64">
        <v>4</v>
      </c>
      <c r="C64" t="s">
        <v>0</v>
      </c>
      <c r="D64">
        <v>1</v>
      </c>
    </row>
    <row r="65" spans="1:6" x14ac:dyDescent="0.2">
      <c r="A65" s="1">
        <v>44812</v>
      </c>
      <c r="B65">
        <v>4</v>
      </c>
      <c r="C65" t="s">
        <v>0</v>
      </c>
      <c r="D65">
        <v>2</v>
      </c>
    </row>
    <row r="66" spans="1:6" x14ac:dyDescent="0.2">
      <c r="A66" s="1">
        <v>44812</v>
      </c>
      <c r="B66">
        <v>4</v>
      </c>
      <c r="C66" t="s">
        <v>1</v>
      </c>
      <c r="D66">
        <v>1</v>
      </c>
    </row>
    <row r="67" spans="1:6" x14ac:dyDescent="0.2">
      <c r="A67" s="1">
        <v>44812</v>
      </c>
      <c r="B67">
        <v>4</v>
      </c>
      <c r="C67" t="s">
        <v>1</v>
      </c>
      <c r="D67">
        <v>2</v>
      </c>
    </row>
    <row r="68" spans="1:6" x14ac:dyDescent="0.2">
      <c r="A68" s="1">
        <v>44812</v>
      </c>
      <c r="B68">
        <v>5</v>
      </c>
      <c r="C68" t="s">
        <v>0</v>
      </c>
      <c r="D68">
        <v>1</v>
      </c>
    </row>
    <row r="69" spans="1:6" x14ac:dyDescent="0.2">
      <c r="A69" s="1">
        <v>44812</v>
      </c>
      <c r="B69">
        <v>5</v>
      </c>
      <c r="C69" t="s">
        <v>0</v>
      </c>
      <c r="D69">
        <v>2</v>
      </c>
    </row>
    <row r="70" spans="1:6" x14ac:dyDescent="0.2">
      <c r="A70" s="1">
        <v>44812</v>
      </c>
      <c r="B70">
        <v>5</v>
      </c>
      <c r="C70" t="s">
        <v>1</v>
      </c>
      <c r="D70">
        <v>1</v>
      </c>
    </row>
    <row r="71" spans="1:6" x14ac:dyDescent="0.2">
      <c r="A71" s="1">
        <v>44812</v>
      </c>
      <c r="B71">
        <v>5</v>
      </c>
      <c r="C71" t="s">
        <v>1</v>
      </c>
      <c r="D71">
        <v>2</v>
      </c>
    </row>
    <row r="72" spans="1:6" x14ac:dyDescent="0.2">
      <c r="A72" s="1">
        <v>44812</v>
      </c>
      <c r="B72">
        <v>6</v>
      </c>
      <c r="C72" t="s">
        <v>0</v>
      </c>
      <c r="D72">
        <v>1</v>
      </c>
    </row>
    <row r="73" spans="1:6" x14ac:dyDescent="0.2">
      <c r="A73" s="1">
        <v>44812</v>
      </c>
      <c r="B73">
        <v>6</v>
      </c>
      <c r="C73" t="s">
        <v>0</v>
      </c>
      <c r="D73">
        <v>2</v>
      </c>
    </row>
    <row r="74" spans="1:6" x14ac:dyDescent="0.2">
      <c r="A74" s="1">
        <v>44812</v>
      </c>
      <c r="B74">
        <v>6</v>
      </c>
      <c r="C74" t="s">
        <v>1</v>
      </c>
      <c r="D74">
        <v>1</v>
      </c>
    </row>
    <row r="75" spans="1:6" x14ac:dyDescent="0.2">
      <c r="A75" s="1">
        <v>44812</v>
      </c>
      <c r="B75">
        <v>6</v>
      </c>
      <c r="C75" t="s">
        <v>1</v>
      </c>
      <c r="D75">
        <v>2</v>
      </c>
    </row>
    <row r="76" spans="1:6" x14ac:dyDescent="0.2">
      <c r="A76" s="1">
        <v>44812</v>
      </c>
      <c r="B76">
        <v>7</v>
      </c>
      <c r="C76" t="s">
        <v>0</v>
      </c>
      <c r="D76" s="2">
        <v>1</v>
      </c>
      <c r="E76" s="4">
        <v>2.05866489155419E-6</v>
      </c>
      <c r="F76" s="6">
        <f t="shared" ref="F67:F81" si="1">(E76*K$2)+K$3</f>
        <v>-3.9435478598017397</v>
      </c>
    </row>
    <row r="77" spans="1:6" x14ac:dyDescent="0.2">
      <c r="A77" s="1">
        <v>44812</v>
      </c>
      <c r="B77">
        <v>7</v>
      </c>
      <c r="C77" t="s">
        <v>0</v>
      </c>
      <c r="D77" s="2">
        <v>2</v>
      </c>
      <c r="E77" s="4">
        <v>1.9941905529599801E-6</v>
      </c>
      <c r="F77" s="6">
        <f t="shared" si="1"/>
        <v>-5.5234258662749411</v>
      </c>
    </row>
    <row r="78" spans="1:6" x14ac:dyDescent="0.2">
      <c r="A78" s="1">
        <v>44812</v>
      </c>
      <c r="B78">
        <v>7</v>
      </c>
      <c r="C78" t="s">
        <v>1</v>
      </c>
      <c r="D78" s="2">
        <v>1</v>
      </c>
      <c r="E78" s="4">
        <v>7.3368020539577E-8</v>
      </c>
      <c r="F78" s="6">
        <f t="shared" si="1"/>
        <v>-52.591225854248414</v>
      </c>
    </row>
    <row r="79" spans="1:6" x14ac:dyDescent="0.2">
      <c r="A79" s="1">
        <v>44812</v>
      </c>
      <c r="B79">
        <v>7</v>
      </c>
      <c r="C79" t="s">
        <v>1</v>
      </c>
      <c r="D79" s="2">
        <v>2</v>
      </c>
      <c r="E79" s="4">
        <v>9.9285733017745792E-7</v>
      </c>
      <c r="F79" s="6">
        <f t="shared" si="1"/>
        <v>-30.060076731075061</v>
      </c>
    </row>
    <row r="80" spans="1:6" x14ac:dyDescent="0.2">
      <c r="A80" t="s">
        <v>25</v>
      </c>
      <c r="E80" s="4">
        <v>9.7115442936320697E-7</v>
      </c>
      <c r="F80" s="6">
        <f t="shared" si="1"/>
        <v>-30.591884213256563</v>
      </c>
    </row>
    <row r="81" spans="1:6" x14ac:dyDescent="0.2">
      <c r="A81" t="s">
        <v>25</v>
      </c>
      <c r="E81" s="4">
        <v>9.6332241572163803E-7</v>
      </c>
      <c r="F81" s="6">
        <f t="shared" si="1"/>
        <v>-30.783799731406972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1ADB4-429D-5F46-9A77-8156B557105A}">
  <dimension ref="A1:B25"/>
  <sheetViews>
    <sheetView workbookViewId="0">
      <selection activeCell="A8" sqref="A8:B8"/>
    </sheetView>
  </sheetViews>
  <sheetFormatPr baseColWidth="10" defaultRowHeight="16" x14ac:dyDescent="0.2"/>
  <sheetData>
    <row r="1" spans="1:2" x14ac:dyDescent="0.2">
      <c r="A1" t="s">
        <v>24</v>
      </c>
      <c r="B1" t="s">
        <v>27</v>
      </c>
    </row>
    <row r="2" spans="1:2" x14ac:dyDescent="0.2">
      <c r="A2" s="4">
        <v>3.8718027674930501E-5</v>
      </c>
      <c r="B2" s="5">
        <v>5.5398300000000003</v>
      </c>
    </row>
    <row r="3" spans="1:2" x14ac:dyDescent="0.2">
      <c r="A3" s="4">
        <v>3.65667963915993E-6</v>
      </c>
      <c r="B3" s="5">
        <v>5.5398300000000003</v>
      </c>
    </row>
    <row r="4" spans="1:2" x14ac:dyDescent="0.2">
      <c r="A4" s="4">
        <v>9.7536672305575497E-8</v>
      </c>
      <c r="B4" s="5">
        <v>10.879670000000001</v>
      </c>
    </row>
    <row r="5" spans="1:2" x14ac:dyDescent="0.2">
      <c r="A5" s="4">
        <v>-9.4450684210153401E-7</v>
      </c>
      <c r="B5" s="5">
        <v>10.879670000000001</v>
      </c>
    </row>
    <row r="6" spans="1:2" x14ac:dyDescent="0.2">
      <c r="A6" s="4">
        <v>8.0653761649586797E-8</v>
      </c>
      <c r="B6" s="5">
        <v>27.459176200000002</v>
      </c>
    </row>
    <row r="7" spans="1:2" x14ac:dyDescent="0.2">
      <c r="A7" s="4">
        <v>5.9994150792113306E-8</v>
      </c>
      <c r="B7" s="5">
        <v>27.459176200000002</v>
      </c>
    </row>
    <row r="8" spans="1:2" x14ac:dyDescent="0.2">
      <c r="A8" s="4">
        <v>7.5550704226291504E-7</v>
      </c>
      <c r="B8" s="5">
        <v>51.93844</v>
      </c>
    </row>
    <row r="9" spans="1:2" x14ac:dyDescent="0.2">
      <c r="A9" s="4">
        <v>9.3351278458023296E-7</v>
      </c>
      <c r="B9" s="5">
        <v>51.93844</v>
      </c>
    </row>
    <row r="10" spans="1:2" x14ac:dyDescent="0.2">
      <c r="A10" s="4">
        <v>3.4894026142327299E-6</v>
      </c>
      <c r="B10" s="5">
        <v>103.97688100000001</v>
      </c>
    </row>
    <row r="11" spans="1:2" x14ac:dyDescent="0.2">
      <c r="A11" s="4">
        <v>4.8912910792367597E-6</v>
      </c>
      <c r="B11" s="5">
        <v>103.97688100000001</v>
      </c>
    </row>
    <row r="12" spans="1:2" x14ac:dyDescent="0.2">
      <c r="A12" s="4">
        <v>2.1000165335224301E-5</v>
      </c>
      <c r="B12" s="5">
        <v>494.44516599999997</v>
      </c>
    </row>
    <row r="13" spans="1:2" x14ac:dyDescent="0.2">
      <c r="A13" s="4">
        <v>1.9032109916494401E-5</v>
      </c>
      <c r="B13" s="5">
        <v>494.44516599999997</v>
      </c>
    </row>
    <row r="14" spans="1:2" x14ac:dyDescent="0.2">
      <c r="A14" s="4">
        <v>4.4825858917641098E-5</v>
      </c>
      <c r="B14" s="5">
        <v>1033.9489799999999</v>
      </c>
    </row>
    <row r="15" spans="1:2" x14ac:dyDescent="0.2">
      <c r="A15" s="4">
        <v>4.6263648942114998E-5</v>
      </c>
      <c r="B15" s="5">
        <v>1033.9489799999999</v>
      </c>
    </row>
    <row r="16" spans="1:2" x14ac:dyDescent="0.2">
      <c r="A16" s="4">
        <v>8.6266509944282795E-5</v>
      </c>
      <c r="B16" s="5">
        <v>2048.4185499999999</v>
      </c>
    </row>
    <row r="17" spans="1:2" x14ac:dyDescent="0.2">
      <c r="A17" s="4">
        <v>8.5967842702796798E-5</v>
      </c>
      <c r="B17" s="5">
        <v>2048.4185499999999</v>
      </c>
    </row>
    <row r="18" spans="1:2" x14ac:dyDescent="0.2">
      <c r="A18" s="3">
        <v>1.6305482337451401E-4</v>
      </c>
      <c r="B18" s="5">
        <v>4079.07762</v>
      </c>
    </row>
    <row r="19" spans="1:2" x14ac:dyDescent="0.2">
      <c r="A19" s="3">
        <v>1.65484614793005E-4</v>
      </c>
      <c r="B19" s="5">
        <v>4079.07762</v>
      </c>
    </row>
    <row r="20" spans="1:2" x14ac:dyDescent="0.2">
      <c r="A20" s="4">
        <v>9.7115442936320697E-7</v>
      </c>
      <c r="B20" s="5">
        <v>0</v>
      </c>
    </row>
    <row r="21" spans="1:2" x14ac:dyDescent="0.2">
      <c r="A21" s="4">
        <v>9.6332241572163803E-7</v>
      </c>
      <c r="B21" s="5">
        <v>0</v>
      </c>
    </row>
    <row r="24" spans="1:2" x14ac:dyDescent="0.2">
      <c r="A24">
        <f>SLOPE(B2:B21,A2:A21)</f>
        <v>24503981.5982708</v>
      </c>
      <c r="B24" t="s">
        <v>28</v>
      </c>
    </row>
    <row r="25" spans="1:2" x14ac:dyDescent="0.2">
      <c r="A25">
        <f>INTERCEPT(B2:B21,A2:A21)</f>
        <v>-54.389034479451766</v>
      </c>
      <c r="B25" t="s">
        <v>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summary</vt:lpstr>
      <vt:lpstr>data+calculations</vt:lpstr>
      <vt:lpstr>std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cstevens</dc:creator>
  <cp:lastModifiedBy>cstevens</cp:lastModifiedBy>
  <dcterms:created xsi:type="dcterms:W3CDTF">2022-12-21T22:42:59Z</dcterms:created>
  <dcterms:modified xsi:type="dcterms:W3CDTF">2022-12-21T22:58:02Z</dcterms:modified>
</cp:coreProperties>
</file>