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DN/"/>
    </mc:Choice>
  </mc:AlternateContent>
  <xr:revisionPtr revIDLastSave="0" documentId="13_ncr:1_{D2DDDA54-DE2E-AB46-A01C-528C11721B11}" xr6:coauthVersionLast="47" xr6:coauthVersionMax="47" xr10:uidLastSave="{00000000-0000-0000-0000-000000000000}"/>
  <bookViews>
    <workbookView xWindow="5100" yWindow="980" windowWidth="18960" windowHeight="13920" xr2:uid="{3DAFA9B3-28D6-3E43-A83B-CE731D89EF3D}"/>
  </bookViews>
  <sheets>
    <sheet name="data summary" sheetId="3" r:id="rId1"/>
    <sheet name="output + calculations" sheetId="1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3" l="1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" i="1"/>
  <c r="F4" i="1"/>
  <c r="F5" i="1"/>
  <c r="F6" i="1"/>
  <c r="F7" i="1"/>
  <c r="F8" i="1"/>
  <c r="F9" i="1"/>
  <c r="F10" i="1"/>
  <c r="F11" i="1"/>
  <c r="F2" i="1"/>
  <c r="B15" i="2"/>
  <c r="B14" i="2"/>
</calcChain>
</file>

<file path=xl/sharedStrings.xml><?xml version="1.0" encoding="utf-8"?>
<sst xmlns="http://schemas.openxmlformats.org/spreadsheetml/2006/main" count="108" uniqueCount="22">
  <si>
    <t>STD5</t>
  </si>
  <si>
    <t>STD10</t>
  </si>
  <si>
    <t>STD20</t>
  </si>
  <si>
    <t>STD50</t>
  </si>
  <si>
    <t>STD100</t>
  </si>
  <si>
    <t>STD250</t>
  </si>
  <si>
    <t>STD500</t>
  </si>
  <si>
    <t>STD1000</t>
  </si>
  <si>
    <t>STD2000</t>
  </si>
  <si>
    <t>STD4000</t>
  </si>
  <si>
    <t>peak</t>
  </si>
  <si>
    <t>Surface</t>
  </si>
  <si>
    <t>Bottom</t>
  </si>
  <si>
    <t>Date</t>
  </si>
  <si>
    <t>Buoy</t>
  </si>
  <si>
    <t>Depth</t>
  </si>
  <si>
    <t>Replicate</t>
  </si>
  <si>
    <t>Conc</t>
  </si>
  <si>
    <t>SLOPE</t>
  </si>
  <si>
    <t>INTERCEPT</t>
  </si>
  <si>
    <t>Conc TDN ug/L</t>
  </si>
  <si>
    <t>Replicate avg TDN conc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</si>
</sst>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5" fontId="1" fillId="0" borderId="0" xfId="0" applyNumberFormat="1" applyFont="1"/>
    <xf numFmtId="0" fontId="0" fillId="0" borderId="0" xfId="0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67432195975503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curve'!$A$2:$A$11</c:f>
              <c:numCache>
                <c:formatCode>0.00E+00</c:formatCode>
                <c:ptCount val="10"/>
                <c:pt idx="0">
                  <c:v>9.0793538243974901E-8</c:v>
                </c:pt>
                <c:pt idx="1">
                  <c:v>8.2735119640240905E-7</c:v>
                </c:pt>
                <c:pt idx="2">
                  <c:v>9.5574522785570197E-7</c:v>
                </c:pt>
                <c:pt idx="3">
                  <c:v>2.5367748643362E-6</c:v>
                </c:pt>
                <c:pt idx="4">
                  <c:v>4.1687906762185898E-6</c:v>
                </c:pt>
                <c:pt idx="5">
                  <c:v>9.2391543437503802E-6</c:v>
                </c:pt>
                <c:pt idx="6">
                  <c:v>1.7883446331362499E-5</c:v>
                </c:pt>
                <c:pt idx="7">
                  <c:v>3.59573149076632E-5</c:v>
                </c:pt>
                <c:pt idx="8">
                  <c:v>7.3226333909883406E-5</c:v>
                </c:pt>
                <c:pt idx="9" formatCode="General">
                  <c:v>1.3852883368493601E-4</c:v>
                </c:pt>
              </c:numCache>
            </c:numRef>
          </c:xVal>
          <c:yVal>
            <c:numRef>
              <c:f>'std curve'!$B$2:$B$11</c:f>
              <c:numCache>
                <c:formatCode>General</c:formatCode>
                <c:ptCount val="10"/>
                <c:pt idx="0">
                  <c:v>5.5398300000000003</c:v>
                </c:pt>
                <c:pt idx="1">
                  <c:v>10.879670000000001</c:v>
                </c:pt>
                <c:pt idx="2">
                  <c:v>27.459176200000002</c:v>
                </c:pt>
                <c:pt idx="3">
                  <c:v>51.93844</c:v>
                </c:pt>
                <c:pt idx="4">
                  <c:v>103.97688100000001</c:v>
                </c:pt>
                <c:pt idx="5">
                  <c:v>249.35258999999999</c:v>
                </c:pt>
                <c:pt idx="6">
                  <c:v>494.44516599999997</c:v>
                </c:pt>
                <c:pt idx="7">
                  <c:v>1033.9489799999999</c:v>
                </c:pt>
                <c:pt idx="8">
                  <c:v>2048.4185499999999</c:v>
                </c:pt>
                <c:pt idx="9">
                  <c:v>4079.07762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A-C04F-83D1-A180B5BD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55648"/>
        <c:axId val="1175157296"/>
      </c:scatterChart>
      <c:valAx>
        <c:axId val="11751556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57296"/>
        <c:crosses val="autoZero"/>
        <c:crossBetween val="midCat"/>
      </c:valAx>
      <c:valAx>
        <c:axId val="11751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196850</xdr:rowOff>
    </xdr:from>
    <xdr:to>
      <xdr:col>8</xdr:col>
      <xdr:colOff>127000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32D22-15C0-2209-964E-D298655E7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FDE1-BF2C-C443-9B14-99F6ABC341BA}">
  <dimension ref="A1:F41"/>
  <sheetViews>
    <sheetView tabSelected="1" workbookViewId="0">
      <selection activeCell="G6" sqref="G6"/>
    </sheetView>
  </sheetViews>
  <sheetFormatPr baseColWidth="10" defaultRowHeight="16" x14ac:dyDescent="0.2"/>
  <cols>
    <col min="1" max="1" width="20.5" customWidth="1"/>
    <col min="3" max="3" width="11.5" bestFit="1" customWidth="1"/>
  </cols>
  <sheetData>
    <row r="1" spans="1:6" x14ac:dyDescent="0.2">
      <c r="A1" t="s">
        <v>13</v>
      </c>
      <c r="B1" t="s">
        <v>14</v>
      </c>
      <c r="C1" t="s">
        <v>15</v>
      </c>
      <c r="D1" t="s">
        <v>16</v>
      </c>
      <c r="E1" t="s">
        <v>20</v>
      </c>
      <c r="F1" t="s">
        <v>21</v>
      </c>
    </row>
    <row r="2" spans="1:6" x14ac:dyDescent="0.2">
      <c r="A2" s="3">
        <v>44778</v>
      </c>
      <c r="B2">
        <v>2</v>
      </c>
      <c r="C2" t="s">
        <v>11</v>
      </c>
      <c r="D2">
        <v>1</v>
      </c>
    </row>
    <row r="3" spans="1:6" x14ac:dyDescent="0.2">
      <c r="A3" s="3">
        <v>44778</v>
      </c>
      <c r="B3">
        <v>2</v>
      </c>
      <c r="C3" t="s">
        <v>11</v>
      </c>
      <c r="D3">
        <v>2</v>
      </c>
    </row>
    <row r="4" spans="1:6" x14ac:dyDescent="0.2">
      <c r="A4" s="3">
        <v>44778</v>
      </c>
      <c r="B4">
        <v>2</v>
      </c>
      <c r="C4" t="s">
        <v>12</v>
      </c>
      <c r="D4">
        <v>1</v>
      </c>
    </row>
    <row r="5" spans="1:6" x14ac:dyDescent="0.2">
      <c r="A5" s="3">
        <v>44778</v>
      </c>
      <c r="B5">
        <v>2</v>
      </c>
      <c r="C5" t="s">
        <v>12</v>
      </c>
      <c r="D5">
        <v>2</v>
      </c>
    </row>
    <row r="6" spans="1:6" x14ac:dyDescent="0.2">
      <c r="A6" s="3">
        <v>44778</v>
      </c>
      <c r="B6">
        <v>4</v>
      </c>
      <c r="C6" t="s">
        <v>11</v>
      </c>
      <c r="D6">
        <v>1</v>
      </c>
    </row>
    <row r="7" spans="1:6" x14ac:dyDescent="0.2">
      <c r="A7" s="3">
        <v>44778</v>
      </c>
      <c r="B7">
        <v>4</v>
      </c>
      <c r="C7" t="s">
        <v>11</v>
      </c>
      <c r="D7">
        <v>2</v>
      </c>
    </row>
    <row r="8" spans="1:6" x14ac:dyDescent="0.2">
      <c r="A8" s="3">
        <v>44778</v>
      </c>
      <c r="B8">
        <v>4</v>
      </c>
      <c r="C8" t="s">
        <v>12</v>
      </c>
      <c r="D8">
        <v>1</v>
      </c>
    </row>
    <row r="9" spans="1:6" x14ac:dyDescent="0.2">
      <c r="A9" s="3">
        <v>44778</v>
      </c>
      <c r="B9">
        <v>4</v>
      </c>
      <c r="C9" t="s">
        <v>12</v>
      </c>
      <c r="D9">
        <v>2</v>
      </c>
    </row>
    <row r="10" spans="1:6" x14ac:dyDescent="0.2">
      <c r="A10" s="3">
        <v>44778</v>
      </c>
      <c r="B10">
        <v>5</v>
      </c>
      <c r="C10" t="s">
        <v>11</v>
      </c>
      <c r="D10">
        <v>1</v>
      </c>
      <c r="E10">
        <v>272.79997431852706</v>
      </c>
      <c r="F10">
        <f>AVERAGE(E10:E11)</f>
        <v>272.11051885655911</v>
      </c>
    </row>
    <row r="11" spans="1:6" x14ac:dyDescent="0.2">
      <c r="A11" s="3">
        <v>44778</v>
      </c>
      <c r="B11">
        <v>5</v>
      </c>
      <c r="C11" t="s">
        <v>11</v>
      </c>
      <c r="D11">
        <v>2</v>
      </c>
      <c r="E11">
        <v>271.42106339459122</v>
      </c>
    </row>
    <row r="12" spans="1:6" x14ac:dyDescent="0.2">
      <c r="A12" s="3">
        <v>44778</v>
      </c>
      <c r="B12">
        <v>5</v>
      </c>
      <c r="C12" t="s">
        <v>12</v>
      </c>
      <c r="D12">
        <v>1</v>
      </c>
      <c r="E12">
        <v>268.18140974550539</v>
      </c>
      <c r="F12">
        <f>AVERAGE(E12:E13)</f>
        <v>267.76422293063462</v>
      </c>
    </row>
    <row r="13" spans="1:6" x14ac:dyDescent="0.2">
      <c r="A13" s="3">
        <v>44778</v>
      </c>
      <c r="B13">
        <v>5</v>
      </c>
      <c r="C13" t="s">
        <v>12</v>
      </c>
      <c r="D13">
        <v>2</v>
      </c>
      <c r="E13">
        <v>267.34703611576384</v>
      </c>
    </row>
    <row r="14" spans="1:6" x14ac:dyDescent="0.2">
      <c r="A14" s="3">
        <v>44778</v>
      </c>
      <c r="B14">
        <v>6</v>
      </c>
      <c r="C14" t="s">
        <v>11</v>
      </c>
      <c r="D14">
        <v>1</v>
      </c>
      <c r="E14">
        <v>270.38445681039548</v>
      </c>
      <c r="F14">
        <f>AVERAGE(E14:E15)</f>
        <v>269.78334823312059</v>
      </c>
    </row>
    <row r="15" spans="1:6" x14ac:dyDescent="0.2">
      <c r="A15" s="3">
        <v>44778</v>
      </c>
      <c r="B15">
        <v>6</v>
      </c>
      <c r="C15" t="s">
        <v>11</v>
      </c>
      <c r="D15">
        <v>2</v>
      </c>
      <c r="E15">
        <v>269.18223965584571</v>
      </c>
    </row>
    <row r="16" spans="1:6" x14ac:dyDescent="0.2">
      <c r="A16" s="3">
        <v>44778</v>
      </c>
      <c r="B16">
        <v>6</v>
      </c>
      <c r="C16" t="s">
        <v>12</v>
      </c>
      <c r="D16">
        <v>1</v>
      </c>
      <c r="E16">
        <v>272.35075619973753</v>
      </c>
      <c r="F16">
        <f>AVERAGE(E16:E17)</f>
        <v>6856.7033640534901</v>
      </c>
    </row>
    <row r="17" spans="1:6" x14ac:dyDescent="0.2">
      <c r="A17" s="3">
        <v>44778</v>
      </c>
      <c r="B17">
        <v>6</v>
      </c>
      <c r="C17" t="s">
        <v>12</v>
      </c>
      <c r="D17">
        <v>2</v>
      </c>
      <c r="E17">
        <v>13441.055971907243</v>
      </c>
    </row>
    <row r="18" spans="1:6" x14ac:dyDescent="0.2">
      <c r="A18" s="3">
        <v>44778</v>
      </c>
      <c r="B18">
        <v>7</v>
      </c>
      <c r="C18" t="s">
        <v>11</v>
      </c>
      <c r="D18">
        <v>1</v>
      </c>
      <c r="E18">
        <v>379.88380530607662</v>
      </c>
      <c r="F18">
        <f>AVERAGE(E18:E19)</f>
        <v>375.68434241024897</v>
      </c>
    </row>
    <row r="19" spans="1:6" x14ac:dyDescent="0.2">
      <c r="A19" s="3">
        <v>44778</v>
      </c>
      <c r="B19">
        <v>7</v>
      </c>
      <c r="C19" t="s">
        <v>11</v>
      </c>
      <c r="D19">
        <v>2</v>
      </c>
      <c r="E19">
        <v>371.48487951442127</v>
      </c>
    </row>
    <row r="20" spans="1:6" x14ac:dyDescent="0.2">
      <c r="A20" s="3">
        <v>44778</v>
      </c>
      <c r="B20">
        <v>7</v>
      </c>
      <c r="C20" t="s">
        <v>12</v>
      </c>
      <c r="D20">
        <v>1</v>
      </c>
      <c r="E20">
        <v>271.4022671905833</v>
      </c>
      <c r="F20">
        <f>AVERAGE(E20:E21)</f>
        <v>271.84839051758087</v>
      </c>
    </row>
    <row r="21" spans="1:6" x14ac:dyDescent="0.2">
      <c r="A21" s="3">
        <v>44778</v>
      </c>
      <c r="B21">
        <v>7</v>
      </c>
      <c r="C21" t="s">
        <v>12</v>
      </c>
      <c r="D21">
        <v>2</v>
      </c>
      <c r="E21">
        <v>272.29451384457843</v>
      </c>
    </row>
    <row r="22" spans="1:6" x14ac:dyDescent="0.2">
      <c r="A22" s="3">
        <v>44782</v>
      </c>
      <c r="B22">
        <v>2</v>
      </c>
      <c r="C22" t="s">
        <v>11</v>
      </c>
      <c r="D22">
        <v>1</v>
      </c>
      <c r="E22">
        <v>273.15669021966249</v>
      </c>
      <c r="F22">
        <f>AVERAGE(E22:E23)</f>
        <v>273.22717045391238</v>
      </c>
    </row>
    <row r="23" spans="1:6" x14ac:dyDescent="0.2">
      <c r="A23" s="3">
        <v>44782</v>
      </c>
      <c r="B23">
        <v>2</v>
      </c>
      <c r="C23" t="s">
        <v>11</v>
      </c>
      <c r="D23">
        <v>2</v>
      </c>
      <c r="E23">
        <v>273.29765068816226</v>
      </c>
    </row>
    <row r="24" spans="1:6" x14ac:dyDescent="0.2">
      <c r="A24" s="3">
        <v>44782</v>
      </c>
      <c r="B24">
        <v>2</v>
      </c>
      <c r="C24" t="s">
        <v>12</v>
      </c>
      <c r="D24">
        <v>1</v>
      </c>
      <c r="E24">
        <v>317.87172606242183</v>
      </c>
      <c r="F24">
        <f>AVERAGE(E24:E25)</f>
        <v>295.48300704813755</v>
      </c>
    </row>
    <row r="25" spans="1:6" x14ac:dyDescent="0.2">
      <c r="A25" s="3">
        <v>44782</v>
      </c>
      <c r="B25">
        <v>2</v>
      </c>
      <c r="C25" t="s">
        <v>12</v>
      </c>
      <c r="D25">
        <v>2</v>
      </c>
      <c r="E25">
        <v>273.09428803385333</v>
      </c>
    </row>
    <row r="26" spans="1:6" x14ac:dyDescent="0.2">
      <c r="A26" s="3">
        <v>44782</v>
      </c>
      <c r="B26">
        <v>4</v>
      </c>
      <c r="C26" t="s">
        <v>11</v>
      </c>
      <c r="D26">
        <v>1</v>
      </c>
      <c r="E26">
        <v>271.38802290503878</v>
      </c>
      <c r="F26">
        <f>AVERAGE(E26:E27)</f>
        <v>269.44426733920386</v>
      </c>
    </row>
    <row r="27" spans="1:6" x14ac:dyDescent="0.2">
      <c r="A27" s="3">
        <v>44782</v>
      </c>
      <c r="B27">
        <v>4</v>
      </c>
      <c r="C27" t="s">
        <v>11</v>
      </c>
      <c r="D27">
        <v>2</v>
      </c>
      <c r="E27">
        <v>267.50051177336888</v>
      </c>
    </row>
    <row r="28" spans="1:6" x14ac:dyDescent="0.2">
      <c r="A28" s="3">
        <v>44782</v>
      </c>
      <c r="B28">
        <v>4</v>
      </c>
      <c r="C28" t="s">
        <v>12</v>
      </c>
      <c r="D28">
        <v>1</v>
      </c>
      <c r="E28">
        <v>266.2766053064027</v>
      </c>
      <c r="F28">
        <f>AVERAGE(E28:E29)</f>
        <v>330.17308907242796</v>
      </c>
    </row>
    <row r="29" spans="1:6" x14ac:dyDescent="0.2">
      <c r="A29" s="3">
        <v>44782</v>
      </c>
      <c r="B29">
        <v>4</v>
      </c>
      <c r="C29" t="s">
        <v>12</v>
      </c>
      <c r="D29">
        <v>2</v>
      </c>
      <c r="E29">
        <v>394.06957283845321</v>
      </c>
    </row>
    <row r="30" spans="1:6" x14ac:dyDescent="0.2">
      <c r="A30" s="3">
        <v>44782</v>
      </c>
      <c r="B30">
        <v>5</v>
      </c>
      <c r="C30" t="s">
        <v>11</v>
      </c>
      <c r="D30">
        <v>1</v>
      </c>
      <c r="E30">
        <v>250.70832156686714</v>
      </c>
      <c r="F30">
        <f>AVERAGE(E30:E31)</f>
        <v>252.93633134478341</v>
      </c>
    </row>
    <row r="31" spans="1:6" x14ac:dyDescent="0.2">
      <c r="A31" s="3">
        <v>44782</v>
      </c>
      <c r="B31">
        <v>5</v>
      </c>
      <c r="C31" t="s">
        <v>11</v>
      </c>
      <c r="D31">
        <v>2</v>
      </c>
      <c r="E31">
        <v>255.16434112269968</v>
      </c>
    </row>
    <row r="32" spans="1:6" x14ac:dyDescent="0.2">
      <c r="A32" s="3">
        <v>44782</v>
      </c>
      <c r="B32">
        <v>5</v>
      </c>
      <c r="C32" t="s">
        <v>12</v>
      </c>
      <c r="D32">
        <v>1</v>
      </c>
      <c r="E32">
        <v>272.0302934960302</v>
      </c>
      <c r="F32">
        <f>AVERAGE(E32:E33)</f>
        <v>272.22277945983194</v>
      </c>
    </row>
    <row r="33" spans="1:6" x14ac:dyDescent="0.2">
      <c r="A33" s="3">
        <v>44782</v>
      </c>
      <c r="B33">
        <v>5</v>
      </c>
      <c r="C33" t="s">
        <v>12</v>
      </c>
      <c r="D33">
        <v>2</v>
      </c>
      <c r="E33">
        <v>272.41526542363363</v>
      </c>
    </row>
    <row r="34" spans="1:6" x14ac:dyDescent="0.2">
      <c r="A34" s="3">
        <v>44782</v>
      </c>
      <c r="B34">
        <v>6</v>
      </c>
      <c r="C34" t="s">
        <v>11</v>
      </c>
      <c r="D34">
        <v>1</v>
      </c>
      <c r="E34">
        <v>319.22394457744349</v>
      </c>
      <c r="F34">
        <f>AVERAGE(E34:E35)</f>
        <v>294.92411224428986</v>
      </c>
    </row>
    <row r="35" spans="1:6" x14ac:dyDescent="0.2">
      <c r="A35" s="3">
        <v>44782</v>
      </c>
      <c r="B35">
        <v>6</v>
      </c>
      <c r="C35" t="s">
        <v>11</v>
      </c>
      <c r="D35">
        <v>2</v>
      </c>
      <c r="E35">
        <v>270.62427991113628</v>
      </c>
    </row>
    <row r="36" spans="1:6" x14ac:dyDescent="0.2">
      <c r="A36" s="3">
        <v>44782</v>
      </c>
      <c r="B36">
        <v>6</v>
      </c>
      <c r="C36" t="s">
        <v>12</v>
      </c>
      <c r="D36">
        <v>1</v>
      </c>
      <c r="E36">
        <v>272.39268998256773</v>
      </c>
      <c r="F36">
        <f>AVERAGE(E36:E37)</f>
        <v>269.32538014400791</v>
      </c>
    </row>
    <row r="37" spans="1:6" x14ac:dyDescent="0.2">
      <c r="A37" s="3">
        <v>44782</v>
      </c>
      <c r="B37">
        <v>6</v>
      </c>
      <c r="C37" t="s">
        <v>12</v>
      </c>
      <c r="D37">
        <v>2</v>
      </c>
      <c r="E37">
        <v>266.25807030544809</v>
      </c>
    </row>
    <row r="38" spans="1:6" x14ac:dyDescent="0.2">
      <c r="A38" s="3">
        <v>44782</v>
      </c>
      <c r="B38">
        <v>7</v>
      </c>
      <c r="C38" t="s">
        <v>11</v>
      </c>
      <c r="D38">
        <v>1</v>
      </c>
      <c r="E38">
        <v>269.19151850918246</v>
      </c>
      <c r="F38">
        <f>AVERAGE(E38:E39)</f>
        <v>270.02026364801543</v>
      </c>
    </row>
    <row r="39" spans="1:6" x14ac:dyDescent="0.2">
      <c r="A39" s="3">
        <v>44782</v>
      </c>
      <c r="B39">
        <v>7</v>
      </c>
      <c r="C39" t="s">
        <v>11</v>
      </c>
      <c r="D39">
        <v>2</v>
      </c>
      <c r="E39">
        <v>270.8490087868484</v>
      </c>
    </row>
    <row r="40" spans="1:6" x14ac:dyDescent="0.2">
      <c r="A40" s="3">
        <v>44782</v>
      </c>
      <c r="B40">
        <v>7</v>
      </c>
      <c r="C40" t="s">
        <v>12</v>
      </c>
      <c r="D40">
        <v>1</v>
      </c>
      <c r="E40">
        <v>269.12219860770347</v>
      </c>
      <c r="F40">
        <f>AVERAGE(E40:E41)</f>
        <v>319.45209000147923</v>
      </c>
    </row>
    <row r="41" spans="1:6" x14ac:dyDescent="0.2">
      <c r="A41" s="3">
        <v>44782</v>
      </c>
      <c r="B41">
        <v>7</v>
      </c>
      <c r="C41" t="s">
        <v>12</v>
      </c>
      <c r="D41">
        <v>2</v>
      </c>
      <c r="E41">
        <v>369.781981395255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2442-E534-B241-BE78-6073D2ACFEBD}">
  <dimension ref="A1:K51"/>
  <sheetViews>
    <sheetView topLeftCell="A10" workbookViewId="0">
      <selection activeCell="F1" sqref="F1:F1048576"/>
    </sheetView>
  </sheetViews>
  <sheetFormatPr baseColWidth="10" defaultRowHeight="16" x14ac:dyDescent="0.2"/>
  <cols>
    <col min="1" max="1" width="20.5" customWidth="1"/>
    <col min="3" max="3" width="11.5" bestFit="1" customWidth="1"/>
    <col min="6" max="6" width="10.83203125" style="5"/>
  </cols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t="s">
        <v>10</v>
      </c>
      <c r="F1" s="5" t="s">
        <v>20</v>
      </c>
    </row>
    <row r="2" spans="1:11" x14ac:dyDescent="0.2">
      <c r="A2" s="1" t="s">
        <v>0</v>
      </c>
      <c r="C2" s="1"/>
      <c r="E2" s="2">
        <v>9.0793538243974901E-8</v>
      </c>
      <c r="F2" s="5">
        <f>(E2*K$3)+K$4</f>
        <v>-16.85456879933307</v>
      </c>
    </row>
    <row r="3" spans="1:11" x14ac:dyDescent="0.2">
      <c r="A3" s="1" t="s">
        <v>1</v>
      </c>
      <c r="C3" s="1"/>
      <c r="E3" s="2">
        <v>8.2735119640240905E-7</v>
      </c>
      <c r="F3" s="5">
        <f t="shared" ref="F3:F51" si="0">(E3*K$3)+K$4</f>
        <v>4.7165043961383439</v>
      </c>
      <c r="J3" t="s">
        <v>18</v>
      </c>
      <c r="K3">
        <v>29286333.468318183</v>
      </c>
    </row>
    <row r="4" spans="1:11" x14ac:dyDescent="0.2">
      <c r="A4" s="1" t="s">
        <v>2</v>
      </c>
      <c r="C4" s="1"/>
      <c r="E4" s="2">
        <v>9.5574522785570197E-7</v>
      </c>
      <c r="F4" s="5">
        <f t="shared" si="0"/>
        <v>8.4766948166212117</v>
      </c>
      <c r="J4" t="s">
        <v>19</v>
      </c>
      <c r="K4">
        <v>-19.51357863711462</v>
      </c>
    </row>
    <row r="5" spans="1:11" x14ac:dyDescent="0.2">
      <c r="A5" s="1" t="s">
        <v>3</v>
      </c>
      <c r="C5" s="1"/>
      <c r="E5" s="2">
        <v>2.5367748643362E-6</v>
      </c>
      <c r="F5" s="5">
        <f t="shared" si="0"/>
        <v>54.779255973882954</v>
      </c>
    </row>
    <row r="6" spans="1:11" x14ac:dyDescent="0.2">
      <c r="A6" s="1" t="s">
        <v>4</v>
      </c>
      <c r="C6" s="1"/>
      <c r="E6" s="2">
        <v>4.1687906762185898E-6</v>
      </c>
      <c r="F6" s="5">
        <f t="shared" si="0"/>
        <v>102.57501526623865</v>
      </c>
    </row>
    <row r="7" spans="1:11" x14ac:dyDescent="0.2">
      <c r="A7" s="1" t="s">
        <v>5</v>
      </c>
      <c r="C7" s="1"/>
      <c r="E7" s="2">
        <v>9.2391543437503802E-6</v>
      </c>
      <c r="F7" s="5">
        <f t="shared" si="0"/>
        <v>251.06737643921946</v>
      </c>
    </row>
    <row r="8" spans="1:11" x14ac:dyDescent="0.2">
      <c r="A8" s="1" t="s">
        <v>6</v>
      </c>
      <c r="C8" s="1"/>
      <c r="E8" s="2">
        <v>1.7883446331362499E-5</v>
      </c>
      <c r="F8" s="5">
        <f t="shared" si="0"/>
        <v>504.22699418593891</v>
      </c>
    </row>
    <row r="9" spans="1:11" x14ac:dyDescent="0.2">
      <c r="A9" s="1" t="s">
        <v>7</v>
      </c>
      <c r="C9" s="1"/>
      <c r="E9" s="2">
        <v>3.59573149076632E-5</v>
      </c>
      <c r="F9" s="5">
        <f t="shared" si="0"/>
        <v>1033.5443363740383</v>
      </c>
    </row>
    <row r="10" spans="1:11" x14ac:dyDescent="0.2">
      <c r="A10" s="1" t="s">
        <v>8</v>
      </c>
      <c r="C10" s="1"/>
      <c r="E10" s="2">
        <v>7.3226333909883406E-5</v>
      </c>
      <c r="F10" s="5">
        <f t="shared" si="0"/>
        <v>2125.0172549101462</v>
      </c>
    </row>
    <row r="11" spans="1:11" x14ac:dyDescent="0.2">
      <c r="A11" s="1" t="s">
        <v>9</v>
      </c>
      <c r="C11" s="1"/>
      <c r="E11" s="1">
        <v>1.3852883368493601E-4</v>
      </c>
      <c r="F11" s="5">
        <f t="shared" si="0"/>
        <v>4037.48803963711</v>
      </c>
    </row>
    <row r="12" spans="1:11" x14ac:dyDescent="0.2">
      <c r="A12" s="3">
        <v>44778</v>
      </c>
      <c r="B12">
        <v>2</v>
      </c>
      <c r="C12" t="s">
        <v>11</v>
      </c>
      <c r="D12">
        <v>1</v>
      </c>
    </row>
    <row r="13" spans="1:11" x14ac:dyDescent="0.2">
      <c r="A13" s="3">
        <v>44778</v>
      </c>
      <c r="B13">
        <v>2</v>
      </c>
      <c r="C13" t="s">
        <v>11</v>
      </c>
      <c r="D13">
        <v>2</v>
      </c>
    </row>
    <row r="14" spans="1:11" x14ac:dyDescent="0.2">
      <c r="A14" s="3">
        <v>44778</v>
      </c>
      <c r="B14">
        <v>2</v>
      </c>
      <c r="C14" t="s">
        <v>12</v>
      </c>
      <c r="D14">
        <v>1</v>
      </c>
    </row>
    <row r="15" spans="1:11" x14ac:dyDescent="0.2">
      <c r="A15" s="3">
        <v>44778</v>
      </c>
      <c r="B15">
        <v>2</v>
      </c>
      <c r="C15" t="s">
        <v>12</v>
      </c>
      <c r="D15">
        <v>2</v>
      </c>
    </row>
    <row r="16" spans="1:11" x14ac:dyDescent="0.2">
      <c r="A16" s="3">
        <v>44778</v>
      </c>
      <c r="B16">
        <v>4</v>
      </c>
      <c r="C16" t="s">
        <v>11</v>
      </c>
      <c r="D16">
        <v>1</v>
      </c>
    </row>
    <row r="17" spans="1:6" x14ac:dyDescent="0.2">
      <c r="A17" s="3">
        <v>44778</v>
      </c>
      <c r="B17">
        <v>4</v>
      </c>
      <c r="C17" t="s">
        <v>11</v>
      </c>
      <c r="D17">
        <v>2</v>
      </c>
    </row>
    <row r="18" spans="1:6" x14ac:dyDescent="0.2">
      <c r="A18" s="3">
        <v>44778</v>
      </c>
      <c r="B18">
        <v>4</v>
      </c>
      <c r="C18" t="s">
        <v>12</v>
      </c>
      <c r="D18">
        <v>1</v>
      </c>
    </row>
    <row r="19" spans="1:6" x14ac:dyDescent="0.2">
      <c r="A19" s="3">
        <v>44778</v>
      </c>
      <c r="B19">
        <v>4</v>
      </c>
      <c r="C19" t="s">
        <v>12</v>
      </c>
      <c r="D19">
        <v>2</v>
      </c>
    </row>
    <row r="20" spans="1:6" x14ac:dyDescent="0.2">
      <c r="A20" s="3">
        <v>44778</v>
      </c>
      <c r="B20">
        <v>5</v>
      </c>
      <c r="C20" t="s">
        <v>11</v>
      </c>
      <c r="D20">
        <v>1</v>
      </c>
      <c r="E20" s="2">
        <v>9.9812273623075799E-6</v>
      </c>
      <c r="F20" s="5">
        <f t="shared" si="0"/>
        <v>272.79997431852706</v>
      </c>
    </row>
    <row r="21" spans="1:6" x14ac:dyDescent="0.2">
      <c r="A21" s="3">
        <v>44778</v>
      </c>
      <c r="B21">
        <v>5</v>
      </c>
      <c r="C21" t="s">
        <v>11</v>
      </c>
      <c r="D21">
        <v>2</v>
      </c>
      <c r="E21" s="2">
        <v>9.9341435945348901E-6</v>
      </c>
      <c r="F21" s="5">
        <f t="shared" si="0"/>
        <v>271.42106339459122</v>
      </c>
    </row>
    <row r="22" spans="1:6" x14ac:dyDescent="0.2">
      <c r="A22" s="3">
        <v>44778</v>
      </c>
      <c r="B22">
        <v>5</v>
      </c>
      <c r="C22" t="s">
        <v>12</v>
      </c>
      <c r="D22">
        <v>1</v>
      </c>
      <c r="E22" s="2">
        <v>9.8235236136284206E-6</v>
      </c>
      <c r="F22" s="5">
        <f t="shared" si="0"/>
        <v>268.18140974550539</v>
      </c>
    </row>
    <row r="23" spans="1:6" x14ac:dyDescent="0.2">
      <c r="A23" s="3">
        <v>44778</v>
      </c>
      <c r="B23">
        <v>5</v>
      </c>
      <c r="C23" t="s">
        <v>12</v>
      </c>
      <c r="D23">
        <v>2</v>
      </c>
      <c r="E23" s="2">
        <v>9.7950334091224807E-6</v>
      </c>
      <c r="F23" s="5">
        <f t="shared" si="0"/>
        <v>267.34703611576384</v>
      </c>
    </row>
    <row r="24" spans="1:6" x14ac:dyDescent="0.2">
      <c r="A24" s="3">
        <v>44778</v>
      </c>
      <c r="B24">
        <v>6</v>
      </c>
      <c r="C24" t="s">
        <v>11</v>
      </c>
      <c r="D24">
        <v>1</v>
      </c>
      <c r="E24" s="2">
        <v>9.89874802050999E-6</v>
      </c>
      <c r="F24" s="5">
        <f t="shared" si="0"/>
        <v>270.38445681039548</v>
      </c>
    </row>
    <row r="25" spans="1:6" x14ac:dyDescent="0.2">
      <c r="A25" s="3">
        <v>44778</v>
      </c>
      <c r="B25">
        <v>6</v>
      </c>
      <c r="C25" t="s">
        <v>11</v>
      </c>
      <c r="D25">
        <v>2</v>
      </c>
      <c r="E25" s="2">
        <v>9.8576975709598501E-6</v>
      </c>
      <c r="F25" s="5">
        <f t="shared" si="0"/>
        <v>269.18223965584571</v>
      </c>
    </row>
    <row r="26" spans="1:6" x14ac:dyDescent="0.2">
      <c r="A26" s="3">
        <v>44778</v>
      </c>
      <c r="B26">
        <v>6</v>
      </c>
      <c r="C26" t="s">
        <v>12</v>
      </c>
      <c r="D26">
        <v>1</v>
      </c>
      <c r="E26" s="2">
        <v>9.9658885313379905E-6</v>
      </c>
      <c r="F26" s="5">
        <f t="shared" si="0"/>
        <v>272.35075619973753</v>
      </c>
    </row>
    <row r="27" spans="1:6" x14ac:dyDescent="0.2">
      <c r="A27" s="3">
        <v>44778</v>
      </c>
      <c r="B27">
        <v>6</v>
      </c>
      <c r="C27" t="s">
        <v>12</v>
      </c>
      <c r="D27">
        <v>2</v>
      </c>
      <c r="E27" s="1">
        <v>4.5961948651257201E-4</v>
      </c>
      <c r="F27" s="5">
        <f t="shared" si="0"/>
        <v>13441.055971907243</v>
      </c>
    </row>
    <row r="28" spans="1:6" x14ac:dyDescent="0.2">
      <c r="A28" s="3">
        <v>44778</v>
      </c>
      <c r="B28">
        <v>7</v>
      </c>
      <c r="C28" t="s">
        <v>11</v>
      </c>
      <c r="D28">
        <v>1</v>
      </c>
      <c r="E28" s="2">
        <v>1.36376711128847E-5</v>
      </c>
      <c r="F28" s="5">
        <f t="shared" si="0"/>
        <v>379.88380530607662</v>
      </c>
    </row>
    <row r="29" spans="1:6" x14ac:dyDescent="0.2">
      <c r="A29" s="3">
        <v>44778</v>
      </c>
      <c r="B29">
        <v>7</v>
      </c>
      <c r="C29" t="s">
        <v>11</v>
      </c>
      <c r="D29">
        <v>2</v>
      </c>
      <c r="E29" s="2">
        <v>1.3350884588352999E-5</v>
      </c>
      <c r="F29" s="5">
        <f t="shared" si="0"/>
        <v>371.48487951442127</v>
      </c>
    </row>
    <row r="30" spans="1:6" x14ac:dyDescent="0.2">
      <c r="A30" s="3">
        <v>44778</v>
      </c>
      <c r="B30">
        <v>7</v>
      </c>
      <c r="C30" t="s">
        <v>12</v>
      </c>
      <c r="D30">
        <v>1</v>
      </c>
      <c r="E30" s="2">
        <v>9.9335017865042508E-6</v>
      </c>
      <c r="F30" s="5">
        <f t="shared" si="0"/>
        <v>271.4022671905833</v>
      </c>
    </row>
    <row r="31" spans="1:6" x14ac:dyDescent="0.2">
      <c r="A31" s="3">
        <v>44778</v>
      </c>
      <c r="B31">
        <v>7</v>
      </c>
      <c r="C31" t="s">
        <v>12</v>
      </c>
      <c r="D31">
        <v>2</v>
      </c>
      <c r="E31" s="2">
        <v>9.9639681012773296E-6</v>
      </c>
      <c r="F31" s="5">
        <f t="shared" si="0"/>
        <v>272.29451384457843</v>
      </c>
    </row>
    <row r="32" spans="1:6" x14ac:dyDescent="0.2">
      <c r="A32" s="3">
        <v>44782</v>
      </c>
      <c r="B32">
        <v>2</v>
      </c>
      <c r="C32" t="s">
        <v>11</v>
      </c>
      <c r="D32">
        <v>1</v>
      </c>
      <c r="E32" s="2">
        <v>9.9934076477475898E-6</v>
      </c>
      <c r="F32" s="5">
        <f t="shared" si="0"/>
        <v>273.15669021966249</v>
      </c>
    </row>
    <row r="33" spans="1:6" x14ac:dyDescent="0.2">
      <c r="A33" s="3">
        <v>44782</v>
      </c>
      <c r="B33">
        <v>2</v>
      </c>
      <c r="C33" t="s">
        <v>11</v>
      </c>
      <c r="D33">
        <v>2</v>
      </c>
      <c r="E33" s="2">
        <v>9.9982208302735703E-6</v>
      </c>
      <c r="F33" s="5">
        <f t="shared" si="0"/>
        <v>273.29765068816226</v>
      </c>
    </row>
    <row r="34" spans="1:6" x14ac:dyDescent="0.2">
      <c r="A34" s="3">
        <v>44782</v>
      </c>
      <c r="B34">
        <v>2</v>
      </c>
      <c r="C34" t="s">
        <v>12</v>
      </c>
      <c r="D34">
        <v>1</v>
      </c>
      <c r="E34" s="2">
        <v>1.15202302488469E-5</v>
      </c>
      <c r="F34" s="5">
        <f t="shared" si="0"/>
        <v>317.87172606242183</v>
      </c>
    </row>
    <row r="35" spans="1:6" x14ac:dyDescent="0.2">
      <c r="A35" s="3">
        <v>44782</v>
      </c>
      <c r="B35">
        <v>2</v>
      </c>
      <c r="C35" t="s">
        <v>12</v>
      </c>
      <c r="D35">
        <v>2</v>
      </c>
      <c r="E35" s="2">
        <v>9.9912768864531895E-6</v>
      </c>
      <c r="F35" s="5">
        <f t="shared" si="0"/>
        <v>273.09428803385333</v>
      </c>
    </row>
    <row r="36" spans="1:6" x14ac:dyDescent="0.2">
      <c r="A36" s="3">
        <v>44782</v>
      </c>
      <c r="B36">
        <v>4</v>
      </c>
      <c r="C36" t="s">
        <v>11</v>
      </c>
      <c r="D36">
        <v>1</v>
      </c>
      <c r="E36" s="2">
        <v>9.9330154065495895E-6</v>
      </c>
      <c r="F36" s="5">
        <f t="shared" si="0"/>
        <v>271.38802290503878</v>
      </c>
    </row>
    <row r="37" spans="1:6" x14ac:dyDescent="0.2">
      <c r="A37" s="3">
        <v>44782</v>
      </c>
      <c r="B37">
        <v>4</v>
      </c>
      <c r="C37" t="s">
        <v>11</v>
      </c>
      <c r="D37">
        <v>2</v>
      </c>
      <c r="E37" s="2">
        <v>9.8002739305339798E-6</v>
      </c>
      <c r="F37" s="5">
        <f t="shared" si="0"/>
        <v>267.50051177336888</v>
      </c>
    </row>
    <row r="38" spans="1:6" x14ac:dyDescent="0.2">
      <c r="A38" s="3">
        <v>44782</v>
      </c>
      <c r="B38">
        <v>4</v>
      </c>
      <c r="C38" t="s">
        <v>12</v>
      </c>
      <c r="D38">
        <v>1</v>
      </c>
      <c r="E38" s="2">
        <v>9.7584828859742305E-6</v>
      </c>
      <c r="F38" s="5">
        <f t="shared" si="0"/>
        <v>266.2766053064027</v>
      </c>
    </row>
    <row r="39" spans="1:6" x14ac:dyDescent="0.2">
      <c r="A39" s="3">
        <v>44782</v>
      </c>
      <c r="B39">
        <v>4</v>
      </c>
      <c r="C39" t="s">
        <v>12</v>
      </c>
      <c r="D39">
        <v>2</v>
      </c>
      <c r="E39" s="2">
        <v>1.41220529337679E-5</v>
      </c>
      <c r="F39" s="5">
        <f t="shared" si="0"/>
        <v>394.06957283845321</v>
      </c>
    </row>
    <row r="40" spans="1:6" x14ac:dyDescent="0.2">
      <c r="A40" s="3">
        <v>44782</v>
      </c>
      <c r="B40">
        <v>5</v>
      </c>
      <c r="C40" t="s">
        <v>11</v>
      </c>
      <c r="D40">
        <v>1</v>
      </c>
      <c r="E40" s="2">
        <v>9.2268941926891094E-6</v>
      </c>
      <c r="F40" s="5">
        <f t="shared" si="0"/>
        <v>250.70832156686714</v>
      </c>
    </row>
    <row r="41" spans="1:6" x14ac:dyDescent="0.2">
      <c r="A41" s="3">
        <v>44782</v>
      </c>
      <c r="B41">
        <v>5</v>
      </c>
      <c r="C41" t="s">
        <v>11</v>
      </c>
      <c r="D41">
        <v>2</v>
      </c>
      <c r="E41" s="2">
        <v>9.3790477410550408E-6</v>
      </c>
      <c r="F41" s="5">
        <f t="shared" si="0"/>
        <v>255.16434112269968</v>
      </c>
    </row>
    <row r="42" spans="1:6" x14ac:dyDescent="0.2">
      <c r="A42" s="3">
        <v>44782</v>
      </c>
      <c r="B42">
        <v>5</v>
      </c>
      <c r="C42" t="s">
        <v>12</v>
      </c>
      <c r="D42">
        <v>1</v>
      </c>
      <c r="E42" s="2">
        <v>9.9549461337840608E-6</v>
      </c>
      <c r="F42" s="5">
        <f t="shared" si="0"/>
        <v>272.0302934960302</v>
      </c>
    </row>
    <row r="43" spans="1:6" x14ac:dyDescent="0.2">
      <c r="A43" s="3">
        <v>44782</v>
      </c>
      <c r="B43">
        <v>5</v>
      </c>
      <c r="C43" t="s">
        <v>12</v>
      </c>
      <c r="D43">
        <v>2</v>
      </c>
      <c r="E43" s="2">
        <v>9.9680912387532402E-6</v>
      </c>
      <c r="F43" s="5">
        <f t="shared" si="0"/>
        <v>272.41526542363363</v>
      </c>
    </row>
    <row r="44" spans="1:6" x14ac:dyDescent="0.2">
      <c r="A44" s="3">
        <v>44782</v>
      </c>
      <c r="B44">
        <v>6</v>
      </c>
      <c r="C44" t="s">
        <v>11</v>
      </c>
      <c r="D44">
        <v>1</v>
      </c>
      <c r="E44" s="2">
        <v>1.1566402587780499E-5</v>
      </c>
      <c r="F44" s="5">
        <f t="shared" si="0"/>
        <v>319.22394457744349</v>
      </c>
    </row>
    <row r="45" spans="1:6" x14ac:dyDescent="0.2">
      <c r="A45" s="3">
        <v>44782</v>
      </c>
      <c r="B45">
        <v>6</v>
      </c>
      <c r="C45" t="s">
        <v>11</v>
      </c>
      <c r="D45">
        <v>2</v>
      </c>
      <c r="E45" s="2">
        <v>9.9069369288620797E-6</v>
      </c>
      <c r="F45" s="5">
        <f t="shared" si="0"/>
        <v>270.62427991113628</v>
      </c>
    </row>
    <row r="46" spans="1:6" x14ac:dyDescent="0.2">
      <c r="A46" s="3">
        <v>44782</v>
      </c>
      <c r="B46">
        <v>6</v>
      </c>
      <c r="C46" t="s">
        <v>12</v>
      </c>
      <c r="D46">
        <v>1</v>
      </c>
      <c r="E46" s="2">
        <v>9.9673203863319102E-6</v>
      </c>
      <c r="F46" s="5">
        <f t="shared" si="0"/>
        <v>272.39268998256773</v>
      </c>
    </row>
    <row r="47" spans="1:6" x14ac:dyDescent="0.2">
      <c r="A47" s="3">
        <v>44782</v>
      </c>
      <c r="B47">
        <v>6</v>
      </c>
      <c r="C47" t="s">
        <v>12</v>
      </c>
      <c r="D47">
        <v>2</v>
      </c>
      <c r="E47" s="2">
        <v>9.7578499968836693E-6</v>
      </c>
      <c r="F47" s="5">
        <f t="shared" si="0"/>
        <v>266.25807030544809</v>
      </c>
    </row>
    <row r="48" spans="1:6" x14ac:dyDescent="0.2">
      <c r="A48" s="3">
        <v>44782</v>
      </c>
      <c r="B48">
        <v>7</v>
      </c>
      <c r="C48" t="s">
        <v>11</v>
      </c>
      <c r="D48">
        <v>1</v>
      </c>
      <c r="E48" s="2">
        <v>9.8580144031555493E-6</v>
      </c>
      <c r="F48" s="5">
        <f t="shared" si="0"/>
        <v>269.19151850918246</v>
      </c>
    </row>
    <row r="49" spans="1:6" x14ac:dyDescent="0.2">
      <c r="A49" s="3">
        <v>44782</v>
      </c>
      <c r="B49">
        <v>7</v>
      </c>
      <c r="C49" t="s">
        <v>11</v>
      </c>
      <c r="D49">
        <v>2</v>
      </c>
      <c r="E49" s="2">
        <v>9.91461043554926E-6</v>
      </c>
      <c r="F49" s="5">
        <f t="shared" si="0"/>
        <v>270.8490087868484</v>
      </c>
    </row>
    <row r="50" spans="1:6" x14ac:dyDescent="0.2">
      <c r="A50" s="3">
        <v>44782</v>
      </c>
      <c r="B50">
        <v>7</v>
      </c>
      <c r="C50" t="s">
        <v>12</v>
      </c>
      <c r="D50">
        <v>1</v>
      </c>
      <c r="E50" s="2">
        <v>9.85564743217388E-6</v>
      </c>
      <c r="F50" s="5">
        <f t="shared" si="0"/>
        <v>269.12219860770347</v>
      </c>
    </row>
    <row r="51" spans="1:6" x14ac:dyDescent="0.2">
      <c r="A51" s="3">
        <v>44782</v>
      </c>
      <c r="B51">
        <v>7</v>
      </c>
      <c r="C51" t="s">
        <v>12</v>
      </c>
      <c r="D51">
        <v>2</v>
      </c>
      <c r="E51" s="2">
        <v>1.32927380770798E-5</v>
      </c>
      <c r="F51" s="5">
        <f t="shared" si="0"/>
        <v>369.781981395255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3F55-7263-D84C-B504-5FABC6CDADF4}">
  <dimension ref="A1:B15"/>
  <sheetViews>
    <sheetView workbookViewId="0">
      <selection activeCell="E18" sqref="E18"/>
    </sheetView>
  </sheetViews>
  <sheetFormatPr baseColWidth="10" defaultRowHeight="16" x14ac:dyDescent="0.2"/>
  <sheetData>
    <row r="1" spans="1:2" x14ac:dyDescent="0.2">
      <c r="A1" t="s">
        <v>10</v>
      </c>
      <c r="B1" t="s">
        <v>17</v>
      </c>
    </row>
    <row r="2" spans="1:2" x14ac:dyDescent="0.2">
      <c r="A2" s="2">
        <v>9.0793538243974901E-8</v>
      </c>
      <c r="B2" s="4">
        <v>5.5398300000000003</v>
      </c>
    </row>
    <row r="3" spans="1:2" x14ac:dyDescent="0.2">
      <c r="A3" s="2">
        <v>8.2735119640240905E-7</v>
      </c>
      <c r="B3" s="4">
        <v>10.879670000000001</v>
      </c>
    </row>
    <row r="4" spans="1:2" x14ac:dyDescent="0.2">
      <c r="A4" s="2">
        <v>9.5574522785570197E-7</v>
      </c>
      <c r="B4" s="4">
        <v>27.459176200000002</v>
      </c>
    </row>
    <row r="5" spans="1:2" x14ac:dyDescent="0.2">
      <c r="A5" s="2">
        <v>2.5367748643362E-6</v>
      </c>
      <c r="B5" s="4">
        <v>51.93844</v>
      </c>
    </row>
    <row r="6" spans="1:2" x14ac:dyDescent="0.2">
      <c r="A6" s="2">
        <v>4.1687906762185898E-6</v>
      </c>
      <c r="B6" s="4">
        <v>103.97688100000001</v>
      </c>
    </row>
    <row r="7" spans="1:2" x14ac:dyDescent="0.2">
      <c r="A7" s="2">
        <v>9.2391543437503802E-6</v>
      </c>
      <c r="B7" s="4">
        <v>249.35258999999999</v>
      </c>
    </row>
    <row r="8" spans="1:2" x14ac:dyDescent="0.2">
      <c r="A8" s="2">
        <v>1.7883446331362499E-5</v>
      </c>
      <c r="B8" s="4">
        <v>494.44516599999997</v>
      </c>
    </row>
    <row r="9" spans="1:2" x14ac:dyDescent="0.2">
      <c r="A9" s="2">
        <v>3.59573149076632E-5</v>
      </c>
      <c r="B9" s="4">
        <v>1033.9489799999999</v>
      </c>
    </row>
    <row r="10" spans="1:2" x14ac:dyDescent="0.2">
      <c r="A10" s="2">
        <v>7.3226333909883406E-5</v>
      </c>
      <c r="B10" s="4">
        <v>2048.4185499999999</v>
      </c>
    </row>
    <row r="11" spans="1:2" x14ac:dyDescent="0.2">
      <c r="A11" s="1">
        <v>1.3852883368493601E-4</v>
      </c>
      <c r="B11" s="4">
        <v>4079.07762</v>
      </c>
    </row>
    <row r="14" spans="1:2" x14ac:dyDescent="0.2">
      <c r="A14" t="s">
        <v>18</v>
      </c>
      <c r="B14">
        <f>SLOPE(B2:B11,A2:A11)</f>
        <v>29286333.468318183</v>
      </c>
    </row>
    <row r="15" spans="1:2" x14ac:dyDescent="0.2">
      <c r="A15" t="s">
        <v>19</v>
      </c>
      <c r="B15">
        <f>INTERCEPT(B2:B11,A2:A11)</f>
        <v>-19.51357863711462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output + 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2022-12-19T23:40:45Z</dcterms:created>
  <dcterms:modified xsi:type="dcterms:W3CDTF">2022-12-21T22:07:02Z</dcterms:modified>
</cp:coreProperties>
</file>