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CLEANED/TDP/"/>
    </mc:Choice>
  </mc:AlternateContent>
  <xr:revisionPtr revIDLastSave="0" documentId="13_ncr:1_{D20E2744-2E38-EA4D-890F-4A1B2BBFBFE9}" xr6:coauthVersionLast="47" xr6:coauthVersionMax="47" xr10:uidLastSave="{00000000-0000-0000-0000-000000000000}"/>
  <bookViews>
    <workbookView xWindow="960" yWindow="4960" windowWidth="24640" windowHeight="13420" xr2:uid="{E17AD86E-3A3D-0346-ADB2-827AB3569E2E}"/>
  </bookViews>
  <sheets>
    <sheet name="Sheet3" sheetId="3" r:id="rId1"/>
    <sheet name="Data + calculations" sheetId="1" r:id="rId2"/>
    <sheet name="std curv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1"/>
  <c r="J3" i="1" s="1"/>
  <c r="F4" i="1"/>
  <c r="J4" i="1" s="1"/>
  <c r="F5" i="1"/>
  <c r="J5" i="1" s="1"/>
  <c r="F6" i="1"/>
  <c r="J6" i="1" s="1"/>
  <c r="F7" i="1"/>
  <c r="J7" i="1" s="1"/>
  <c r="F8" i="1"/>
  <c r="J8" i="1" s="1"/>
  <c r="F9" i="1"/>
  <c r="J9" i="1" s="1"/>
  <c r="F10" i="1"/>
  <c r="J10" i="1" s="1"/>
  <c r="F11" i="1"/>
  <c r="J11" i="1" s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18" i="1"/>
  <c r="J18" i="1" s="1"/>
  <c r="F19" i="1"/>
  <c r="J19" i="1" s="1"/>
  <c r="F20" i="1"/>
  <c r="J20" i="1" s="1"/>
  <c r="F21" i="1"/>
  <c r="J21" i="1" s="1"/>
  <c r="F22" i="1"/>
  <c r="J22" i="1" s="1"/>
  <c r="F23" i="1"/>
  <c r="J23" i="1" s="1"/>
  <c r="F24" i="1"/>
  <c r="J24" i="1" s="1"/>
  <c r="F25" i="1"/>
  <c r="J25" i="1" s="1"/>
  <c r="F26" i="1"/>
  <c r="J26" i="1" s="1"/>
  <c r="F27" i="1"/>
  <c r="J27" i="1" s="1"/>
  <c r="F28" i="1"/>
  <c r="J28" i="1" s="1"/>
  <c r="F29" i="1"/>
  <c r="J29" i="1" s="1"/>
  <c r="F30" i="1"/>
  <c r="J30" i="1" s="1"/>
  <c r="F31" i="1"/>
  <c r="J31" i="1" s="1"/>
  <c r="F32" i="1"/>
  <c r="J32" i="1" s="1"/>
  <c r="F33" i="1"/>
  <c r="J33" i="1" s="1"/>
  <c r="F34" i="1"/>
  <c r="J34" i="1" s="1"/>
  <c r="F35" i="1"/>
  <c r="J35" i="1" s="1"/>
  <c r="F36" i="1"/>
  <c r="J36" i="1" s="1"/>
  <c r="F37" i="1"/>
  <c r="J37" i="1" s="1"/>
  <c r="F38" i="1"/>
  <c r="J38" i="1" s="1"/>
  <c r="F39" i="1"/>
  <c r="J39" i="1" s="1"/>
  <c r="F40" i="1"/>
  <c r="J40" i="1" s="1"/>
  <c r="F41" i="1"/>
  <c r="J41" i="1" s="1"/>
  <c r="F42" i="1"/>
  <c r="J42" i="1" s="1"/>
  <c r="F43" i="1"/>
  <c r="J43" i="1" s="1"/>
  <c r="F44" i="1"/>
  <c r="J44" i="1" s="1"/>
  <c r="F45" i="1"/>
  <c r="J45" i="1" s="1"/>
  <c r="F46" i="1"/>
  <c r="J46" i="1" s="1"/>
  <c r="F47" i="1"/>
  <c r="J47" i="1" s="1"/>
  <c r="F48" i="1"/>
  <c r="J48" i="1" s="1"/>
  <c r="F49" i="1"/>
  <c r="J49" i="1" s="1"/>
  <c r="F50" i="1"/>
  <c r="J50" i="1" s="1"/>
  <c r="F51" i="1"/>
  <c r="J51" i="1" s="1"/>
  <c r="F52" i="1"/>
  <c r="J52" i="1" s="1"/>
  <c r="F53" i="1"/>
  <c r="J53" i="1" s="1"/>
  <c r="F54" i="1"/>
  <c r="J54" i="1" s="1"/>
  <c r="F55" i="1"/>
  <c r="J55" i="1" s="1"/>
  <c r="F56" i="1"/>
  <c r="J56" i="1" s="1"/>
  <c r="F57" i="1"/>
  <c r="J57" i="1" s="1"/>
  <c r="F58" i="1"/>
  <c r="J58" i="1" s="1"/>
  <c r="F59" i="1"/>
  <c r="J59" i="1" s="1"/>
  <c r="F60" i="1"/>
  <c r="J60" i="1" s="1"/>
  <c r="F61" i="1"/>
  <c r="J61" i="1" s="1"/>
  <c r="F62" i="1"/>
  <c r="J62" i="1" s="1"/>
  <c r="F63" i="1"/>
  <c r="J63" i="1" s="1"/>
  <c r="F64" i="1"/>
  <c r="J64" i="1" s="1"/>
  <c r="F65" i="1"/>
  <c r="J65" i="1" s="1"/>
  <c r="F66" i="1"/>
  <c r="J66" i="1" s="1"/>
  <c r="F67" i="1"/>
  <c r="J67" i="1" s="1"/>
  <c r="F68" i="1"/>
  <c r="J68" i="1" s="1"/>
  <c r="F69" i="1"/>
  <c r="J69" i="1" s="1"/>
  <c r="F70" i="1"/>
  <c r="J70" i="1" s="1"/>
  <c r="F71" i="1"/>
  <c r="J71" i="1" s="1"/>
  <c r="F2" i="1"/>
  <c r="J2" i="1" s="1"/>
  <c r="B14" i="2"/>
  <c r="B13" i="2"/>
</calcChain>
</file>

<file path=xl/sharedStrings.xml><?xml version="1.0" encoding="utf-8"?>
<sst xmlns="http://schemas.openxmlformats.org/spreadsheetml/2006/main" count="152" uniqueCount="26">
  <si>
    <t>Date</t>
  </si>
  <si>
    <t>Buoy</t>
  </si>
  <si>
    <t>Depth</t>
  </si>
  <si>
    <t>Replicate</t>
  </si>
  <si>
    <t>Abs</t>
  </si>
  <si>
    <t>STD0</t>
  </si>
  <si>
    <t>STD2.5</t>
  </si>
  <si>
    <t>STD5</t>
  </si>
  <si>
    <t>STD10</t>
  </si>
  <si>
    <t>STD30</t>
  </si>
  <si>
    <t>STD45</t>
  </si>
  <si>
    <t>STD60</t>
  </si>
  <si>
    <t>STD120</t>
  </si>
  <si>
    <t>BLANK</t>
  </si>
  <si>
    <t>Surface</t>
  </si>
  <si>
    <t>Bottom</t>
  </si>
  <si>
    <t>Conc</t>
  </si>
  <si>
    <t>SLOPE</t>
  </si>
  <si>
    <t>INTERCEPT</t>
  </si>
  <si>
    <t>Conc TDP ug/L</t>
  </si>
  <si>
    <t>Blank correction (NA)</t>
  </si>
  <si>
    <t>Vol sample (mL)</t>
  </si>
  <si>
    <t>Vol persulfate (mL)</t>
  </si>
  <si>
    <t>Corrected for volume TDP ug/L</t>
  </si>
  <si>
    <t>Conc ug/L</t>
  </si>
  <si>
    <t>Replicate avg conc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</si>
</sst>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curve'!$B$1</c:f>
              <c:strCache>
                <c:ptCount val="1"/>
                <c:pt idx="0">
                  <c:v>Conc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02012248468941"/>
                  <c:y val="3.382181393992417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curve'!$A$2:$A$9</c:f>
              <c:numCache>
                <c:formatCode>General</c:formatCode>
                <c:ptCount val="8"/>
                <c:pt idx="0">
                  <c:v>2.8E-3</c:v>
                </c:pt>
                <c:pt idx="1">
                  <c:v>1.3299999999999999E-2</c:v>
                </c:pt>
                <c:pt idx="2">
                  <c:v>2.3699999999999999E-2</c:v>
                </c:pt>
                <c:pt idx="3">
                  <c:v>4.2000000000000003E-2</c:v>
                </c:pt>
                <c:pt idx="4">
                  <c:v>0.13070000000000001</c:v>
                </c:pt>
                <c:pt idx="5">
                  <c:v>0.1472</c:v>
                </c:pt>
                <c:pt idx="6">
                  <c:v>0.19370000000000001</c:v>
                </c:pt>
                <c:pt idx="7">
                  <c:v>0.38300000000000001</c:v>
                </c:pt>
              </c:numCache>
            </c:numRef>
          </c:xVal>
          <c:yVal>
            <c:numRef>
              <c:f>'std curve'!$B$2:$B$9</c:f>
              <c:numCache>
                <c:formatCode>General</c:formatCode>
                <c:ptCount val="8"/>
                <c:pt idx="0">
                  <c:v>0</c:v>
                </c:pt>
                <c:pt idx="1">
                  <c:v>2.49919</c:v>
                </c:pt>
                <c:pt idx="2">
                  <c:v>5.1791</c:v>
                </c:pt>
                <c:pt idx="3">
                  <c:v>9.9064879999999995</c:v>
                </c:pt>
                <c:pt idx="4">
                  <c:v>30.3367</c:v>
                </c:pt>
                <c:pt idx="5">
                  <c:v>45.908999999999999</c:v>
                </c:pt>
                <c:pt idx="6">
                  <c:v>60.044670000000004</c:v>
                </c:pt>
                <c:pt idx="7">
                  <c:v>120.79900000000001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8-8A4D-8A84-6DD4741D4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911600"/>
        <c:axId val="1552355968"/>
      </c:scatterChart>
      <c:valAx>
        <c:axId val="155191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355968"/>
        <c:crosses val="autoZero"/>
        <c:crossBetween val="midCat"/>
      </c:valAx>
      <c:valAx>
        <c:axId val="155235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91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6</xdr:row>
      <xdr:rowOff>165100</xdr:rowOff>
    </xdr:from>
    <xdr:to>
      <xdr:col>12</xdr:col>
      <xdr:colOff>57150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65F8ED-1500-46AB-3A1B-C290B63F8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64E4-D639-4C43-A437-E84822685BC9}">
  <dimension ref="A1:F61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2">
      <c r="A2" s="1">
        <v>44736</v>
      </c>
      <c r="B2">
        <v>2</v>
      </c>
      <c r="C2" t="s">
        <v>14</v>
      </c>
      <c r="D2">
        <v>1</v>
      </c>
      <c r="E2">
        <v>1.9408934279876042</v>
      </c>
      <c r="F2">
        <f ca="1">AVERAGE(OFFSET(E$2,(ROWS(E$2:E2)-1)*2,,2))</f>
        <v>1.8449853306058679</v>
      </c>
    </row>
    <row r="3" spans="1:6" x14ac:dyDescent="0.2">
      <c r="A3" s="1">
        <v>44736</v>
      </c>
      <c r="B3">
        <v>2</v>
      </c>
      <c r="C3" t="s">
        <v>14</v>
      </c>
      <c r="D3">
        <v>2</v>
      </c>
      <c r="E3">
        <v>1.7490772332241313</v>
      </c>
    </row>
    <row r="4" spans="1:6" x14ac:dyDescent="0.2">
      <c r="A4" s="1">
        <v>44736</v>
      </c>
      <c r="B4">
        <v>2</v>
      </c>
      <c r="C4" t="s">
        <v>15</v>
      </c>
      <c r="D4">
        <v>1</v>
      </c>
      <c r="E4">
        <v>3.7631472782406012</v>
      </c>
      <c r="F4">
        <v>4.122802643422113</v>
      </c>
    </row>
    <row r="5" spans="1:6" x14ac:dyDescent="0.2">
      <c r="A5" s="1">
        <v>44736</v>
      </c>
      <c r="B5">
        <v>2</v>
      </c>
      <c r="C5" t="s">
        <v>15</v>
      </c>
      <c r="D5">
        <v>2</v>
      </c>
      <c r="E5">
        <v>4.4824580086036248</v>
      </c>
    </row>
    <row r="6" spans="1:6" x14ac:dyDescent="0.2">
      <c r="A6" s="1">
        <v>44736</v>
      </c>
      <c r="B6">
        <v>4</v>
      </c>
      <c r="C6" t="s">
        <v>14</v>
      </c>
      <c r="D6">
        <v>1</v>
      </c>
      <c r="E6">
        <v>2.6122501096597617</v>
      </c>
      <c r="F6">
        <v>2.5163420122780247</v>
      </c>
    </row>
    <row r="7" spans="1:6" x14ac:dyDescent="0.2">
      <c r="A7" s="1">
        <v>44736</v>
      </c>
      <c r="B7">
        <v>4</v>
      </c>
      <c r="C7" t="s">
        <v>14</v>
      </c>
      <c r="D7">
        <v>2</v>
      </c>
      <c r="E7">
        <v>2.4204339148962872</v>
      </c>
    </row>
    <row r="8" spans="1:6" x14ac:dyDescent="0.2">
      <c r="A8" s="1">
        <v>44736</v>
      </c>
      <c r="B8">
        <v>4</v>
      </c>
      <c r="C8" t="s">
        <v>15</v>
      </c>
      <c r="D8">
        <v>1</v>
      </c>
      <c r="E8">
        <v>6.0649416154022786</v>
      </c>
      <c r="F8">
        <v>5.4655160067664257</v>
      </c>
    </row>
    <row r="9" spans="1:6" x14ac:dyDescent="0.2">
      <c r="A9" s="1">
        <v>44736</v>
      </c>
      <c r="B9">
        <v>4</v>
      </c>
      <c r="C9" t="s">
        <v>15</v>
      </c>
      <c r="D9">
        <v>2</v>
      </c>
      <c r="E9">
        <v>4.8660903981305728</v>
      </c>
    </row>
    <row r="10" spans="1:6" x14ac:dyDescent="0.2">
      <c r="A10" s="1">
        <v>44736</v>
      </c>
      <c r="B10">
        <v>5</v>
      </c>
      <c r="C10" t="s">
        <v>14</v>
      </c>
      <c r="D10">
        <v>1</v>
      </c>
      <c r="E10">
        <v>3.5713310834771272</v>
      </c>
      <c r="F10">
        <v>5.057906592894045</v>
      </c>
    </row>
    <row r="11" spans="1:6" x14ac:dyDescent="0.2">
      <c r="A11" s="1">
        <v>44736</v>
      </c>
      <c r="B11">
        <v>5</v>
      </c>
      <c r="C11" t="s">
        <v>14</v>
      </c>
      <c r="D11">
        <v>2</v>
      </c>
      <c r="E11">
        <v>6.5444821023109627</v>
      </c>
    </row>
    <row r="12" spans="1:6" x14ac:dyDescent="0.2">
      <c r="A12" s="1">
        <v>44736</v>
      </c>
      <c r="B12">
        <v>5</v>
      </c>
      <c r="C12" t="s">
        <v>15</v>
      </c>
      <c r="D12">
        <v>1</v>
      </c>
      <c r="E12">
        <v>13.449865113795997</v>
      </c>
      <c r="F12">
        <v>12.442830091287764</v>
      </c>
    </row>
    <row r="13" spans="1:6" x14ac:dyDescent="0.2">
      <c r="A13" s="1">
        <v>44736</v>
      </c>
      <c r="B13">
        <v>5</v>
      </c>
      <c r="C13" t="s">
        <v>15</v>
      </c>
      <c r="D13">
        <v>2</v>
      </c>
      <c r="E13">
        <v>11.43579506877953</v>
      </c>
    </row>
    <row r="14" spans="1:6" x14ac:dyDescent="0.2">
      <c r="A14" s="1">
        <v>44736</v>
      </c>
      <c r="B14">
        <v>6</v>
      </c>
      <c r="C14" t="s">
        <v>14</v>
      </c>
      <c r="D14">
        <v>1</v>
      </c>
      <c r="E14">
        <v>1.6531691358423948</v>
      </c>
      <c r="F14">
        <v>1.5093069897697899</v>
      </c>
    </row>
    <row r="15" spans="1:6" x14ac:dyDescent="0.2">
      <c r="A15" s="1">
        <v>44736</v>
      </c>
      <c r="B15">
        <v>6</v>
      </c>
      <c r="C15" t="s">
        <v>14</v>
      </c>
      <c r="D15">
        <v>2</v>
      </c>
      <c r="E15">
        <v>1.3654448436971851</v>
      </c>
    </row>
    <row r="16" spans="1:6" x14ac:dyDescent="0.2">
      <c r="A16" s="1">
        <v>44736</v>
      </c>
      <c r="B16">
        <v>6</v>
      </c>
      <c r="C16" t="s">
        <v>15</v>
      </c>
      <c r="D16">
        <v>1</v>
      </c>
      <c r="E16">
        <v>6.0169875667114114</v>
      </c>
      <c r="F16">
        <v>6.0649416154022795</v>
      </c>
    </row>
    <row r="17" spans="1:6" x14ac:dyDescent="0.2">
      <c r="A17" s="1">
        <v>44736</v>
      </c>
      <c r="B17">
        <v>6</v>
      </c>
      <c r="C17" t="s">
        <v>15</v>
      </c>
      <c r="D17">
        <v>2</v>
      </c>
      <c r="E17">
        <v>6.1128956640931467</v>
      </c>
    </row>
    <row r="18" spans="1:6" x14ac:dyDescent="0.2">
      <c r="A18" s="1">
        <v>44736</v>
      </c>
      <c r="B18">
        <v>7</v>
      </c>
      <c r="C18" t="s">
        <v>14</v>
      </c>
      <c r="D18">
        <v>1</v>
      </c>
      <c r="E18">
        <v>1.8449853306058679</v>
      </c>
      <c r="F18">
        <v>1.5332840141152242</v>
      </c>
    </row>
    <row r="19" spans="1:6" x14ac:dyDescent="0.2">
      <c r="A19" s="1">
        <v>44736</v>
      </c>
      <c r="B19">
        <v>7</v>
      </c>
      <c r="C19" t="s">
        <v>14</v>
      </c>
      <c r="D19">
        <v>2</v>
      </c>
      <c r="E19">
        <v>1.2215826976245803</v>
      </c>
    </row>
    <row r="20" spans="1:6" x14ac:dyDescent="0.2">
      <c r="A20" s="1">
        <v>44736</v>
      </c>
      <c r="B20">
        <v>7</v>
      </c>
      <c r="C20" t="s">
        <v>15</v>
      </c>
      <c r="D20">
        <v>1</v>
      </c>
      <c r="E20">
        <v>4.7222282520579659</v>
      </c>
      <c r="F20">
        <v>4.8181363494397029</v>
      </c>
    </row>
    <row r="21" spans="1:6" x14ac:dyDescent="0.2">
      <c r="A21" s="1">
        <v>44736</v>
      </c>
      <c r="B21">
        <v>7</v>
      </c>
      <c r="C21" t="s">
        <v>15</v>
      </c>
      <c r="D21">
        <v>2</v>
      </c>
      <c r="E21">
        <v>4.9140444468214408</v>
      </c>
    </row>
    <row r="22" spans="1:6" x14ac:dyDescent="0.2">
      <c r="A22" s="1">
        <v>44749</v>
      </c>
      <c r="B22">
        <v>2</v>
      </c>
      <c r="C22" t="s">
        <v>14</v>
      </c>
      <c r="D22">
        <v>1</v>
      </c>
      <c r="E22">
        <v>11.43579506877953</v>
      </c>
      <c r="F22">
        <v>11.267955898361492</v>
      </c>
    </row>
    <row r="23" spans="1:6" x14ac:dyDescent="0.2">
      <c r="A23" s="1">
        <v>44749</v>
      </c>
      <c r="B23">
        <v>2</v>
      </c>
      <c r="C23" t="s">
        <v>14</v>
      </c>
      <c r="D23">
        <v>2</v>
      </c>
      <c r="E23">
        <v>11.100116727943453</v>
      </c>
    </row>
    <row r="24" spans="1:6" x14ac:dyDescent="0.2">
      <c r="A24" s="1">
        <v>44749</v>
      </c>
      <c r="B24">
        <v>2</v>
      </c>
      <c r="C24" t="s">
        <v>15</v>
      </c>
      <c r="D24">
        <v>1</v>
      </c>
      <c r="E24">
        <v>19.204350956700196</v>
      </c>
      <c r="F24">
        <v>19.444121200154537</v>
      </c>
    </row>
    <row r="25" spans="1:6" x14ac:dyDescent="0.2">
      <c r="A25" s="1">
        <v>44749</v>
      </c>
      <c r="B25">
        <v>2</v>
      </c>
      <c r="C25" t="s">
        <v>15</v>
      </c>
      <c r="D25">
        <v>2</v>
      </c>
      <c r="E25">
        <v>19.683891443608879</v>
      </c>
    </row>
    <row r="26" spans="1:6" x14ac:dyDescent="0.2">
      <c r="A26" s="1">
        <v>44749</v>
      </c>
      <c r="B26">
        <v>4</v>
      </c>
      <c r="C26" t="s">
        <v>14</v>
      </c>
      <c r="D26">
        <v>1</v>
      </c>
      <c r="E26">
        <v>1.9888474766784732</v>
      </c>
      <c r="F26">
        <v>2.6362271340051953</v>
      </c>
    </row>
    <row r="27" spans="1:6" x14ac:dyDescent="0.2">
      <c r="A27" s="1">
        <v>44749</v>
      </c>
      <c r="B27">
        <v>4</v>
      </c>
      <c r="C27" t="s">
        <v>14</v>
      </c>
      <c r="D27">
        <v>2</v>
      </c>
      <c r="E27">
        <v>3.2836067913319176</v>
      </c>
    </row>
    <row r="28" spans="1:6" x14ac:dyDescent="0.2">
      <c r="A28" s="1">
        <v>44749</v>
      </c>
      <c r="B28">
        <v>4</v>
      </c>
      <c r="C28" t="s">
        <v>15</v>
      </c>
      <c r="D28">
        <v>1</v>
      </c>
      <c r="E28">
        <v>5.8251713719479365</v>
      </c>
      <c r="F28">
        <v>5.705286250220766</v>
      </c>
    </row>
    <row r="29" spans="1:6" x14ac:dyDescent="0.2">
      <c r="A29" s="1">
        <v>44749</v>
      </c>
      <c r="B29">
        <v>4</v>
      </c>
      <c r="C29" t="s">
        <v>15</v>
      </c>
      <c r="D29">
        <v>2</v>
      </c>
      <c r="E29">
        <v>5.5854011284935963</v>
      </c>
    </row>
    <row r="30" spans="1:6" x14ac:dyDescent="0.2">
      <c r="A30" s="1">
        <v>44749</v>
      </c>
      <c r="B30">
        <v>5</v>
      </c>
      <c r="C30" t="s">
        <v>14</v>
      </c>
      <c r="D30">
        <v>1</v>
      </c>
      <c r="E30">
        <v>4.5304120572944928</v>
      </c>
      <c r="F30">
        <v>4.914044446821439</v>
      </c>
    </row>
    <row r="31" spans="1:6" x14ac:dyDescent="0.2">
      <c r="A31" s="1">
        <v>44749</v>
      </c>
      <c r="B31">
        <v>5</v>
      </c>
      <c r="C31" t="s">
        <v>14</v>
      </c>
      <c r="D31">
        <v>2</v>
      </c>
      <c r="E31">
        <v>5.2976768363483862</v>
      </c>
    </row>
    <row r="32" spans="1:6" x14ac:dyDescent="0.2">
      <c r="A32" s="1">
        <v>44749</v>
      </c>
      <c r="B32">
        <v>5</v>
      </c>
      <c r="C32" t="s">
        <v>15</v>
      </c>
      <c r="D32">
        <v>1</v>
      </c>
      <c r="E32">
        <v>25.534285383894808</v>
      </c>
      <c r="F32">
        <v>17.957545690737618</v>
      </c>
    </row>
    <row r="33" spans="1:6" x14ac:dyDescent="0.2">
      <c r="A33" s="1">
        <v>44749</v>
      </c>
      <c r="B33">
        <v>5</v>
      </c>
      <c r="C33" t="s">
        <v>15</v>
      </c>
      <c r="D33">
        <v>2</v>
      </c>
      <c r="E33">
        <v>10.380805997580428</v>
      </c>
    </row>
    <row r="34" spans="1:6" x14ac:dyDescent="0.2">
      <c r="A34" s="1">
        <v>44749</v>
      </c>
      <c r="B34">
        <v>6</v>
      </c>
      <c r="C34" t="s">
        <v>14</v>
      </c>
      <c r="D34">
        <v>1</v>
      </c>
      <c r="E34">
        <v>2.2765717688236831</v>
      </c>
      <c r="F34">
        <v>2.7321352313869314</v>
      </c>
    </row>
    <row r="35" spans="1:6" x14ac:dyDescent="0.2">
      <c r="A35" s="1">
        <v>44749</v>
      </c>
      <c r="B35">
        <v>6</v>
      </c>
      <c r="C35" t="s">
        <v>14</v>
      </c>
      <c r="D35">
        <v>2</v>
      </c>
      <c r="E35">
        <v>3.1876986939501797</v>
      </c>
    </row>
    <row r="36" spans="1:6" x14ac:dyDescent="0.2">
      <c r="A36" s="1">
        <v>44749</v>
      </c>
      <c r="B36">
        <v>6</v>
      </c>
      <c r="C36" t="s">
        <v>15</v>
      </c>
      <c r="D36">
        <v>1</v>
      </c>
      <c r="E36">
        <v>2.2286177201328141</v>
      </c>
      <c r="F36">
        <v>2.5882730853143272</v>
      </c>
    </row>
    <row r="37" spans="1:6" x14ac:dyDescent="0.2">
      <c r="A37" s="1">
        <v>44749</v>
      </c>
      <c r="B37">
        <v>6</v>
      </c>
      <c r="C37" t="s">
        <v>15</v>
      </c>
      <c r="D37">
        <v>2</v>
      </c>
      <c r="E37">
        <v>2.9479284504958403</v>
      </c>
    </row>
    <row r="38" spans="1:6" x14ac:dyDescent="0.2">
      <c r="A38" s="1">
        <v>44749</v>
      </c>
      <c r="B38">
        <v>7</v>
      </c>
      <c r="C38" t="s">
        <v>14</v>
      </c>
      <c r="D38">
        <v>1</v>
      </c>
      <c r="E38">
        <v>2.89997440180497</v>
      </c>
      <c r="F38">
        <v>2.89997440180497</v>
      </c>
    </row>
    <row r="39" spans="1:6" x14ac:dyDescent="0.2">
      <c r="A39" s="1">
        <v>44749</v>
      </c>
      <c r="B39">
        <v>7</v>
      </c>
      <c r="C39" t="s">
        <v>14</v>
      </c>
      <c r="D39">
        <v>2</v>
      </c>
      <c r="E39">
        <v>2.89997440180497</v>
      </c>
    </row>
    <row r="40" spans="1:6" x14ac:dyDescent="0.2">
      <c r="A40" s="1">
        <v>44749</v>
      </c>
      <c r="B40">
        <v>7</v>
      </c>
      <c r="C40" t="s">
        <v>15</v>
      </c>
      <c r="D40">
        <v>1</v>
      </c>
      <c r="E40">
        <v>11.291932922706923</v>
      </c>
      <c r="F40">
        <v>11.435795068779527</v>
      </c>
    </row>
    <row r="41" spans="1:6" x14ac:dyDescent="0.2">
      <c r="A41" s="1">
        <v>44749</v>
      </c>
      <c r="B41">
        <v>7</v>
      </c>
      <c r="C41" t="s">
        <v>15</v>
      </c>
      <c r="D41">
        <v>2</v>
      </c>
      <c r="E41">
        <v>11.579657214852132</v>
      </c>
    </row>
    <row r="42" spans="1:6" x14ac:dyDescent="0.2">
      <c r="A42" s="1">
        <v>44768</v>
      </c>
      <c r="B42">
        <v>2</v>
      </c>
      <c r="C42" t="s">
        <v>14</v>
      </c>
      <c r="D42">
        <v>1</v>
      </c>
      <c r="E42">
        <v>7.1678847352922501</v>
      </c>
      <c r="F42">
        <v>7.5275401004737628</v>
      </c>
    </row>
    <row r="43" spans="1:6" x14ac:dyDescent="0.2">
      <c r="A43" s="1">
        <v>44768</v>
      </c>
      <c r="B43">
        <v>2</v>
      </c>
      <c r="C43" t="s">
        <v>14</v>
      </c>
      <c r="D43">
        <v>2</v>
      </c>
      <c r="E43">
        <v>7.8871954656552763</v>
      </c>
    </row>
    <row r="44" spans="1:6" x14ac:dyDescent="0.2">
      <c r="A44" s="1">
        <v>44768</v>
      </c>
      <c r="B44">
        <v>2</v>
      </c>
      <c r="C44" t="s">
        <v>15</v>
      </c>
      <c r="D44">
        <v>1</v>
      </c>
      <c r="E44">
        <v>8.0310576117278796</v>
      </c>
      <c r="F44">
        <v>7.3597009300557197</v>
      </c>
    </row>
    <row r="45" spans="1:6" x14ac:dyDescent="0.2">
      <c r="A45" s="1">
        <v>44768</v>
      </c>
      <c r="B45">
        <v>2</v>
      </c>
      <c r="C45" t="s">
        <v>15</v>
      </c>
      <c r="D45">
        <v>2</v>
      </c>
      <c r="E45">
        <v>6.6883442483835678</v>
      </c>
    </row>
    <row r="46" spans="1:6" x14ac:dyDescent="0.2">
      <c r="A46" s="1">
        <v>44768</v>
      </c>
      <c r="B46">
        <v>4</v>
      </c>
      <c r="C46" t="s">
        <v>14</v>
      </c>
      <c r="D46">
        <v>1</v>
      </c>
      <c r="E46">
        <v>5.9210794693296736</v>
      </c>
      <c r="F46">
        <v>5.8011943476025021</v>
      </c>
    </row>
    <row r="47" spans="1:6" x14ac:dyDescent="0.2">
      <c r="A47" s="1">
        <v>44768</v>
      </c>
      <c r="B47">
        <v>4</v>
      </c>
      <c r="C47" t="s">
        <v>14</v>
      </c>
      <c r="D47">
        <v>2</v>
      </c>
      <c r="E47">
        <v>5.6813092258753315</v>
      </c>
    </row>
    <row r="48" spans="1:6" x14ac:dyDescent="0.2">
      <c r="A48" s="1">
        <v>44768</v>
      </c>
      <c r="B48">
        <v>4</v>
      </c>
      <c r="C48" t="s">
        <v>15</v>
      </c>
      <c r="D48">
        <v>1</v>
      </c>
      <c r="E48">
        <v>0.74204221071589682</v>
      </c>
      <c r="F48">
        <v>0.83795030809763338</v>
      </c>
    </row>
    <row r="49" spans="1:6" x14ac:dyDescent="0.2">
      <c r="A49" s="1">
        <v>44768</v>
      </c>
      <c r="B49">
        <v>4</v>
      </c>
      <c r="C49" t="s">
        <v>15</v>
      </c>
      <c r="D49">
        <v>2</v>
      </c>
      <c r="E49">
        <v>0.93385840547936994</v>
      </c>
    </row>
    <row r="50" spans="1:6" x14ac:dyDescent="0.2">
      <c r="A50" s="1">
        <v>44768</v>
      </c>
      <c r="B50">
        <v>5</v>
      </c>
      <c r="C50" t="s">
        <v>14</v>
      </c>
      <c r="D50">
        <v>1</v>
      </c>
      <c r="E50">
        <v>11.723519360924739</v>
      </c>
      <c r="F50">
        <v>12.754531407778405</v>
      </c>
    </row>
    <row r="51" spans="1:6" x14ac:dyDescent="0.2">
      <c r="A51" s="1">
        <v>44768</v>
      </c>
      <c r="B51">
        <v>5</v>
      </c>
      <c r="C51" t="s">
        <v>14</v>
      </c>
      <c r="D51">
        <v>2</v>
      </c>
      <c r="E51">
        <v>13.785543454632073</v>
      </c>
    </row>
    <row r="52" spans="1:6" x14ac:dyDescent="0.2">
      <c r="A52" s="1">
        <v>44768</v>
      </c>
      <c r="B52">
        <v>5</v>
      </c>
      <c r="C52" t="s">
        <v>15</v>
      </c>
      <c r="D52">
        <v>1</v>
      </c>
      <c r="E52">
        <v>1.5093069897697906</v>
      </c>
      <c r="F52">
        <v>1.269536746315449</v>
      </c>
    </row>
    <row r="53" spans="1:6" x14ac:dyDescent="0.2">
      <c r="A53" s="1">
        <v>44768</v>
      </c>
      <c r="B53">
        <v>5</v>
      </c>
      <c r="C53" t="s">
        <v>15</v>
      </c>
      <c r="D53">
        <v>2</v>
      </c>
      <c r="E53">
        <v>1.0297665028611072</v>
      </c>
    </row>
    <row r="54" spans="1:6" x14ac:dyDescent="0.2">
      <c r="A54" s="1">
        <v>44768</v>
      </c>
      <c r="B54">
        <v>6</v>
      </c>
      <c r="C54" t="s">
        <v>14</v>
      </c>
      <c r="D54">
        <v>1</v>
      </c>
      <c r="E54">
        <v>5.6813092258753315</v>
      </c>
      <c r="F54">
        <v>5.6333551771844643</v>
      </c>
    </row>
    <row r="55" spans="1:6" x14ac:dyDescent="0.2">
      <c r="A55" s="1">
        <v>44768</v>
      </c>
      <c r="B55">
        <v>6</v>
      </c>
      <c r="C55" t="s">
        <v>14</v>
      </c>
      <c r="D55">
        <v>2</v>
      </c>
      <c r="E55">
        <v>5.5854011284935963</v>
      </c>
    </row>
    <row r="56" spans="1:6" x14ac:dyDescent="0.2">
      <c r="A56" s="1">
        <v>44768</v>
      </c>
      <c r="B56">
        <v>6</v>
      </c>
      <c r="C56" t="s">
        <v>15</v>
      </c>
      <c r="D56">
        <v>1</v>
      </c>
      <c r="E56">
        <v>1.8449853306058679</v>
      </c>
      <c r="F56">
        <v>1.7730542575695658</v>
      </c>
    </row>
    <row r="57" spans="1:6" x14ac:dyDescent="0.2">
      <c r="A57" s="1">
        <v>44768</v>
      </c>
      <c r="B57">
        <v>6</v>
      </c>
      <c r="C57" t="s">
        <v>15</v>
      </c>
      <c r="D57">
        <v>2</v>
      </c>
      <c r="E57">
        <v>1.7011231845332637</v>
      </c>
    </row>
    <row r="58" spans="1:6" x14ac:dyDescent="0.2">
      <c r="A58" s="1">
        <v>44768</v>
      </c>
      <c r="B58">
        <v>7</v>
      </c>
      <c r="C58" t="s">
        <v>14</v>
      </c>
      <c r="D58">
        <v>1</v>
      </c>
      <c r="E58">
        <v>6.4006199562383559</v>
      </c>
      <c r="F58">
        <v>6.5924361510018308</v>
      </c>
    </row>
    <row r="59" spans="1:6" x14ac:dyDescent="0.2">
      <c r="A59" s="1">
        <v>44768</v>
      </c>
      <c r="B59">
        <v>7</v>
      </c>
      <c r="C59" t="s">
        <v>14</v>
      </c>
      <c r="D59">
        <v>2</v>
      </c>
      <c r="E59">
        <v>6.7842523457653048</v>
      </c>
    </row>
    <row r="60" spans="1:6" x14ac:dyDescent="0.2">
      <c r="A60" s="1">
        <v>44768</v>
      </c>
      <c r="B60">
        <v>7</v>
      </c>
      <c r="C60" t="s">
        <v>15</v>
      </c>
      <c r="D60">
        <v>1</v>
      </c>
      <c r="E60">
        <v>6.2567578101657535</v>
      </c>
      <c r="F60">
        <v>6.3526659075474896</v>
      </c>
    </row>
    <row r="61" spans="1:6" x14ac:dyDescent="0.2">
      <c r="A61" s="1">
        <v>44768</v>
      </c>
      <c r="B61">
        <v>7</v>
      </c>
      <c r="C61" t="s">
        <v>15</v>
      </c>
      <c r="D61">
        <v>2</v>
      </c>
      <c r="E61">
        <v>6.4485740049292248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49EF-31A2-924A-9948-46832CA8CEB5}">
  <dimension ref="A1:P71"/>
  <sheetViews>
    <sheetView workbookViewId="0">
      <selection activeCell="E42" sqref="E4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6" x14ac:dyDescent="0.2">
      <c r="A2" t="s">
        <v>5</v>
      </c>
      <c r="D2">
        <v>1</v>
      </c>
      <c r="E2">
        <v>2.8E-3</v>
      </c>
      <c r="F2">
        <f t="shared" ref="F2:F33" si="0">(E2*P$4)+P$5</f>
        <v>-2.1907319195446937</v>
      </c>
      <c r="H2">
        <v>20</v>
      </c>
      <c r="I2">
        <v>10</v>
      </c>
      <c r="J2">
        <f>(F2*(H$2+I$2)/H$2)</f>
        <v>-3.2860978793170403</v>
      </c>
    </row>
    <row r="3" spans="1:16" x14ac:dyDescent="0.2">
      <c r="A3" t="s">
        <v>6</v>
      </c>
      <c r="D3">
        <v>1</v>
      </c>
      <c r="E3">
        <v>1.3299999999999999E-2</v>
      </c>
      <c r="F3">
        <f t="shared" si="0"/>
        <v>1.1660514888160876</v>
      </c>
      <c r="H3">
        <v>20</v>
      </c>
      <c r="I3">
        <v>10</v>
      </c>
      <c r="J3">
        <f t="shared" ref="J3:J66" si="1">(F3*(H$2+I$2)/H$2)</f>
        <v>1.7490772332241313</v>
      </c>
    </row>
    <row r="4" spans="1:16" x14ac:dyDescent="0.2">
      <c r="A4" t="s">
        <v>7</v>
      </c>
      <c r="D4">
        <v>1</v>
      </c>
      <c r="E4">
        <v>2.3699999999999999E-2</v>
      </c>
      <c r="F4">
        <f t="shared" si="0"/>
        <v>4.4908655313829566</v>
      </c>
      <c r="H4">
        <v>20</v>
      </c>
      <c r="I4">
        <v>10</v>
      </c>
      <c r="J4">
        <f t="shared" si="1"/>
        <v>6.7362982970744358</v>
      </c>
      <c r="O4" t="s">
        <v>17</v>
      </c>
      <c r="P4">
        <v>319.69365793912203</v>
      </c>
    </row>
    <row r="5" spans="1:16" x14ac:dyDescent="0.2">
      <c r="A5" t="s">
        <v>8</v>
      </c>
      <c r="D5">
        <v>1</v>
      </c>
      <c r="E5">
        <v>4.2000000000000003E-2</v>
      </c>
      <c r="F5">
        <f t="shared" si="0"/>
        <v>10.341259471668891</v>
      </c>
      <c r="H5">
        <v>20</v>
      </c>
      <c r="I5">
        <v>10</v>
      </c>
      <c r="J5">
        <f t="shared" si="1"/>
        <v>15.511889207503339</v>
      </c>
      <c r="O5" t="s">
        <v>18</v>
      </c>
      <c r="P5">
        <v>-3.0858741617742353</v>
      </c>
    </row>
    <row r="6" spans="1:16" x14ac:dyDescent="0.2">
      <c r="A6" t="s">
        <v>9</v>
      </c>
      <c r="D6">
        <v>1</v>
      </c>
      <c r="E6">
        <v>0.13070000000000001</v>
      </c>
      <c r="F6">
        <f t="shared" si="0"/>
        <v>38.698086930869017</v>
      </c>
      <c r="H6">
        <v>20</v>
      </c>
      <c r="I6">
        <v>10</v>
      </c>
      <c r="J6">
        <f t="shared" si="1"/>
        <v>58.047130396303523</v>
      </c>
    </row>
    <row r="7" spans="1:16" x14ac:dyDescent="0.2">
      <c r="A7" t="s">
        <v>10</v>
      </c>
      <c r="D7">
        <v>1</v>
      </c>
      <c r="E7">
        <v>0.1472</v>
      </c>
      <c r="F7">
        <f t="shared" si="0"/>
        <v>43.97303228686453</v>
      </c>
      <c r="H7">
        <v>20</v>
      </c>
      <c r="I7">
        <v>10</v>
      </c>
      <c r="J7">
        <f t="shared" si="1"/>
        <v>65.959548430296792</v>
      </c>
    </row>
    <row r="8" spans="1:16" x14ac:dyDescent="0.2">
      <c r="A8" t="s">
        <v>11</v>
      </c>
      <c r="D8">
        <v>1</v>
      </c>
      <c r="E8">
        <v>0.19370000000000001</v>
      </c>
      <c r="F8">
        <f t="shared" si="0"/>
        <v>58.838787381033704</v>
      </c>
      <c r="H8">
        <v>20</v>
      </c>
      <c r="I8">
        <v>10</v>
      </c>
      <c r="J8">
        <f t="shared" si="1"/>
        <v>88.258181071550553</v>
      </c>
    </row>
    <row r="9" spans="1:16" x14ac:dyDescent="0.2">
      <c r="A9" t="s">
        <v>12</v>
      </c>
      <c r="D9">
        <v>1</v>
      </c>
      <c r="E9">
        <v>0.38300000000000001</v>
      </c>
      <c r="F9">
        <f t="shared" si="0"/>
        <v>119.35679682890949</v>
      </c>
      <c r="H9">
        <v>20</v>
      </c>
      <c r="I9">
        <v>10</v>
      </c>
      <c r="J9">
        <f t="shared" si="1"/>
        <v>179.03519524336426</v>
      </c>
    </row>
    <row r="10" spans="1:16" x14ac:dyDescent="0.2">
      <c r="A10" t="s">
        <v>13</v>
      </c>
      <c r="D10">
        <v>1</v>
      </c>
      <c r="E10">
        <v>6.1999999999999998E-3</v>
      </c>
      <c r="F10">
        <f t="shared" si="0"/>
        <v>-1.1037734825516787</v>
      </c>
      <c r="H10">
        <v>20</v>
      </c>
      <c r="I10">
        <v>10</v>
      </c>
      <c r="J10">
        <f t="shared" si="1"/>
        <v>-1.6556602238275182</v>
      </c>
    </row>
    <row r="11" spans="1:16" x14ac:dyDescent="0.2">
      <c r="A11" t="s">
        <v>13</v>
      </c>
      <c r="D11">
        <v>2</v>
      </c>
      <c r="E11">
        <v>6.6E-3</v>
      </c>
      <c r="F11">
        <f t="shared" si="0"/>
        <v>-0.97589601937602977</v>
      </c>
      <c r="H11">
        <v>20</v>
      </c>
      <c r="I11">
        <v>10</v>
      </c>
      <c r="J11">
        <f t="shared" si="1"/>
        <v>-1.4638440290640446</v>
      </c>
    </row>
    <row r="12" spans="1:16" x14ac:dyDescent="0.2">
      <c r="A12" s="1">
        <v>44736</v>
      </c>
      <c r="B12">
        <v>2</v>
      </c>
      <c r="C12" t="s">
        <v>14</v>
      </c>
      <c r="D12">
        <v>1</v>
      </c>
      <c r="E12">
        <v>1.37E-2</v>
      </c>
      <c r="F12">
        <f t="shared" si="0"/>
        <v>1.2939289519917363</v>
      </c>
      <c r="H12">
        <v>20</v>
      </c>
      <c r="I12">
        <v>10</v>
      </c>
      <c r="J12">
        <f t="shared" si="1"/>
        <v>1.9408934279876042</v>
      </c>
    </row>
    <row r="13" spans="1:16" x14ac:dyDescent="0.2">
      <c r="A13" s="1">
        <v>44736</v>
      </c>
      <c r="B13">
        <v>2</v>
      </c>
      <c r="C13" t="s">
        <v>14</v>
      </c>
      <c r="D13">
        <v>2</v>
      </c>
      <c r="E13">
        <v>1.3299999999999999E-2</v>
      </c>
      <c r="F13">
        <f t="shared" si="0"/>
        <v>1.1660514888160876</v>
      </c>
      <c r="H13">
        <v>20</v>
      </c>
      <c r="I13">
        <v>10</v>
      </c>
      <c r="J13">
        <f t="shared" si="1"/>
        <v>1.7490772332241313</v>
      </c>
    </row>
    <row r="14" spans="1:16" x14ac:dyDescent="0.2">
      <c r="A14" s="1">
        <v>44736</v>
      </c>
      <c r="B14">
        <v>2</v>
      </c>
      <c r="C14" t="s">
        <v>15</v>
      </c>
      <c r="D14">
        <v>1</v>
      </c>
      <c r="E14">
        <v>1.7500000000000002E-2</v>
      </c>
      <c r="F14">
        <f t="shared" si="0"/>
        <v>2.5087648521604011</v>
      </c>
      <c r="H14">
        <v>20</v>
      </c>
      <c r="I14">
        <v>10</v>
      </c>
      <c r="J14">
        <f t="shared" si="1"/>
        <v>3.7631472782406012</v>
      </c>
    </row>
    <row r="15" spans="1:16" x14ac:dyDescent="0.2">
      <c r="A15" s="1">
        <v>44736</v>
      </c>
      <c r="B15">
        <v>2</v>
      </c>
      <c r="C15" t="s">
        <v>15</v>
      </c>
      <c r="D15">
        <v>2</v>
      </c>
      <c r="E15">
        <v>1.9E-2</v>
      </c>
      <c r="F15">
        <f t="shared" si="0"/>
        <v>2.9883053390690835</v>
      </c>
      <c r="H15">
        <v>20</v>
      </c>
      <c r="I15">
        <v>10</v>
      </c>
      <c r="J15">
        <f t="shared" si="1"/>
        <v>4.4824580086036248</v>
      </c>
    </row>
    <row r="16" spans="1:16" x14ac:dyDescent="0.2">
      <c r="A16" s="1">
        <v>44736</v>
      </c>
      <c r="B16">
        <v>4</v>
      </c>
      <c r="C16" t="s">
        <v>14</v>
      </c>
      <c r="D16">
        <v>1</v>
      </c>
      <c r="E16">
        <v>1.5100000000000001E-2</v>
      </c>
      <c r="F16">
        <f t="shared" si="0"/>
        <v>1.7415000731065078</v>
      </c>
      <c r="H16">
        <v>20</v>
      </c>
      <c r="I16">
        <v>10</v>
      </c>
      <c r="J16">
        <f t="shared" si="1"/>
        <v>2.6122501096597617</v>
      </c>
    </row>
    <row r="17" spans="1:10" x14ac:dyDescent="0.2">
      <c r="A17" s="1">
        <v>44736</v>
      </c>
      <c r="B17">
        <v>4</v>
      </c>
      <c r="C17" t="s">
        <v>14</v>
      </c>
      <c r="D17">
        <v>2</v>
      </c>
      <c r="E17">
        <v>1.47E-2</v>
      </c>
      <c r="F17">
        <f t="shared" si="0"/>
        <v>1.6136226099308582</v>
      </c>
      <c r="H17">
        <v>20</v>
      </c>
      <c r="I17">
        <v>10</v>
      </c>
      <c r="J17">
        <f t="shared" si="1"/>
        <v>2.4204339148962872</v>
      </c>
    </row>
    <row r="18" spans="1:10" x14ac:dyDescent="0.2">
      <c r="A18" s="1">
        <v>44736</v>
      </c>
      <c r="B18">
        <v>4</v>
      </c>
      <c r="C18" t="s">
        <v>15</v>
      </c>
      <c r="D18">
        <v>1</v>
      </c>
      <c r="E18">
        <v>2.23E-2</v>
      </c>
      <c r="F18">
        <f t="shared" si="0"/>
        <v>4.043294410268186</v>
      </c>
      <c r="H18">
        <v>20</v>
      </c>
      <c r="I18">
        <v>10</v>
      </c>
      <c r="J18">
        <f t="shared" si="1"/>
        <v>6.0649416154022786</v>
      </c>
    </row>
    <row r="19" spans="1:10" x14ac:dyDescent="0.2">
      <c r="A19" s="1">
        <v>44736</v>
      </c>
      <c r="B19">
        <v>4</v>
      </c>
      <c r="C19" t="s">
        <v>15</v>
      </c>
      <c r="D19">
        <v>2</v>
      </c>
      <c r="E19">
        <v>1.9800000000000002E-2</v>
      </c>
      <c r="F19">
        <f t="shared" si="0"/>
        <v>3.2440602654203818</v>
      </c>
      <c r="H19">
        <v>20</v>
      </c>
      <c r="I19">
        <v>10</v>
      </c>
      <c r="J19">
        <f t="shared" si="1"/>
        <v>4.8660903981305728</v>
      </c>
    </row>
    <row r="20" spans="1:10" x14ac:dyDescent="0.2">
      <c r="A20" s="1">
        <v>44736</v>
      </c>
      <c r="B20">
        <v>5</v>
      </c>
      <c r="C20" t="s">
        <v>14</v>
      </c>
      <c r="D20">
        <v>1</v>
      </c>
      <c r="E20">
        <v>1.7100000000000001E-2</v>
      </c>
      <c r="F20">
        <f t="shared" si="0"/>
        <v>2.3808873889847515</v>
      </c>
      <c r="H20">
        <v>20</v>
      </c>
      <c r="I20">
        <v>10</v>
      </c>
      <c r="J20">
        <f t="shared" si="1"/>
        <v>3.5713310834771272</v>
      </c>
    </row>
    <row r="21" spans="1:10" x14ac:dyDescent="0.2">
      <c r="A21" s="1">
        <v>44736</v>
      </c>
      <c r="B21">
        <v>5</v>
      </c>
      <c r="C21" t="s">
        <v>14</v>
      </c>
      <c r="D21">
        <v>2</v>
      </c>
      <c r="E21">
        <v>2.3300000000000001E-2</v>
      </c>
      <c r="F21">
        <f t="shared" si="0"/>
        <v>4.3629880682073088</v>
      </c>
      <c r="H21">
        <v>20</v>
      </c>
      <c r="I21">
        <v>10</v>
      </c>
      <c r="J21">
        <f t="shared" si="1"/>
        <v>6.5444821023109627</v>
      </c>
    </row>
    <row r="22" spans="1:10" x14ac:dyDescent="0.2">
      <c r="A22" s="1">
        <v>44736</v>
      </c>
      <c r="B22">
        <v>5</v>
      </c>
      <c r="C22" t="s">
        <v>15</v>
      </c>
      <c r="D22">
        <v>1</v>
      </c>
      <c r="E22">
        <v>3.7699999999999997E-2</v>
      </c>
      <c r="F22">
        <f t="shared" si="0"/>
        <v>8.9665767425306644</v>
      </c>
      <c r="H22">
        <v>20</v>
      </c>
      <c r="I22">
        <v>10</v>
      </c>
      <c r="J22">
        <f t="shared" si="1"/>
        <v>13.449865113795997</v>
      </c>
    </row>
    <row r="23" spans="1:10" x14ac:dyDescent="0.2">
      <c r="A23" s="1">
        <v>44736</v>
      </c>
      <c r="B23">
        <v>5</v>
      </c>
      <c r="C23" t="s">
        <v>15</v>
      </c>
      <c r="D23">
        <v>2</v>
      </c>
      <c r="E23">
        <v>3.3500000000000002E-2</v>
      </c>
      <c r="F23">
        <f t="shared" si="0"/>
        <v>7.6238633791863535</v>
      </c>
      <c r="H23">
        <v>20</v>
      </c>
      <c r="I23">
        <v>10</v>
      </c>
      <c r="J23">
        <f t="shared" si="1"/>
        <v>11.43579506877953</v>
      </c>
    </row>
    <row r="24" spans="1:10" x14ac:dyDescent="0.2">
      <c r="A24" s="1">
        <v>44736</v>
      </c>
      <c r="B24">
        <v>6</v>
      </c>
      <c r="C24" t="s">
        <v>14</v>
      </c>
      <c r="D24">
        <v>1</v>
      </c>
      <c r="E24">
        <v>1.3100000000000001E-2</v>
      </c>
      <c r="F24">
        <f t="shared" si="0"/>
        <v>1.1021127572282632</v>
      </c>
      <c r="H24">
        <v>20</v>
      </c>
      <c r="I24">
        <v>10</v>
      </c>
      <c r="J24">
        <f t="shared" si="1"/>
        <v>1.6531691358423948</v>
      </c>
    </row>
    <row r="25" spans="1:10" x14ac:dyDescent="0.2">
      <c r="A25" s="1">
        <v>44736</v>
      </c>
      <c r="B25">
        <v>6</v>
      </c>
      <c r="C25" t="s">
        <v>14</v>
      </c>
      <c r="D25">
        <v>2</v>
      </c>
      <c r="E25">
        <v>1.2500000000000001E-2</v>
      </c>
      <c r="F25">
        <f t="shared" si="0"/>
        <v>0.91029656246479007</v>
      </c>
      <c r="H25">
        <v>20</v>
      </c>
      <c r="I25">
        <v>10</v>
      </c>
      <c r="J25">
        <f t="shared" si="1"/>
        <v>1.3654448436971851</v>
      </c>
    </row>
    <row r="26" spans="1:10" x14ac:dyDescent="0.2">
      <c r="A26" s="1">
        <v>44736</v>
      </c>
      <c r="B26">
        <v>6</v>
      </c>
      <c r="C26" t="s">
        <v>15</v>
      </c>
      <c r="D26">
        <v>1</v>
      </c>
      <c r="E26">
        <v>2.2200000000000001E-2</v>
      </c>
      <c r="F26">
        <f t="shared" si="0"/>
        <v>4.0113250444742743</v>
      </c>
      <c r="H26">
        <v>20</v>
      </c>
      <c r="I26">
        <v>10</v>
      </c>
      <c r="J26">
        <f t="shared" si="1"/>
        <v>6.0169875667114114</v>
      </c>
    </row>
    <row r="27" spans="1:10" x14ac:dyDescent="0.2">
      <c r="A27" s="1">
        <v>44736</v>
      </c>
      <c r="B27">
        <v>6</v>
      </c>
      <c r="C27" t="s">
        <v>15</v>
      </c>
      <c r="D27">
        <v>2</v>
      </c>
      <c r="E27">
        <v>2.24E-2</v>
      </c>
      <c r="F27">
        <f t="shared" si="0"/>
        <v>4.0752637760620978</v>
      </c>
      <c r="H27">
        <v>20</v>
      </c>
      <c r="I27">
        <v>10</v>
      </c>
      <c r="J27">
        <f t="shared" si="1"/>
        <v>6.1128956640931467</v>
      </c>
    </row>
    <row r="28" spans="1:10" x14ac:dyDescent="0.2">
      <c r="A28" s="1">
        <v>44736</v>
      </c>
      <c r="B28">
        <v>7</v>
      </c>
      <c r="C28" t="s">
        <v>14</v>
      </c>
      <c r="D28">
        <v>1</v>
      </c>
      <c r="E28">
        <v>1.35E-2</v>
      </c>
      <c r="F28">
        <f t="shared" si="0"/>
        <v>1.2299902204039119</v>
      </c>
      <c r="H28">
        <v>20</v>
      </c>
      <c r="I28">
        <v>10</v>
      </c>
      <c r="J28">
        <f t="shared" si="1"/>
        <v>1.8449853306058679</v>
      </c>
    </row>
    <row r="29" spans="1:10" x14ac:dyDescent="0.2">
      <c r="A29" s="1">
        <v>44736</v>
      </c>
      <c r="B29">
        <v>7</v>
      </c>
      <c r="C29" t="s">
        <v>14</v>
      </c>
      <c r="D29">
        <v>2</v>
      </c>
      <c r="E29">
        <v>1.2200000000000001E-2</v>
      </c>
      <c r="F29">
        <f t="shared" si="0"/>
        <v>0.81438846508305351</v>
      </c>
      <c r="H29">
        <v>20</v>
      </c>
      <c r="I29">
        <v>10</v>
      </c>
      <c r="J29">
        <f t="shared" si="1"/>
        <v>1.2215826976245803</v>
      </c>
    </row>
    <row r="30" spans="1:10" x14ac:dyDescent="0.2">
      <c r="A30" s="1">
        <v>44736</v>
      </c>
      <c r="B30">
        <v>7</v>
      </c>
      <c r="C30" t="s">
        <v>15</v>
      </c>
      <c r="D30">
        <v>1</v>
      </c>
      <c r="E30">
        <v>1.95E-2</v>
      </c>
      <c r="F30">
        <f t="shared" si="0"/>
        <v>3.1481521680386439</v>
      </c>
      <c r="H30">
        <v>20</v>
      </c>
      <c r="I30">
        <v>10</v>
      </c>
      <c r="J30">
        <f t="shared" si="1"/>
        <v>4.7222282520579659</v>
      </c>
    </row>
    <row r="31" spans="1:10" x14ac:dyDescent="0.2">
      <c r="A31" s="1">
        <v>44736</v>
      </c>
      <c r="B31">
        <v>7</v>
      </c>
      <c r="C31" t="s">
        <v>15</v>
      </c>
      <c r="D31">
        <v>2</v>
      </c>
      <c r="E31">
        <v>1.9900000000000001E-2</v>
      </c>
      <c r="F31">
        <f t="shared" si="0"/>
        <v>3.2760296312142936</v>
      </c>
      <c r="H31">
        <v>20</v>
      </c>
      <c r="I31">
        <v>10</v>
      </c>
      <c r="J31">
        <f t="shared" si="1"/>
        <v>4.9140444468214408</v>
      </c>
    </row>
    <row r="32" spans="1:10" x14ac:dyDescent="0.2">
      <c r="A32" s="1">
        <v>44749</v>
      </c>
      <c r="B32">
        <v>2</v>
      </c>
      <c r="C32" t="s">
        <v>14</v>
      </c>
      <c r="D32">
        <v>1</v>
      </c>
      <c r="E32">
        <v>3.3500000000000002E-2</v>
      </c>
      <c r="F32">
        <f t="shared" si="0"/>
        <v>7.6238633791863535</v>
      </c>
      <c r="H32">
        <v>20</v>
      </c>
      <c r="I32">
        <v>10</v>
      </c>
      <c r="J32">
        <f t="shared" si="1"/>
        <v>11.43579506877953</v>
      </c>
    </row>
    <row r="33" spans="1:10" x14ac:dyDescent="0.2">
      <c r="A33" s="1">
        <v>44749</v>
      </c>
      <c r="B33">
        <v>2</v>
      </c>
      <c r="C33" t="s">
        <v>14</v>
      </c>
      <c r="D33">
        <v>2</v>
      </c>
      <c r="E33">
        <v>3.2800000000000003E-2</v>
      </c>
      <c r="F33">
        <f t="shared" si="0"/>
        <v>7.4000778186289686</v>
      </c>
      <c r="H33">
        <v>20</v>
      </c>
      <c r="I33">
        <v>10</v>
      </c>
      <c r="J33">
        <f t="shared" si="1"/>
        <v>11.100116727943453</v>
      </c>
    </row>
    <row r="34" spans="1:10" x14ac:dyDescent="0.2">
      <c r="A34" s="1">
        <v>44749</v>
      </c>
      <c r="B34">
        <v>2</v>
      </c>
      <c r="C34" t="s">
        <v>15</v>
      </c>
      <c r="D34">
        <v>1</v>
      </c>
      <c r="E34">
        <v>4.9700000000000001E-2</v>
      </c>
      <c r="F34">
        <f t="shared" ref="F34:F65" si="2">(E34*P$4)+P$5</f>
        <v>12.80290063780013</v>
      </c>
      <c r="H34">
        <v>20</v>
      </c>
      <c r="I34">
        <v>10</v>
      </c>
      <c r="J34">
        <f t="shared" si="1"/>
        <v>19.204350956700196</v>
      </c>
    </row>
    <row r="35" spans="1:10" x14ac:dyDescent="0.2">
      <c r="A35" s="1">
        <v>44749</v>
      </c>
      <c r="B35">
        <v>2</v>
      </c>
      <c r="C35" t="s">
        <v>15</v>
      </c>
      <c r="D35">
        <v>2</v>
      </c>
      <c r="E35">
        <v>5.0700000000000002E-2</v>
      </c>
      <c r="F35">
        <f t="shared" si="2"/>
        <v>13.122594295739251</v>
      </c>
      <c r="H35">
        <v>20</v>
      </c>
      <c r="I35">
        <v>10</v>
      </c>
      <c r="J35">
        <f t="shared" si="1"/>
        <v>19.683891443608879</v>
      </c>
    </row>
    <row r="36" spans="1:10" x14ac:dyDescent="0.2">
      <c r="A36" s="1">
        <v>44749</v>
      </c>
      <c r="B36">
        <v>4</v>
      </c>
      <c r="C36" t="s">
        <v>14</v>
      </c>
      <c r="D36">
        <v>1</v>
      </c>
      <c r="E36">
        <v>1.38E-2</v>
      </c>
      <c r="F36">
        <f t="shared" si="2"/>
        <v>1.3258983177856489</v>
      </c>
      <c r="H36">
        <v>20</v>
      </c>
      <c r="I36">
        <v>10</v>
      </c>
      <c r="J36">
        <f t="shared" si="1"/>
        <v>1.9888474766784732</v>
      </c>
    </row>
    <row r="37" spans="1:10" x14ac:dyDescent="0.2">
      <c r="A37" s="1">
        <v>44749</v>
      </c>
      <c r="B37">
        <v>4</v>
      </c>
      <c r="C37" t="s">
        <v>14</v>
      </c>
      <c r="D37">
        <v>2</v>
      </c>
      <c r="E37">
        <v>1.6500000000000001E-2</v>
      </c>
      <c r="F37">
        <f t="shared" si="2"/>
        <v>2.1890711942212784</v>
      </c>
      <c r="H37">
        <v>20</v>
      </c>
      <c r="I37">
        <v>10</v>
      </c>
      <c r="J37">
        <f t="shared" si="1"/>
        <v>3.2836067913319176</v>
      </c>
    </row>
    <row r="38" spans="1:10" x14ac:dyDescent="0.2">
      <c r="A38" s="1">
        <v>44749</v>
      </c>
      <c r="B38">
        <v>4</v>
      </c>
      <c r="C38" t="s">
        <v>15</v>
      </c>
      <c r="D38">
        <v>1</v>
      </c>
      <c r="E38">
        <v>2.18E-2</v>
      </c>
      <c r="F38">
        <f t="shared" si="2"/>
        <v>3.8834475812986247</v>
      </c>
      <c r="H38">
        <v>20</v>
      </c>
      <c r="I38">
        <v>10</v>
      </c>
      <c r="J38">
        <f t="shared" si="1"/>
        <v>5.8251713719479365</v>
      </c>
    </row>
    <row r="39" spans="1:10" x14ac:dyDescent="0.2">
      <c r="A39" s="1">
        <v>44749</v>
      </c>
      <c r="B39">
        <v>4</v>
      </c>
      <c r="C39" t="s">
        <v>15</v>
      </c>
      <c r="D39">
        <v>2</v>
      </c>
      <c r="E39">
        <v>2.1299999999999999E-2</v>
      </c>
      <c r="F39">
        <f t="shared" si="2"/>
        <v>3.7236007523290642</v>
      </c>
      <c r="H39">
        <v>20</v>
      </c>
      <c r="I39">
        <v>10</v>
      </c>
      <c r="J39">
        <f t="shared" si="1"/>
        <v>5.5854011284935963</v>
      </c>
    </row>
    <row r="40" spans="1:10" x14ac:dyDescent="0.2">
      <c r="A40" s="1">
        <v>44749</v>
      </c>
      <c r="B40">
        <v>5</v>
      </c>
      <c r="C40" t="s">
        <v>14</v>
      </c>
      <c r="D40">
        <v>1</v>
      </c>
      <c r="E40">
        <v>1.9099999999999999E-2</v>
      </c>
      <c r="F40">
        <f t="shared" si="2"/>
        <v>3.0202747048629952</v>
      </c>
      <c r="H40">
        <v>20</v>
      </c>
      <c r="I40">
        <v>10</v>
      </c>
      <c r="J40">
        <f t="shared" si="1"/>
        <v>4.5304120572944928</v>
      </c>
    </row>
    <row r="41" spans="1:10" x14ac:dyDescent="0.2">
      <c r="A41" s="1">
        <v>44749</v>
      </c>
      <c r="B41">
        <v>5</v>
      </c>
      <c r="C41" t="s">
        <v>14</v>
      </c>
      <c r="D41">
        <v>2</v>
      </c>
      <c r="E41">
        <v>2.07E-2</v>
      </c>
      <c r="F41">
        <f t="shared" si="2"/>
        <v>3.5317845575655911</v>
      </c>
      <c r="H41">
        <v>20</v>
      </c>
      <c r="I41">
        <v>10</v>
      </c>
      <c r="J41">
        <f t="shared" si="1"/>
        <v>5.2976768363483862</v>
      </c>
    </row>
    <row r="42" spans="1:10" x14ac:dyDescent="0.2">
      <c r="A42" s="1">
        <v>44749</v>
      </c>
      <c r="B42">
        <v>5</v>
      </c>
      <c r="C42" t="s">
        <v>15</v>
      </c>
      <c r="D42">
        <v>1</v>
      </c>
      <c r="E42">
        <v>6.2899999999999998E-2</v>
      </c>
      <c r="F42">
        <f t="shared" si="2"/>
        <v>17.022856922596539</v>
      </c>
      <c r="H42">
        <v>20</v>
      </c>
      <c r="I42">
        <v>10</v>
      </c>
      <c r="J42">
        <f t="shared" si="1"/>
        <v>25.534285383894808</v>
      </c>
    </row>
    <row r="43" spans="1:10" x14ac:dyDescent="0.2">
      <c r="A43" s="1">
        <v>44749</v>
      </c>
      <c r="B43">
        <v>5</v>
      </c>
      <c r="C43" t="s">
        <v>15</v>
      </c>
      <c r="D43">
        <v>2</v>
      </c>
      <c r="E43">
        <v>3.1300000000000001E-2</v>
      </c>
      <c r="F43">
        <f t="shared" si="2"/>
        <v>6.9205373317202845</v>
      </c>
      <c r="H43">
        <v>20</v>
      </c>
      <c r="I43">
        <v>10</v>
      </c>
      <c r="J43">
        <f t="shared" si="1"/>
        <v>10.380805997580428</v>
      </c>
    </row>
    <row r="44" spans="1:10" x14ac:dyDescent="0.2">
      <c r="A44" s="1">
        <v>44749</v>
      </c>
      <c r="B44">
        <v>6</v>
      </c>
      <c r="C44" t="s">
        <v>14</v>
      </c>
      <c r="D44">
        <v>1</v>
      </c>
      <c r="E44">
        <v>1.44E-2</v>
      </c>
      <c r="F44">
        <f t="shared" si="2"/>
        <v>1.517714512549122</v>
      </c>
      <c r="H44">
        <v>20</v>
      </c>
      <c r="I44">
        <v>10</v>
      </c>
      <c r="J44">
        <f t="shared" si="1"/>
        <v>2.2765717688236831</v>
      </c>
    </row>
    <row r="45" spans="1:10" x14ac:dyDescent="0.2">
      <c r="A45" s="1">
        <v>44749</v>
      </c>
      <c r="B45">
        <v>6</v>
      </c>
      <c r="C45" t="s">
        <v>14</v>
      </c>
      <c r="D45">
        <v>2</v>
      </c>
      <c r="E45">
        <v>1.6299999999999999E-2</v>
      </c>
      <c r="F45">
        <f t="shared" si="2"/>
        <v>2.1251324626334531</v>
      </c>
      <c r="H45">
        <v>20</v>
      </c>
      <c r="I45">
        <v>10</v>
      </c>
      <c r="J45">
        <f t="shared" si="1"/>
        <v>3.1876986939501797</v>
      </c>
    </row>
    <row r="46" spans="1:10" x14ac:dyDescent="0.2">
      <c r="A46" s="1">
        <v>44749</v>
      </c>
      <c r="B46">
        <v>6</v>
      </c>
      <c r="C46" t="s">
        <v>15</v>
      </c>
      <c r="D46">
        <v>1</v>
      </c>
      <c r="E46">
        <v>1.43E-2</v>
      </c>
      <c r="F46">
        <f t="shared" si="2"/>
        <v>1.4857451467552094</v>
      </c>
      <c r="H46">
        <v>20</v>
      </c>
      <c r="I46">
        <v>10</v>
      </c>
      <c r="J46">
        <f t="shared" si="1"/>
        <v>2.2286177201328141</v>
      </c>
    </row>
    <row r="47" spans="1:10" x14ac:dyDescent="0.2">
      <c r="A47" s="1">
        <v>44749</v>
      </c>
      <c r="B47">
        <v>6</v>
      </c>
      <c r="C47" t="s">
        <v>15</v>
      </c>
      <c r="D47">
        <v>2</v>
      </c>
      <c r="E47">
        <v>1.5800000000000002E-2</v>
      </c>
      <c r="F47">
        <f t="shared" si="2"/>
        <v>1.9652856336638935</v>
      </c>
      <c r="H47">
        <v>20</v>
      </c>
      <c r="I47">
        <v>10</v>
      </c>
      <c r="J47">
        <f t="shared" si="1"/>
        <v>2.9479284504958403</v>
      </c>
    </row>
    <row r="48" spans="1:10" x14ac:dyDescent="0.2">
      <c r="A48" s="1">
        <v>44749</v>
      </c>
      <c r="B48">
        <v>7</v>
      </c>
      <c r="C48" t="s">
        <v>14</v>
      </c>
      <c r="D48">
        <v>1</v>
      </c>
      <c r="E48">
        <v>1.5699999999999999E-2</v>
      </c>
      <c r="F48">
        <f t="shared" si="2"/>
        <v>1.93331626786998</v>
      </c>
      <c r="H48">
        <v>20</v>
      </c>
      <c r="I48">
        <v>10</v>
      </c>
      <c r="J48">
        <f t="shared" si="1"/>
        <v>2.89997440180497</v>
      </c>
    </row>
    <row r="49" spans="1:10" x14ac:dyDescent="0.2">
      <c r="A49" s="1">
        <v>44749</v>
      </c>
      <c r="B49">
        <v>7</v>
      </c>
      <c r="C49" t="s">
        <v>14</v>
      </c>
      <c r="D49">
        <v>2</v>
      </c>
      <c r="E49">
        <v>1.5699999999999999E-2</v>
      </c>
      <c r="F49">
        <f t="shared" si="2"/>
        <v>1.93331626786998</v>
      </c>
      <c r="H49">
        <v>20</v>
      </c>
      <c r="I49">
        <v>10</v>
      </c>
      <c r="J49">
        <f t="shared" si="1"/>
        <v>2.89997440180497</v>
      </c>
    </row>
    <row r="50" spans="1:10" x14ac:dyDescent="0.2">
      <c r="A50" s="1">
        <v>44749</v>
      </c>
      <c r="B50">
        <v>7</v>
      </c>
      <c r="C50" t="s">
        <v>15</v>
      </c>
      <c r="D50">
        <v>1</v>
      </c>
      <c r="E50">
        <v>3.32E-2</v>
      </c>
      <c r="F50">
        <f t="shared" si="2"/>
        <v>7.5279552818046156</v>
      </c>
      <c r="H50">
        <v>20</v>
      </c>
      <c r="I50">
        <v>10</v>
      </c>
      <c r="J50">
        <f t="shared" si="1"/>
        <v>11.291932922706923</v>
      </c>
    </row>
    <row r="51" spans="1:10" x14ac:dyDescent="0.2">
      <c r="A51" s="1">
        <v>44749</v>
      </c>
      <c r="B51">
        <v>7</v>
      </c>
      <c r="C51" t="s">
        <v>15</v>
      </c>
      <c r="D51">
        <v>2</v>
      </c>
      <c r="E51">
        <v>3.3799999999999997E-2</v>
      </c>
      <c r="F51">
        <f t="shared" si="2"/>
        <v>7.7197714765680878</v>
      </c>
      <c r="H51">
        <v>20</v>
      </c>
      <c r="I51">
        <v>10</v>
      </c>
      <c r="J51">
        <f t="shared" si="1"/>
        <v>11.579657214852132</v>
      </c>
    </row>
    <row r="52" spans="1:10" x14ac:dyDescent="0.2">
      <c r="A52" s="1">
        <v>44768</v>
      </c>
      <c r="B52">
        <v>2</v>
      </c>
      <c r="C52" t="s">
        <v>14</v>
      </c>
      <c r="D52">
        <v>1</v>
      </c>
      <c r="E52">
        <v>2.46E-2</v>
      </c>
      <c r="F52">
        <f t="shared" si="2"/>
        <v>4.7785898235281667</v>
      </c>
      <c r="H52">
        <v>20</v>
      </c>
      <c r="I52">
        <v>10</v>
      </c>
      <c r="J52">
        <f t="shared" si="1"/>
        <v>7.1678847352922501</v>
      </c>
    </row>
    <row r="53" spans="1:10" x14ac:dyDescent="0.2">
      <c r="A53" s="1">
        <v>44768</v>
      </c>
      <c r="B53">
        <v>2</v>
      </c>
      <c r="C53" t="s">
        <v>14</v>
      </c>
      <c r="D53">
        <v>2</v>
      </c>
      <c r="E53">
        <v>2.6100000000000002E-2</v>
      </c>
      <c r="F53">
        <f t="shared" si="2"/>
        <v>5.2581303104368509</v>
      </c>
      <c r="H53">
        <v>20</v>
      </c>
      <c r="I53">
        <v>10</v>
      </c>
      <c r="J53">
        <f t="shared" si="1"/>
        <v>7.8871954656552763</v>
      </c>
    </row>
    <row r="54" spans="1:10" x14ac:dyDescent="0.2">
      <c r="A54" s="1">
        <v>44768</v>
      </c>
      <c r="B54">
        <v>2</v>
      </c>
      <c r="C54" t="s">
        <v>15</v>
      </c>
      <c r="D54">
        <v>1</v>
      </c>
      <c r="E54">
        <v>2.64E-2</v>
      </c>
      <c r="F54">
        <f t="shared" si="2"/>
        <v>5.354038407818587</v>
      </c>
      <c r="H54">
        <v>20</v>
      </c>
      <c r="I54">
        <v>10</v>
      </c>
      <c r="J54">
        <f t="shared" si="1"/>
        <v>8.0310576117278796</v>
      </c>
    </row>
    <row r="55" spans="1:10" x14ac:dyDescent="0.2">
      <c r="A55" s="1">
        <v>44768</v>
      </c>
      <c r="B55">
        <v>2</v>
      </c>
      <c r="C55" t="s">
        <v>15</v>
      </c>
      <c r="D55">
        <v>2</v>
      </c>
      <c r="E55">
        <v>2.3599999999999999E-2</v>
      </c>
      <c r="F55">
        <f t="shared" si="2"/>
        <v>4.4588961655890449</v>
      </c>
      <c r="H55">
        <v>20</v>
      </c>
      <c r="I55">
        <v>10</v>
      </c>
      <c r="J55">
        <f t="shared" si="1"/>
        <v>6.6883442483835678</v>
      </c>
    </row>
    <row r="56" spans="1:10" x14ac:dyDescent="0.2">
      <c r="A56" s="1">
        <v>44768</v>
      </c>
      <c r="B56">
        <v>4</v>
      </c>
      <c r="C56" t="s">
        <v>14</v>
      </c>
      <c r="D56">
        <v>1</v>
      </c>
      <c r="E56">
        <v>2.1999999999999999E-2</v>
      </c>
      <c r="F56">
        <f t="shared" si="2"/>
        <v>3.947386312886449</v>
      </c>
      <c r="H56">
        <v>20</v>
      </c>
      <c r="I56">
        <v>10</v>
      </c>
      <c r="J56">
        <f t="shared" si="1"/>
        <v>5.9210794693296736</v>
      </c>
    </row>
    <row r="57" spans="1:10" x14ac:dyDescent="0.2">
      <c r="A57" s="1">
        <v>44768</v>
      </c>
      <c r="B57">
        <v>4</v>
      </c>
      <c r="C57" t="s">
        <v>14</v>
      </c>
      <c r="D57">
        <v>2</v>
      </c>
      <c r="E57">
        <v>2.1499999999999998E-2</v>
      </c>
      <c r="F57">
        <f t="shared" si="2"/>
        <v>3.7875394839168877</v>
      </c>
      <c r="H57">
        <v>20</v>
      </c>
      <c r="I57">
        <v>10</v>
      </c>
      <c r="J57">
        <f t="shared" si="1"/>
        <v>5.6813092258753315</v>
      </c>
    </row>
    <row r="58" spans="1:10" x14ac:dyDescent="0.2">
      <c r="A58" s="1">
        <v>44768</v>
      </c>
      <c r="B58">
        <v>4</v>
      </c>
      <c r="C58" t="s">
        <v>15</v>
      </c>
      <c r="D58">
        <v>1</v>
      </c>
      <c r="E58">
        <v>1.12E-2</v>
      </c>
      <c r="F58">
        <f t="shared" si="2"/>
        <v>0.49469480714393121</v>
      </c>
      <c r="H58">
        <v>20</v>
      </c>
      <c r="I58">
        <v>10</v>
      </c>
      <c r="J58">
        <f t="shared" si="1"/>
        <v>0.74204221071589682</v>
      </c>
    </row>
    <row r="59" spans="1:10" x14ac:dyDescent="0.2">
      <c r="A59" s="1">
        <v>44768</v>
      </c>
      <c r="B59">
        <v>4</v>
      </c>
      <c r="C59" t="s">
        <v>15</v>
      </c>
      <c r="D59">
        <v>2</v>
      </c>
      <c r="E59">
        <v>1.1599999999999999E-2</v>
      </c>
      <c r="F59">
        <f t="shared" si="2"/>
        <v>0.62257227031957996</v>
      </c>
      <c r="H59">
        <v>20</v>
      </c>
      <c r="I59">
        <v>10</v>
      </c>
      <c r="J59">
        <f t="shared" si="1"/>
        <v>0.93385840547936994</v>
      </c>
    </row>
    <row r="60" spans="1:10" x14ac:dyDescent="0.2">
      <c r="A60" s="1">
        <v>44768</v>
      </c>
      <c r="B60">
        <v>5</v>
      </c>
      <c r="C60" t="s">
        <v>14</v>
      </c>
      <c r="D60">
        <v>1</v>
      </c>
      <c r="E60">
        <v>3.4099999999999998E-2</v>
      </c>
      <c r="F60">
        <f t="shared" si="2"/>
        <v>7.8156795739498257</v>
      </c>
      <c r="H60">
        <v>20</v>
      </c>
      <c r="I60">
        <v>10</v>
      </c>
      <c r="J60">
        <f t="shared" si="1"/>
        <v>11.723519360924739</v>
      </c>
    </row>
    <row r="61" spans="1:10" x14ac:dyDescent="0.2">
      <c r="A61" s="1">
        <v>44768</v>
      </c>
      <c r="B61">
        <v>5</v>
      </c>
      <c r="C61" t="s">
        <v>14</v>
      </c>
      <c r="D61">
        <v>2</v>
      </c>
      <c r="E61">
        <v>3.8399999999999997E-2</v>
      </c>
      <c r="F61">
        <f t="shared" si="2"/>
        <v>9.1903623030880492</v>
      </c>
      <c r="H61">
        <v>20</v>
      </c>
      <c r="I61">
        <v>10</v>
      </c>
      <c r="J61">
        <f t="shared" si="1"/>
        <v>13.785543454632073</v>
      </c>
    </row>
    <row r="62" spans="1:10" x14ac:dyDescent="0.2">
      <c r="A62" s="1">
        <v>44768</v>
      </c>
      <c r="B62">
        <v>5</v>
      </c>
      <c r="C62" t="s">
        <v>15</v>
      </c>
      <c r="D62">
        <v>1</v>
      </c>
      <c r="E62">
        <v>1.2800000000000001E-2</v>
      </c>
      <c r="F62">
        <f t="shared" si="2"/>
        <v>1.0062046598465271</v>
      </c>
      <c r="H62">
        <v>20</v>
      </c>
      <c r="I62">
        <v>10</v>
      </c>
      <c r="J62">
        <f t="shared" si="1"/>
        <v>1.5093069897697906</v>
      </c>
    </row>
    <row r="63" spans="1:10" x14ac:dyDescent="0.2">
      <c r="A63" s="1">
        <v>44768</v>
      </c>
      <c r="B63">
        <v>5</v>
      </c>
      <c r="C63" t="s">
        <v>15</v>
      </c>
      <c r="D63">
        <v>2</v>
      </c>
      <c r="E63">
        <v>1.18E-2</v>
      </c>
      <c r="F63">
        <f t="shared" si="2"/>
        <v>0.68651100190740477</v>
      </c>
      <c r="H63">
        <v>20</v>
      </c>
      <c r="I63">
        <v>10</v>
      </c>
      <c r="J63">
        <f t="shared" si="1"/>
        <v>1.0297665028611072</v>
      </c>
    </row>
    <row r="64" spans="1:10" x14ac:dyDescent="0.2">
      <c r="A64" s="1">
        <v>44768</v>
      </c>
      <c r="B64">
        <v>6</v>
      </c>
      <c r="C64" t="s">
        <v>14</v>
      </c>
      <c r="D64">
        <v>1</v>
      </c>
      <c r="E64">
        <v>2.1499999999999998E-2</v>
      </c>
      <c r="F64">
        <f t="shared" si="2"/>
        <v>3.7875394839168877</v>
      </c>
      <c r="H64">
        <v>20</v>
      </c>
      <c r="I64">
        <v>10</v>
      </c>
      <c r="J64">
        <f t="shared" si="1"/>
        <v>5.6813092258753315</v>
      </c>
    </row>
    <row r="65" spans="1:10" x14ac:dyDescent="0.2">
      <c r="A65" s="1">
        <v>44768</v>
      </c>
      <c r="B65">
        <v>6</v>
      </c>
      <c r="C65" t="s">
        <v>14</v>
      </c>
      <c r="D65">
        <v>2</v>
      </c>
      <c r="E65">
        <v>2.1299999999999999E-2</v>
      </c>
      <c r="F65">
        <f t="shared" si="2"/>
        <v>3.7236007523290642</v>
      </c>
      <c r="H65">
        <v>20</v>
      </c>
      <c r="I65">
        <v>10</v>
      </c>
      <c r="J65">
        <f t="shared" si="1"/>
        <v>5.5854011284935963</v>
      </c>
    </row>
    <row r="66" spans="1:10" x14ac:dyDescent="0.2">
      <c r="A66" s="1">
        <v>44768</v>
      </c>
      <c r="B66">
        <v>6</v>
      </c>
      <c r="C66" t="s">
        <v>15</v>
      </c>
      <c r="D66">
        <v>1</v>
      </c>
      <c r="E66">
        <v>1.35E-2</v>
      </c>
      <c r="F66">
        <f t="shared" ref="F66:F97" si="3">(E66*P$4)+P$5</f>
        <v>1.2299902204039119</v>
      </c>
      <c r="H66">
        <v>20</v>
      </c>
      <c r="I66">
        <v>10</v>
      </c>
      <c r="J66">
        <f t="shared" si="1"/>
        <v>1.8449853306058679</v>
      </c>
    </row>
    <row r="67" spans="1:10" x14ac:dyDescent="0.2">
      <c r="A67" s="1">
        <v>44768</v>
      </c>
      <c r="B67">
        <v>6</v>
      </c>
      <c r="C67" t="s">
        <v>15</v>
      </c>
      <c r="D67">
        <v>2</v>
      </c>
      <c r="E67">
        <v>1.32E-2</v>
      </c>
      <c r="F67">
        <f t="shared" si="3"/>
        <v>1.1340821230221758</v>
      </c>
      <c r="H67">
        <v>20</v>
      </c>
      <c r="I67">
        <v>10</v>
      </c>
      <c r="J67">
        <f t="shared" ref="J67:J71" si="4">(F67*(H$2+I$2)/H$2)</f>
        <v>1.7011231845332637</v>
      </c>
    </row>
    <row r="68" spans="1:10" x14ac:dyDescent="0.2">
      <c r="A68" s="1">
        <v>44768</v>
      </c>
      <c r="B68">
        <v>7</v>
      </c>
      <c r="C68" t="s">
        <v>14</v>
      </c>
      <c r="D68">
        <v>1</v>
      </c>
      <c r="E68">
        <v>2.3E-2</v>
      </c>
      <c r="F68">
        <f t="shared" si="3"/>
        <v>4.2670799708255709</v>
      </c>
      <c r="H68">
        <v>20</v>
      </c>
      <c r="I68">
        <v>10</v>
      </c>
      <c r="J68">
        <f t="shared" si="4"/>
        <v>6.4006199562383559</v>
      </c>
    </row>
    <row r="69" spans="1:10" x14ac:dyDescent="0.2">
      <c r="A69" s="1">
        <v>44768</v>
      </c>
      <c r="B69">
        <v>7</v>
      </c>
      <c r="C69" t="s">
        <v>14</v>
      </c>
      <c r="D69">
        <v>2</v>
      </c>
      <c r="E69">
        <v>2.3800000000000002E-2</v>
      </c>
      <c r="F69">
        <f t="shared" si="3"/>
        <v>4.5228348971768693</v>
      </c>
      <c r="H69">
        <v>20</v>
      </c>
      <c r="I69">
        <v>10</v>
      </c>
      <c r="J69">
        <f t="shared" si="4"/>
        <v>6.7842523457653048</v>
      </c>
    </row>
    <row r="70" spans="1:10" x14ac:dyDescent="0.2">
      <c r="A70" s="1">
        <v>44768</v>
      </c>
      <c r="B70">
        <v>7</v>
      </c>
      <c r="C70" t="s">
        <v>15</v>
      </c>
      <c r="D70">
        <v>1</v>
      </c>
      <c r="E70">
        <v>2.2700000000000001E-2</v>
      </c>
      <c r="F70">
        <f t="shared" si="3"/>
        <v>4.1711718734438357</v>
      </c>
      <c r="H70">
        <v>20</v>
      </c>
      <c r="I70">
        <v>10</v>
      </c>
      <c r="J70">
        <f t="shared" si="4"/>
        <v>6.2567578101657535</v>
      </c>
    </row>
    <row r="71" spans="1:10" x14ac:dyDescent="0.2">
      <c r="A71" s="1">
        <v>44768</v>
      </c>
      <c r="B71">
        <v>7</v>
      </c>
      <c r="C71" t="s">
        <v>15</v>
      </c>
      <c r="D71">
        <v>2</v>
      </c>
      <c r="E71">
        <v>2.3099999999999999E-2</v>
      </c>
      <c r="F71">
        <f t="shared" si="3"/>
        <v>4.2990493366194835</v>
      </c>
      <c r="H71">
        <v>20</v>
      </c>
      <c r="I71">
        <v>10</v>
      </c>
      <c r="J71">
        <f t="shared" si="4"/>
        <v>6.4485740049292248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A7BC-F9C5-7344-A9C1-E4B97E3A3780}">
  <dimension ref="A1:B14"/>
  <sheetViews>
    <sheetView workbookViewId="0">
      <selection activeCell="E20" sqref="E20"/>
    </sheetView>
  </sheetViews>
  <sheetFormatPr baseColWidth="10" defaultRowHeight="16" x14ac:dyDescent="0.2"/>
  <sheetData>
    <row r="1" spans="1:2" x14ac:dyDescent="0.2">
      <c r="A1" t="s">
        <v>4</v>
      </c>
      <c r="B1" t="s">
        <v>16</v>
      </c>
    </row>
    <row r="2" spans="1:2" x14ac:dyDescent="0.2">
      <c r="A2">
        <v>2.8E-3</v>
      </c>
      <c r="B2">
        <v>0</v>
      </c>
    </row>
    <row r="3" spans="1:2" x14ac:dyDescent="0.2">
      <c r="A3">
        <v>1.3299999999999999E-2</v>
      </c>
      <c r="B3" s="2">
        <v>2.49919</v>
      </c>
    </row>
    <row r="4" spans="1:2" x14ac:dyDescent="0.2">
      <c r="A4">
        <v>2.3699999999999999E-2</v>
      </c>
      <c r="B4" s="2">
        <v>5.1791</v>
      </c>
    </row>
    <row r="5" spans="1:2" x14ac:dyDescent="0.2">
      <c r="A5">
        <v>4.2000000000000003E-2</v>
      </c>
      <c r="B5" s="2">
        <v>9.9064879999999995</v>
      </c>
    </row>
    <row r="6" spans="1:2" x14ac:dyDescent="0.2">
      <c r="A6">
        <v>0.13070000000000001</v>
      </c>
      <c r="B6" s="2">
        <v>30.3367</v>
      </c>
    </row>
    <row r="7" spans="1:2" x14ac:dyDescent="0.2">
      <c r="A7">
        <v>0.1472</v>
      </c>
      <c r="B7" s="2">
        <v>45.908999999999999</v>
      </c>
    </row>
    <row r="8" spans="1:2" x14ac:dyDescent="0.2">
      <c r="A8">
        <v>0.19370000000000001</v>
      </c>
      <c r="B8" s="2">
        <v>60.044670000000004</v>
      </c>
    </row>
    <row r="9" spans="1:2" x14ac:dyDescent="0.2">
      <c r="A9">
        <v>0.38300000000000001</v>
      </c>
      <c r="B9" s="2">
        <v>120.79900000000001</v>
      </c>
    </row>
    <row r="13" spans="1:2" x14ac:dyDescent="0.2">
      <c r="A13" t="s">
        <v>17</v>
      </c>
      <c r="B13">
        <f>SLOPE(B2:B9,A2:A9)</f>
        <v>319.69365793912203</v>
      </c>
    </row>
    <row r="14" spans="1:2" x14ac:dyDescent="0.2">
      <c r="A14" t="s">
        <v>18</v>
      </c>
      <c r="B14">
        <f>INTERCEPT(B2:B9,A2:A9)</f>
        <v>-3.0858741617742353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 + calculations</vt:lpstr>
      <vt:lpstr>std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2022-12-16T21:21:38Z</dcterms:created>
  <dcterms:modified xsi:type="dcterms:W3CDTF">2022-12-19T22:15:39Z</dcterms:modified>
</cp:coreProperties>
</file>