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NO3/"/>
    </mc:Choice>
  </mc:AlternateContent>
  <xr:revisionPtr revIDLastSave="0" documentId="13_ncr:1_{E9A8490A-1F05-4743-9B78-A3AA6A085596}" xr6:coauthVersionLast="47" xr6:coauthVersionMax="47" xr10:uidLastSave="{00000000-0000-0000-0000-000000000000}"/>
  <bookViews>
    <workbookView xWindow="0" yWindow="500" windowWidth="25040" windowHeight="13920" xr2:uid="{2EE2F6D5-E196-CC47-A2CE-829A8416A312}"/>
  </bookViews>
  <sheets>
    <sheet name="data summary" sheetId="3" r:id="rId1"/>
    <sheet name="data + calculations" sheetId="1" r:id="rId2"/>
    <sheet name="std curv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36" i="3"/>
  <c r="F38" i="3"/>
  <c r="F40" i="3"/>
  <c r="F2" i="3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2" i="1"/>
  <c r="B25" i="2"/>
  <c r="B24" i="2"/>
</calcChain>
</file>

<file path=xl/sharedStrings.xml><?xml version="1.0" encoding="utf-8"?>
<sst xmlns="http://schemas.openxmlformats.org/spreadsheetml/2006/main" count="199" uniqueCount="35">
  <si>
    <t>Date</t>
  </si>
  <si>
    <t>Buoy</t>
  </si>
  <si>
    <t>Depth</t>
  </si>
  <si>
    <t>Replicate</t>
  </si>
  <si>
    <t>STD_0_2</t>
  </si>
  <si>
    <t>STD_5_rep1</t>
  </si>
  <si>
    <t>STD_5_rep2</t>
  </si>
  <si>
    <t>STD_10_rep1</t>
  </si>
  <si>
    <t>STD_10_rep2</t>
  </si>
  <si>
    <t>STD_20_rep1</t>
  </si>
  <si>
    <t>STD_20_rep2</t>
  </si>
  <si>
    <t>STD_50_rep1</t>
  </si>
  <si>
    <t>STD_50_rep2</t>
  </si>
  <si>
    <t>STD_100_rep1</t>
  </si>
  <si>
    <t>STD_100_rep2</t>
  </si>
  <si>
    <t>STD_250_rep1</t>
  </si>
  <si>
    <t>STD_250_rep2</t>
  </si>
  <si>
    <t>STD_500_rep1</t>
  </si>
  <si>
    <t>STD_500_rep2</t>
  </si>
  <si>
    <t>STD_1000_rep1</t>
  </si>
  <si>
    <t>STD_1000_rep2</t>
  </si>
  <si>
    <t>STD_2000_rep1</t>
  </si>
  <si>
    <t>STD_2000_rep2</t>
  </si>
  <si>
    <t>STD_4000_rep1</t>
  </si>
  <si>
    <t>STD_4000_rep2</t>
  </si>
  <si>
    <t>17-aug-22</t>
  </si>
  <si>
    <t>Surface</t>
  </si>
  <si>
    <t>Bottom</t>
  </si>
  <si>
    <t>23-aug-22</t>
  </si>
  <si>
    <t>peak</t>
  </si>
  <si>
    <t>Conc</t>
  </si>
  <si>
    <t>SLOPE</t>
  </si>
  <si>
    <t>INTERCEPT</t>
  </si>
  <si>
    <t>NO3 conc ug/L</t>
  </si>
  <si>
    <t>Replicate avg NO3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</si>
</sst>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0" fontId="0" fillId="0" borderId="0" xfId="0" applyAlignment="1">
      <alignment vertical="top"/>
    </xf>
    <xf numFmtId="11" fontId="2" fillId="0" borderId="0" xfId="0" applyNumberFormat="1" applyFont="1"/>
    <xf numFmtId="0" fontId="2" fillId="0" borderId="0" xfId="0" applyFont="1"/>
    <xf numFmtId="0" fontId="0" fillId="0" borderId="0" xfId="0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curve'!$C$1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29133858267716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curve'!$B$2:$B$22</c:f>
              <c:numCache>
                <c:formatCode>0.00E+00</c:formatCode>
                <c:ptCount val="21"/>
                <c:pt idx="0">
                  <c:v>9.3927677700990402E-7</c:v>
                </c:pt>
                <c:pt idx="1">
                  <c:v>9.7450003901208799E-7</c:v>
                </c:pt>
                <c:pt idx="2">
                  <c:v>9.5926717738100105E-7</c:v>
                </c:pt>
                <c:pt idx="3">
                  <c:v>9.600560177343091E-7</c:v>
                </c:pt>
                <c:pt idx="4">
                  <c:v>9.6023105045284109E-7</c:v>
                </c:pt>
                <c:pt idx="5">
                  <c:v>2.0706741586959201E-6</c:v>
                </c:pt>
                <c:pt idx="6">
                  <c:v>2.0345799076437201E-6</c:v>
                </c:pt>
                <c:pt idx="7">
                  <c:v>3.1547080280584999E-6</c:v>
                </c:pt>
                <c:pt idx="8">
                  <c:v>3.18989236951633E-6</c:v>
                </c:pt>
                <c:pt idx="9">
                  <c:v>5.1203872727018597E-6</c:v>
                </c:pt>
                <c:pt idx="10">
                  <c:v>5.1522656776937197E-6</c:v>
                </c:pt>
                <c:pt idx="11">
                  <c:v>1.12802523565016E-5</c:v>
                </c:pt>
                <c:pt idx="12">
                  <c:v>1.15529463947501E-5</c:v>
                </c:pt>
                <c:pt idx="13">
                  <c:v>2.18117515006197E-5</c:v>
                </c:pt>
                <c:pt idx="14">
                  <c:v>2.26157450168609E-5</c:v>
                </c:pt>
                <c:pt idx="15">
                  <c:v>4.5330396009158897E-5</c:v>
                </c:pt>
                <c:pt idx="16">
                  <c:v>4.6147610129985797E-5</c:v>
                </c:pt>
                <c:pt idx="17">
                  <c:v>8.7927431595170302E-5</c:v>
                </c:pt>
                <c:pt idx="18">
                  <c:v>8.9624259618261305E-5</c:v>
                </c:pt>
                <c:pt idx="19" formatCode="General">
                  <c:v>1.6463082432897501E-4</c:v>
                </c:pt>
                <c:pt idx="20" formatCode="General">
                  <c:v>1.66617229488776E-4</c:v>
                </c:pt>
              </c:numCache>
            </c:numRef>
          </c:xVal>
          <c:yVal>
            <c:numRef>
              <c:f>'std curve'!$C$2:$C$22</c:f>
              <c:numCache>
                <c:formatCode>General</c:formatCode>
                <c:ptCount val="21"/>
                <c:pt idx="0">
                  <c:v>0</c:v>
                </c:pt>
                <c:pt idx="1">
                  <c:v>5.5398300000000003</c:v>
                </c:pt>
                <c:pt idx="2">
                  <c:v>5.5398300000000003</c:v>
                </c:pt>
                <c:pt idx="3">
                  <c:v>10.879670000000001</c:v>
                </c:pt>
                <c:pt idx="4">
                  <c:v>10.879670000000001</c:v>
                </c:pt>
                <c:pt idx="5">
                  <c:v>27.459176200000002</c:v>
                </c:pt>
                <c:pt idx="6">
                  <c:v>27.459176200000002</c:v>
                </c:pt>
                <c:pt idx="7">
                  <c:v>51.93844</c:v>
                </c:pt>
                <c:pt idx="8">
                  <c:v>51.93844</c:v>
                </c:pt>
                <c:pt idx="9">
                  <c:v>103.97688100000001</c:v>
                </c:pt>
                <c:pt idx="10">
                  <c:v>103.97688100000001</c:v>
                </c:pt>
                <c:pt idx="11">
                  <c:v>249.35258999999999</c:v>
                </c:pt>
                <c:pt idx="12">
                  <c:v>249.35258999999999</c:v>
                </c:pt>
                <c:pt idx="13">
                  <c:v>494.44516599999997</c:v>
                </c:pt>
                <c:pt idx="14">
                  <c:v>494.44516599999997</c:v>
                </c:pt>
                <c:pt idx="15">
                  <c:v>1033.9489799999999</c:v>
                </c:pt>
                <c:pt idx="16">
                  <c:v>1033.9489799999999</c:v>
                </c:pt>
                <c:pt idx="17">
                  <c:v>2048.4185499999999</c:v>
                </c:pt>
                <c:pt idx="18">
                  <c:v>2048.4185499999999</c:v>
                </c:pt>
                <c:pt idx="19">
                  <c:v>4079.07762</c:v>
                </c:pt>
                <c:pt idx="20">
                  <c:v>4079.07762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9-BA4F-ADC2-44023732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888576"/>
        <c:axId val="1223889808"/>
      </c:scatterChart>
      <c:valAx>
        <c:axId val="122388857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89808"/>
        <c:crosses val="autoZero"/>
        <c:crossBetween val="midCat"/>
      </c:valAx>
      <c:valAx>
        <c:axId val="12238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120650</xdr:rowOff>
    </xdr:from>
    <xdr:to>
      <xdr:col>12</xdr:col>
      <xdr:colOff>184150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8B745-0657-D8A1-FB96-3FA57CA8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2B70-399A-7E45-B275-CD7AA1199247}">
  <dimension ref="A1:F41"/>
  <sheetViews>
    <sheetView tabSelected="1" workbookViewId="0">
      <selection activeCell="H15" sqref="H15"/>
    </sheetView>
  </sheetViews>
  <sheetFormatPr baseColWidth="10" defaultRowHeight="16" x14ac:dyDescent="0.2"/>
  <cols>
    <col min="1" max="1" width="23.5" style="3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33</v>
      </c>
      <c r="F1" t="s">
        <v>34</v>
      </c>
    </row>
    <row r="2" spans="1:6" x14ac:dyDescent="0.2">
      <c r="A2" s="2" t="s">
        <v>25</v>
      </c>
      <c r="B2">
        <v>2</v>
      </c>
      <c r="C2" t="s">
        <v>26</v>
      </c>
      <c r="D2">
        <v>1</v>
      </c>
      <c r="E2">
        <v>139.38480672216392</v>
      </c>
      <c r="F2">
        <f>AVERAGE(E2:E3)</f>
        <v>132.56747108221774</v>
      </c>
    </row>
    <row r="3" spans="1:6" x14ac:dyDescent="0.2">
      <c r="A3" s="2" t="s">
        <v>25</v>
      </c>
      <c r="B3">
        <v>2</v>
      </c>
      <c r="C3" t="s">
        <v>26</v>
      </c>
      <c r="D3">
        <v>2</v>
      </c>
      <c r="E3">
        <v>125.75013544227154</v>
      </c>
    </row>
    <row r="4" spans="1:6" x14ac:dyDescent="0.2">
      <c r="A4" s="2" t="s">
        <v>25</v>
      </c>
      <c r="B4">
        <v>2</v>
      </c>
      <c r="C4" t="s">
        <v>27</v>
      </c>
      <c r="D4">
        <v>1</v>
      </c>
      <c r="E4">
        <v>138.91847923045435</v>
      </c>
      <c r="F4">
        <v>138.91847923045435</v>
      </c>
    </row>
    <row r="5" spans="1:6" x14ac:dyDescent="0.2">
      <c r="A5" s="2" t="s">
        <v>25</v>
      </c>
      <c r="B5">
        <v>2</v>
      </c>
      <c r="C5" t="s">
        <v>27</v>
      </c>
      <c r="D5">
        <v>2</v>
      </c>
    </row>
    <row r="6" spans="1:6" x14ac:dyDescent="0.2">
      <c r="A6" s="2" t="s">
        <v>25</v>
      </c>
      <c r="B6">
        <v>4</v>
      </c>
      <c r="C6" t="s">
        <v>26</v>
      </c>
      <c r="D6">
        <v>1</v>
      </c>
      <c r="E6">
        <v>120.95678207336296</v>
      </c>
      <c r="F6">
        <f>AVERAGE(E6:E7)</f>
        <v>128.58665923307109</v>
      </c>
    </row>
    <row r="7" spans="1:6" x14ac:dyDescent="0.2">
      <c r="A7" s="2" t="s">
        <v>25</v>
      </c>
      <c r="B7">
        <v>4</v>
      </c>
      <c r="C7" t="s">
        <v>26</v>
      </c>
      <c r="D7">
        <v>2</v>
      </c>
      <c r="E7">
        <v>136.21653639277923</v>
      </c>
    </row>
    <row r="8" spans="1:6" x14ac:dyDescent="0.2">
      <c r="A8" s="2" t="s">
        <v>25</v>
      </c>
      <c r="B8">
        <v>4</v>
      </c>
      <c r="C8" t="s">
        <v>27</v>
      </c>
      <c r="D8">
        <v>1</v>
      </c>
      <c r="E8">
        <v>142.89554244922701</v>
      </c>
      <c r="F8">
        <f>AVERAGE(E8:E9)</f>
        <v>143.97955119755758</v>
      </c>
    </row>
    <row r="9" spans="1:6" x14ac:dyDescent="0.2">
      <c r="A9" s="2" t="s">
        <v>25</v>
      </c>
      <c r="B9">
        <v>4</v>
      </c>
      <c r="C9" t="s">
        <v>27</v>
      </c>
      <c r="D9">
        <v>2</v>
      </c>
      <c r="E9">
        <v>145.06355994588816</v>
      </c>
    </row>
    <row r="10" spans="1:6" x14ac:dyDescent="0.2">
      <c r="A10" s="2" t="s">
        <v>25</v>
      </c>
      <c r="B10">
        <v>5</v>
      </c>
      <c r="C10" t="s">
        <v>26</v>
      </c>
      <c r="D10">
        <v>1</v>
      </c>
      <c r="E10">
        <v>150.46689387431789</v>
      </c>
      <c r="F10">
        <f>AVERAGE(E10:E11)</f>
        <v>151.56167019411177</v>
      </c>
    </row>
    <row r="11" spans="1:6" x14ac:dyDescent="0.2">
      <c r="A11" s="2" t="s">
        <v>25</v>
      </c>
      <c r="B11">
        <v>5</v>
      </c>
      <c r="C11" t="s">
        <v>26</v>
      </c>
      <c r="D11">
        <v>2</v>
      </c>
      <c r="E11">
        <v>152.65644651390565</v>
      </c>
    </row>
    <row r="12" spans="1:6" x14ac:dyDescent="0.2">
      <c r="A12" s="2" t="s">
        <v>25</v>
      </c>
      <c r="B12">
        <v>5</v>
      </c>
      <c r="C12" t="s">
        <v>27</v>
      </c>
      <c r="D12">
        <v>1</v>
      </c>
      <c r="E12">
        <v>131.69903164821338</v>
      </c>
      <c r="F12">
        <f>AVERAGE(E12:E13)</f>
        <v>130.08520860368526</v>
      </c>
    </row>
    <row r="13" spans="1:6" x14ac:dyDescent="0.2">
      <c r="A13" s="2" t="s">
        <v>25</v>
      </c>
      <c r="B13">
        <v>5</v>
      </c>
      <c r="C13" t="s">
        <v>27</v>
      </c>
      <c r="D13">
        <v>2</v>
      </c>
      <c r="E13">
        <v>128.47138555915714</v>
      </c>
    </row>
    <row r="14" spans="1:6" x14ac:dyDescent="0.2">
      <c r="A14" s="2" t="s">
        <v>25</v>
      </c>
      <c r="B14">
        <v>6</v>
      </c>
      <c r="C14" t="s">
        <v>26</v>
      </c>
      <c r="D14">
        <v>1</v>
      </c>
      <c r="E14">
        <v>176.08984779866358</v>
      </c>
      <c r="F14">
        <f>AVERAGE(E14:E15)</f>
        <v>186.14839598113815</v>
      </c>
    </row>
    <row r="15" spans="1:6" x14ac:dyDescent="0.2">
      <c r="A15" s="2" t="s">
        <v>25</v>
      </c>
      <c r="B15">
        <v>6</v>
      </c>
      <c r="C15" t="s">
        <v>26</v>
      </c>
      <c r="D15">
        <v>2</v>
      </c>
      <c r="E15">
        <v>196.20694416361272</v>
      </c>
    </row>
    <row r="16" spans="1:6" x14ac:dyDescent="0.2">
      <c r="A16" s="2" t="s">
        <v>25</v>
      </c>
      <c r="B16">
        <v>6</v>
      </c>
      <c r="C16" t="s">
        <v>27</v>
      </c>
      <c r="D16">
        <v>1</v>
      </c>
      <c r="E16">
        <v>160.21890438759056</v>
      </c>
      <c r="F16">
        <f>AVERAGE(E16:E17)</f>
        <v>161.99529047457412</v>
      </c>
    </row>
    <row r="17" spans="1:6" x14ac:dyDescent="0.2">
      <c r="A17" s="2" t="s">
        <v>25</v>
      </c>
      <c r="B17">
        <v>6</v>
      </c>
      <c r="C17" t="s">
        <v>27</v>
      </c>
      <c r="D17">
        <v>2</v>
      </c>
      <c r="E17">
        <v>163.77167656155771</v>
      </c>
    </row>
    <row r="18" spans="1:6" x14ac:dyDescent="0.2">
      <c r="A18" s="2" t="s">
        <v>25</v>
      </c>
      <c r="B18">
        <v>7</v>
      </c>
      <c r="C18" t="s">
        <v>26</v>
      </c>
      <c r="D18">
        <v>1</v>
      </c>
      <c r="E18">
        <v>183.7533425118005</v>
      </c>
      <c r="F18">
        <f>AVERAGE(E18:E19)</f>
        <v>182.83002582377401</v>
      </c>
    </row>
    <row r="19" spans="1:6" x14ac:dyDescent="0.2">
      <c r="A19" s="2" t="s">
        <v>25</v>
      </c>
      <c r="B19">
        <v>7</v>
      </c>
      <c r="C19" t="s">
        <v>26</v>
      </c>
      <c r="D19">
        <v>2</v>
      </c>
      <c r="E19">
        <v>181.90670913574752</v>
      </c>
    </row>
    <row r="20" spans="1:6" x14ac:dyDescent="0.2">
      <c r="A20" s="2" t="s">
        <v>25</v>
      </c>
      <c r="B20">
        <v>7</v>
      </c>
      <c r="C20" t="s">
        <v>27</v>
      </c>
      <c r="D20">
        <v>1</v>
      </c>
      <c r="E20">
        <v>178.82897121386966</v>
      </c>
      <c r="F20">
        <f>AVERAGE(E20:E21)</f>
        <v>180.26243572720549</v>
      </c>
    </row>
    <row r="21" spans="1:6" x14ac:dyDescent="0.2">
      <c r="A21" s="2" t="s">
        <v>25</v>
      </c>
      <c r="B21">
        <v>7</v>
      </c>
      <c r="C21" t="s">
        <v>27</v>
      </c>
      <c r="D21">
        <v>2</v>
      </c>
      <c r="E21">
        <v>181.69590024054131</v>
      </c>
    </row>
    <row r="22" spans="1:6" x14ac:dyDescent="0.2">
      <c r="A22" s="2" t="s">
        <v>28</v>
      </c>
      <c r="B22">
        <v>2</v>
      </c>
      <c r="C22" t="s">
        <v>26</v>
      </c>
      <c r="D22">
        <v>1</v>
      </c>
      <c r="E22">
        <v>78.014134187396692</v>
      </c>
      <c r="F22">
        <f>AVERAGE(E22:E23)</f>
        <v>87.521649436952345</v>
      </c>
    </row>
    <row r="23" spans="1:6" x14ac:dyDescent="0.2">
      <c r="A23" s="2" t="s">
        <v>28</v>
      </c>
      <c r="B23">
        <v>2</v>
      </c>
      <c r="C23" t="s">
        <v>26</v>
      </c>
      <c r="D23">
        <v>2</v>
      </c>
      <c r="E23">
        <v>97.029164686507983</v>
      </c>
    </row>
    <row r="24" spans="1:6" x14ac:dyDescent="0.2">
      <c r="A24" s="2" t="s">
        <v>28</v>
      </c>
      <c r="B24">
        <v>2</v>
      </c>
      <c r="C24" t="s">
        <v>27</v>
      </c>
      <c r="D24">
        <v>1</v>
      </c>
      <c r="E24">
        <v>115.64488104349111</v>
      </c>
      <c r="F24">
        <f>AVERAGE(E24:E25)</f>
        <v>110.91948373144388</v>
      </c>
    </row>
    <row r="25" spans="1:6" x14ac:dyDescent="0.2">
      <c r="A25" s="2" t="s">
        <v>28</v>
      </c>
      <c r="B25">
        <v>2</v>
      </c>
      <c r="C25" t="s">
        <v>27</v>
      </c>
      <c r="D25">
        <v>2</v>
      </c>
      <c r="E25">
        <v>106.19408641939664</v>
      </c>
    </row>
    <row r="26" spans="1:6" x14ac:dyDescent="0.2">
      <c r="A26" s="2" t="s">
        <v>28</v>
      </c>
      <c r="B26">
        <v>4</v>
      </c>
      <c r="C26" t="s">
        <v>26</v>
      </c>
      <c r="D26">
        <v>1</v>
      </c>
      <c r="E26">
        <v>87.512285977645931</v>
      </c>
      <c r="F26">
        <f>AVERAGE(E26:E27)</f>
        <v>86.090823742199149</v>
      </c>
    </row>
    <row r="27" spans="1:6" x14ac:dyDescent="0.2">
      <c r="A27" s="2" t="s">
        <v>28</v>
      </c>
      <c r="B27">
        <v>4</v>
      </c>
      <c r="C27" t="s">
        <v>26</v>
      </c>
      <c r="D27">
        <v>2</v>
      </c>
      <c r="E27">
        <v>84.669361506752367</v>
      </c>
    </row>
    <row r="28" spans="1:6" x14ac:dyDescent="0.2">
      <c r="A28" s="2" t="s">
        <v>28</v>
      </c>
      <c r="B28">
        <v>4</v>
      </c>
      <c r="C28" t="s">
        <v>27</v>
      </c>
      <c r="D28">
        <v>1</v>
      </c>
      <c r="E28">
        <v>95.741107761221727</v>
      </c>
      <c r="F28">
        <f>AVERAGE(E28:E29)</f>
        <v>89.256725518834131</v>
      </c>
    </row>
    <row r="29" spans="1:6" x14ac:dyDescent="0.2">
      <c r="A29" s="2" t="s">
        <v>28</v>
      </c>
      <c r="B29">
        <v>4</v>
      </c>
      <c r="C29" t="s">
        <v>27</v>
      </c>
      <c r="D29">
        <v>2</v>
      </c>
      <c r="E29">
        <v>82.772343276446534</v>
      </c>
    </row>
    <row r="30" spans="1:6" x14ac:dyDescent="0.2">
      <c r="A30" s="2" t="s">
        <v>28</v>
      </c>
      <c r="B30">
        <v>5</v>
      </c>
      <c r="C30" t="s">
        <v>26</v>
      </c>
      <c r="D30">
        <v>1</v>
      </c>
      <c r="E30">
        <v>142.20279139384752</v>
      </c>
      <c r="F30">
        <f>AVERAGE(E30:E31)</f>
        <v>145.6841523649577</v>
      </c>
    </row>
    <row r="31" spans="1:6" x14ac:dyDescent="0.2">
      <c r="A31" s="2" t="s">
        <v>28</v>
      </c>
      <c r="B31">
        <v>5</v>
      </c>
      <c r="C31" t="s">
        <v>26</v>
      </c>
      <c r="D31">
        <v>2</v>
      </c>
      <c r="E31">
        <v>149.16551333606785</v>
      </c>
    </row>
    <row r="32" spans="1:6" x14ac:dyDescent="0.2">
      <c r="A32" s="2" t="s">
        <v>28</v>
      </c>
      <c r="B32">
        <v>5</v>
      </c>
      <c r="C32" t="s">
        <v>27</v>
      </c>
      <c r="D32">
        <v>1</v>
      </c>
      <c r="E32">
        <v>97.877863015480116</v>
      </c>
      <c r="F32">
        <f>AVERAGE(E32:E33)</f>
        <v>97.927660352010008</v>
      </c>
    </row>
    <row r="33" spans="1:6" x14ac:dyDescent="0.2">
      <c r="A33" s="2" t="s">
        <v>28</v>
      </c>
      <c r="B33">
        <v>5</v>
      </c>
      <c r="C33" t="s">
        <v>27</v>
      </c>
      <c r="D33">
        <v>2</v>
      </c>
      <c r="E33">
        <v>97.977457688539914</v>
      </c>
    </row>
    <row r="34" spans="1:6" x14ac:dyDescent="0.2">
      <c r="A34" s="2" t="s">
        <v>28</v>
      </c>
      <c r="B34">
        <v>6</v>
      </c>
      <c r="C34" t="s">
        <v>26</v>
      </c>
      <c r="D34">
        <v>1</v>
      </c>
      <c r="E34">
        <v>129.57900609591817</v>
      </c>
      <c r="F34">
        <f>AVERAGE(E34:E35)</f>
        <v>130.34946863767124</v>
      </c>
    </row>
    <row r="35" spans="1:6" x14ac:dyDescent="0.2">
      <c r="A35" s="2" t="s">
        <v>28</v>
      </c>
      <c r="B35">
        <v>6</v>
      </c>
      <c r="C35" t="s">
        <v>26</v>
      </c>
      <c r="D35">
        <v>2</v>
      </c>
      <c r="E35">
        <v>131.11993117942427</v>
      </c>
    </row>
    <row r="36" spans="1:6" x14ac:dyDescent="0.2">
      <c r="A36" s="2" t="s">
        <v>28</v>
      </c>
      <c r="B36">
        <v>6</v>
      </c>
      <c r="C36" t="s">
        <v>27</v>
      </c>
      <c r="D36">
        <v>1</v>
      </c>
      <c r="E36">
        <v>122.84200168976639</v>
      </c>
      <c r="F36">
        <f>AVERAGE(E36:E37)</f>
        <v>123.05382404190485</v>
      </c>
    </row>
    <row r="37" spans="1:6" x14ac:dyDescent="0.2">
      <c r="A37" s="2" t="s">
        <v>28</v>
      </c>
      <c r="B37">
        <v>6</v>
      </c>
      <c r="C37" t="s">
        <v>27</v>
      </c>
      <c r="D37">
        <v>2</v>
      </c>
      <c r="E37">
        <v>123.26564639404332</v>
      </c>
    </row>
    <row r="38" spans="1:6" x14ac:dyDescent="0.2">
      <c r="A38" s="2" t="s">
        <v>28</v>
      </c>
      <c r="B38">
        <v>7</v>
      </c>
      <c r="C38" t="s">
        <v>26</v>
      </c>
      <c r="D38">
        <v>1</v>
      </c>
      <c r="E38">
        <v>130.91087486162786</v>
      </c>
      <c r="F38">
        <f>AVERAGE(E38:E39)</f>
        <v>136.65245627116676</v>
      </c>
    </row>
    <row r="39" spans="1:6" x14ac:dyDescent="0.2">
      <c r="A39" s="2" t="s">
        <v>28</v>
      </c>
      <c r="B39">
        <v>7</v>
      </c>
      <c r="C39" t="s">
        <v>26</v>
      </c>
      <c r="D39">
        <v>2</v>
      </c>
      <c r="E39">
        <v>142.39403768070565</v>
      </c>
    </row>
    <row r="40" spans="1:6" x14ac:dyDescent="0.2">
      <c r="A40" s="2" t="s">
        <v>28</v>
      </c>
      <c r="B40">
        <v>7</v>
      </c>
      <c r="C40" t="s">
        <v>27</v>
      </c>
      <c r="D40">
        <v>1</v>
      </c>
      <c r="E40">
        <v>116.41304055779199</v>
      </c>
      <c r="F40">
        <f>AVERAGE(E40:E41)</f>
        <v>117.51354167684457</v>
      </c>
    </row>
    <row r="41" spans="1:6" x14ac:dyDescent="0.2">
      <c r="A41" s="2" t="s">
        <v>28</v>
      </c>
      <c r="B41">
        <v>7</v>
      </c>
      <c r="C41" t="s">
        <v>27</v>
      </c>
      <c r="D41">
        <v>2</v>
      </c>
      <c r="E41">
        <v>118.61404279589716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E733-A5C2-8846-B7CE-31250483A7EC}">
  <dimension ref="A1:M62"/>
  <sheetViews>
    <sheetView workbookViewId="0">
      <selection activeCell="F1" sqref="F1:F1048576"/>
    </sheetView>
  </sheetViews>
  <sheetFormatPr baseColWidth="10" defaultRowHeight="16" x14ac:dyDescent="0.2"/>
  <cols>
    <col min="1" max="1" width="23.5" style="3" customWidth="1"/>
    <col min="6" max="6" width="10.83203125" style="7"/>
  </cols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29</v>
      </c>
      <c r="F1" s="7" t="s">
        <v>33</v>
      </c>
    </row>
    <row r="2" spans="1:13" x14ac:dyDescent="0.2">
      <c r="A2" s="2" t="s">
        <v>4</v>
      </c>
      <c r="E2" s="4">
        <v>9.3927677700990402E-7</v>
      </c>
      <c r="F2" s="7">
        <f>(E2*M$2)+M43</f>
        <v>22.985547740599657</v>
      </c>
      <c r="L2" t="s">
        <v>31</v>
      </c>
      <c r="M2">
        <v>24471538.425310489</v>
      </c>
    </row>
    <row r="3" spans="1:13" x14ac:dyDescent="0.2">
      <c r="A3" s="2" t="s">
        <v>5</v>
      </c>
      <c r="E3" s="4">
        <v>9.7450003901208799E-7</v>
      </c>
      <c r="F3" s="7">
        <f t="shared" ref="F3:F62" si="0">(E3*M$2)+M44</f>
        <v>23.847515150150883</v>
      </c>
      <c r="L3" t="s">
        <v>32</v>
      </c>
      <c r="M3">
        <v>-35.715750367739361</v>
      </c>
    </row>
    <row r="4" spans="1:13" x14ac:dyDescent="0.2">
      <c r="A4" s="2" t="s">
        <v>6</v>
      </c>
      <c r="E4" s="4">
        <v>9.5926717738100105E-7</v>
      </c>
      <c r="F4" s="7">
        <f t="shared" si="0"/>
        <v>23.474743591418299</v>
      </c>
    </row>
    <row r="5" spans="1:13" x14ac:dyDescent="0.2">
      <c r="A5" s="2" t="s">
        <v>7</v>
      </c>
      <c r="E5" s="4">
        <v>9.600560177343091E-7</v>
      </c>
      <c r="F5" s="7">
        <f t="shared" si="0"/>
        <v>23.494047728435714</v>
      </c>
    </row>
    <row r="6" spans="1:13" x14ac:dyDescent="0.2">
      <c r="A6" s="2" t="s">
        <v>8</v>
      </c>
      <c r="E6" s="4">
        <v>9.6023105045284109E-7</v>
      </c>
      <c r="F6" s="7">
        <f t="shared" si="0"/>
        <v>23.498331048332954</v>
      </c>
    </row>
    <row r="7" spans="1:13" x14ac:dyDescent="0.2">
      <c r="A7" s="2" t="s">
        <v>9</v>
      </c>
      <c r="E7" s="4">
        <v>2.0706741586959201E-6</v>
      </c>
      <c r="F7" s="7">
        <f t="shared" si="0"/>
        <v>50.672582240824681</v>
      </c>
    </row>
    <row r="8" spans="1:13" x14ac:dyDescent="0.2">
      <c r="A8" s="2" t="s">
        <v>10</v>
      </c>
      <c r="E8" s="4">
        <v>2.0345799076437201E-6</v>
      </c>
      <c r="F8" s="7">
        <f t="shared" si="0"/>
        <v>49.789300389267964</v>
      </c>
    </row>
    <row r="9" spans="1:13" x14ac:dyDescent="0.2">
      <c r="A9" s="2" t="s">
        <v>11</v>
      </c>
      <c r="E9" s="4">
        <v>3.1547080280584999E-6</v>
      </c>
      <c r="F9" s="7">
        <f t="shared" si="0"/>
        <v>77.200558729269062</v>
      </c>
    </row>
    <row r="10" spans="1:13" x14ac:dyDescent="0.2">
      <c r="A10" s="2" t="s">
        <v>12</v>
      </c>
      <c r="E10" s="4">
        <v>3.18989236951633E-6</v>
      </c>
      <c r="F10" s="7">
        <f t="shared" si="0"/>
        <v>78.061573693223593</v>
      </c>
    </row>
    <row r="11" spans="1:13" x14ac:dyDescent="0.2">
      <c r="A11" s="2" t="s">
        <v>13</v>
      </c>
      <c r="E11" s="4">
        <v>5.1203872727018597E-6</v>
      </c>
      <c r="F11" s="7">
        <f t="shared" si="0"/>
        <v>125.30375389639434</v>
      </c>
    </row>
    <row r="12" spans="1:13" x14ac:dyDescent="0.2">
      <c r="A12" s="2" t="s">
        <v>14</v>
      </c>
      <c r="E12" s="4">
        <v>5.1522656776937197E-6</v>
      </c>
      <c r="F12" s="7">
        <f t="shared" si="0"/>
        <v>126.08386750909024</v>
      </c>
    </row>
    <row r="13" spans="1:13" x14ac:dyDescent="0.2">
      <c r="A13" s="2" t="s">
        <v>15</v>
      </c>
      <c r="E13" s="4">
        <v>1.12802523565016E-5</v>
      </c>
      <c r="F13" s="7">
        <f t="shared" si="0"/>
        <v>276.04512898932808</v>
      </c>
    </row>
    <row r="14" spans="1:13" x14ac:dyDescent="0.2">
      <c r="A14" s="2" t="s">
        <v>16</v>
      </c>
      <c r="E14" s="4">
        <v>1.15529463947501E-5</v>
      </c>
      <c r="F14" s="7">
        <f t="shared" si="0"/>
        <v>282.71837162467932</v>
      </c>
    </row>
    <row r="15" spans="1:13" x14ac:dyDescent="0.2">
      <c r="A15" s="2" t="s">
        <v>17</v>
      </c>
      <c r="E15" s="4">
        <v>2.18117515006197E-5</v>
      </c>
      <c r="F15" s="7">
        <f t="shared" si="0"/>
        <v>533.7671149707387</v>
      </c>
    </row>
    <row r="16" spans="1:13" x14ac:dyDescent="0.2">
      <c r="A16" s="2" t="s">
        <v>18</v>
      </c>
      <c r="E16" s="4">
        <v>2.26157450168609E-5</v>
      </c>
      <c r="F16" s="7">
        <f t="shared" si="0"/>
        <v>553.44207319713576</v>
      </c>
    </row>
    <row r="17" spans="1:6" x14ac:dyDescent="0.2">
      <c r="A17" s="2" t="s">
        <v>19</v>
      </c>
      <c r="E17" s="4">
        <v>4.5330396009158897E-5</v>
      </c>
      <c r="F17" s="7">
        <f t="shared" si="0"/>
        <v>1109.3045277726733</v>
      </c>
    </row>
    <row r="18" spans="1:6" x14ac:dyDescent="0.2">
      <c r="A18" s="2" t="s">
        <v>20</v>
      </c>
      <c r="E18" s="4">
        <v>4.6147610129985797E-5</v>
      </c>
      <c r="F18" s="7">
        <f t="shared" si="0"/>
        <v>1129.303014532195</v>
      </c>
    </row>
    <row r="19" spans="1:6" x14ac:dyDescent="0.2">
      <c r="A19" s="2" t="s">
        <v>21</v>
      </c>
      <c r="E19" s="4">
        <v>8.7927431595170302E-5</v>
      </c>
      <c r="F19" s="7">
        <f t="shared" si="0"/>
        <v>2151.7195209200695</v>
      </c>
    </row>
    <row r="20" spans="1:6" x14ac:dyDescent="0.2">
      <c r="A20" s="2" t="s">
        <v>22</v>
      </c>
      <c r="E20" s="4">
        <v>8.9624259618261305E-5</v>
      </c>
      <c r="F20" s="7">
        <f t="shared" si="0"/>
        <v>2193.2435130882845</v>
      </c>
    </row>
    <row r="21" spans="1:6" x14ac:dyDescent="0.2">
      <c r="A21" s="2" t="s">
        <v>23</v>
      </c>
      <c r="E21" s="5">
        <v>1.6463082432897501E-4</v>
      </c>
      <c r="F21" s="7">
        <f t="shared" si="0"/>
        <v>4028.7695435570527</v>
      </c>
    </row>
    <row r="22" spans="1:6" x14ac:dyDescent="0.2">
      <c r="A22" s="2" t="s">
        <v>24</v>
      </c>
      <c r="E22" s="5">
        <v>1.66617229488776E-4</v>
      </c>
      <c r="F22" s="7">
        <f t="shared" si="0"/>
        <v>4077.3799337533578</v>
      </c>
    </row>
    <row r="23" spans="1:6" x14ac:dyDescent="0.2">
      <c r="A23" s="2" t="s">
        <v>25</v>
      </c>
      <c r="B23">
        <v>2</v>
      </c>
      <c r="C23" t="s">
        <v>26</v>
      </c>
      <c r="D23">
        <v>1</v>
      </c>
      <c r="E23" s="4">
        <v>5.69579256929759E-6</v>
      </c>
      <c r="F23" s="7">
        <f t="shared" si="0"/>
        <v>139.38480672216392</v>
      </c>
    </row>
    <row r="24" spans="1:6" x14ac:dyDescent="0.2">
      <c r="A24" s="2" t="s">
        <v>25</v>
      </c>
      <c r="B24">
        <v>2</v>
      </c>
      <c r="C24" t="s">
        <v>26</v>
      </c>
      <c r="D24">
        <v>2</v>
      </c>
      <c r="E24" s="4">
        <v>5.1386281179695E-6</v>
      </c>
      <c r="F24" s="7">
        <f t="shared" si="0"/>
        <v>125.75013544227154</v>
      </c>
    </row>
    <row r="25" spans="1:6" x14ac:dyDescent="0.2">
      <c r="A25" s="2" t="s">
        <v>25</v>
      </c>
      <c r="B25">
        <v>2</v>
      </c>
      <c r="C25" t="s">
        <v>27</v>
      </c>
      <c r="D25">
        <v>1</v>
      </c>
      <c r="E25" s="4">
        <v>5.6767366569309504E-6</v>
      </c>
      <c r="F25" s="7">
        <f t="shared" si="0"/>
        <v>138.91847923045435</v>
      </c>
    </row>
    <row r="26" spans="1:6" x14ac:dyDescent="0.2">
      <c r="A26" s="2" t="s">
        <v>25</v>
      </c>
      <c r="B26">
        <v>2</v>
      </c>
      <c r="C26" t="s">
        <v>27</v>
      </c>
      <c r="D26">
        <v>2</v>
      </c>
      <c r="E26" s="4"/>
    </row>
    <row r="27" spans="1:6" x14ac:dyDescent="0.2">
      <c r="A27" s="2" t="s">
        <v>25</v>
      </c>
      <c r="B27">
        <v>4</v>
      </c>
      <c r="C27" t="s">
        <v>26</v>
      </c>
      <c r="D27">
        <v>1</v>
      </c>
      <c r="E27" s="4">
        <v>4.94275349473981E-6</v>
      </c>
      <c r="F27" s="7">
        <f t="shared" si="0"/>
        <v>120.95678207336296</v>
      </c>
    </row>
    <row r="28" spans="1:6" x14ac:dyDescent="0.2">
      <c r="A28" s="2" t="s">
        <v>25</v>
      </c>
      <c r="B28">
        <v>4</v>
      </c>
      <c r="C28" t="s">
        <v>26</v>
      </c>
      <c r="D28">
        <v>2</v>
      </c>
      <c r="E28" s="4">
        <v>5.56632501093159E-6</v>
      </c>
      <c r="F28" s="7">
        <f t="shared" si="0"/>
        <v>136.21653639277923</v>
      </c>
    </row>
    <row r="29" spans="1:6" x14ac:dyDescent="0.2">
      <c r="A29" s="2" t="s">
        <v>25</v>
      </c>
      <c r="B29">
        <v>4</v>
      </c>
      <c r="C29" t="s">
        <v>27</v>
      </c>
      <c r="D29">
        <v>1</v>
      </c>
      <c r="E29" s="4">
        <v>5.8392545644548703E-6</v>
      </c>
      <c r="F29" s="7">
        <f t="shared" si="0"/>
        <v>142.89554244922701</v>
      </c>
    </row>
    <row r="30" spans="1:6" x14ac:dyDescent="0.2">
      <c r="A30" s="2" t="s">
        <v>25</v>
      </c>
      <c r="B30">
        <v>4</v>
      </c>
      <c r="C30" t="s">
        <v>27</v>
      </c>
      <c r="D30">
        <v>2</v>
      </c>
      <c r="E30" s="4">
        <v>5.9278479932365604E-6</v>
      </c>
      <c r="F30" s="7">
        <f t="shared" si="0"/>
        <v>145.06355994588816</v>
      </c>
    </row>
    <row r="31" spans="1:6" x14ac:dyDescent="0.2">
      <c r="A31" s="2" t="s">
        <v>25</v>
      </c>
      <c r="B31">
        <v>5</v>
      </c>
      <c r="C31" t="s">
        <v>26</v>
      </c>
      <c r="D31">
        <v>1</v>
      </c>
      <c r="E31" s="4">
        <v>6.1486487387606401E-6</v>
      </c>
      <c r="F31" s="7">
        <f t="shared" si="0"/>
        <v>150.46689387431789</v>
      </c>
    </row>
    <row r="32" spans="1:6" x14ac:dyDescent="0.2">
      <c r="A32" s="2" t="s">
        <v>25</v>
      </c>
      <c r="B32">
        <v>5</v>
      </c>
      <c r="C32" t="s">
        <v>26</v>
      </c>
      <c r="D32">
        <v>2</v>
      </c>
      <c r="E32" s="4">
        <v>6.2381221752701799E-6</v>
      </c>
      <c r="F32" s="7">
        <f t="shared" si="0"/>
        <v>152.65644651390565</v>
      </c>
    </row>
    <row r="33" spans="1:6" x14ac:dyDescent="0.2">
      <c r="A33" s="2" t="s">
        <v>25</v>
      </c>
      <c r="B33">
        <v>5</v>
      </c>
      <c r="C33" t="s">
        <v>27</v>
      </c>
      <c r="D33">
        <v>1</v>
      </c>
      <c r="E33" s="4">
        <v>5.3817226101322398E-6</v>
      </c>
      <c r="F33" s="7">
        <f t="shared" si="0"/>
        <v>131.69903164821338</v>
      </c>
    </row>
    <row r="34" spans="1:6" x14ac:dyDescent="0.2">
      <c r="A34" s="2" t="s">
        <v>25</v>
      </c>
      <c r="B34">
        <v>5</v>
      </c>
      <c r="C34" t="s">
        <v>27</v>
      </c>
      <c r="D34">
        <v>2</v>
      </c>
      <c r="E34" s="4">
        <v>5.2498287327241104E-6</v>
      </c>
      <c r="F34" s="7">
        <f t="shared" si="0"/>
        <v>128.47138555915714</v>
      </c>
    </row>
    <row r="35" spans="1:6" x14ac:dyDescent="0.2">
      <c r="A35" s="2" t="s">
        <v>25</v>
      </c>
      <c r="B35">
        <v>6</v>
      </c>
      <c r="C35" t="s">
        <v>26</v>
      </c>
      <c r="D35">
        <v>1</v>
      </c>
      <c r="E35" s="4">
        <v>7.1956999489879604E-6</v>
      </c>
      <c r="F35" s="7">
        <f t="shared" si="0"/>
        <v>176.08984779866358</v>
      </c>
    </row>
    <row r="36" spans="1:6" x14ac:dyDescent="0.2">
      <c r="A36" s="2" t="s">
        <v>25</v>
      </c>
      <c r="B36">
        <v>6</v>
      </c>
      <c r="C36" t="s">
        <v>26</v>
      </c>
      <c r="D36">
        <v>2</v>
      </c>
      <c r="E36" s="4">
        <v>8.0177609087575496E-6</v>
      </c>
      <c r="F36" s="7">
        <f t="shared" si="0"/>
        <v>196.20694416361272</v>
      </c>
    </row>
    <row r="37" spans="1:6" x14ac:dyDescent="0.2">
      <c r="A37" s="2" t="s">
        <v>25</v>
      </c>
      <c r="B37">
        <v>6</v>
      </c>
      <c r="C37" t="s">
        <v>27</v>
      </c>
      <c r="D37">
        <v>1</v>
      </c>
      <c r="E37" s="4">
        <v>6.5471529252888704E-6</v>
      </c>
      <c r="F37" s="7">
        <f t="shared" si="0"/>
        <v>160.21890438759056</v>
      </c>
    </row>
    <row r="38" spans="1:6" x14ac:dyDescent="0.2">
      <c r="A38" s="2" t="s">
        <v>25</v>
      </c>
      <c r="B38">
        <v>6</v>
      </c>
      <c r="C38" t="s">
        <v>27</v>
      </c>
      <c r="D38">
        <v>2</v>
      </c>
      <c r="E38" s="4">
        <v>6.6923326893159896E-6</v>
      </c>
      <c r="F38" s="7">
        <f t="shared" si="0"/>
        <v>163.77167656155771</v>
      </c>
    </row>
    <row r="39" spans="1:6" x14ac:dyDescent="0.2">
      <c r="A39" s="2" t="s">
        <v>25</v>
      </c>
      <c r="B39">
        <v>7</v>
      </c>
      <c r="C39" t="s">
        <v>26</v>
      </c>
      <c r="D39">
        <v>1</v>
      </c>
      <c r="E39" s="4">
        <v>7.5088594479923501E-6</v>
      </c>
      <c r="F39" s="7">
        <f t="shared" si="0"/>
        <v>183.7533425118005</v>
      </c>
    </row>
    <row r="40" spans="1:6" x14ac:dyDescent="0.2">
      <c r="A40" s="2" t="s">
        <v>25</v>
      </c>
      <c r="B40">
        <v>7</v>
      </c>
      <c r="C40" t="s">
        <v>26</v>
      </c>
      <c r="D40">
        <v>2</v>
      </c>
      <c r="E40" s="4">
        <v>7.4333989949567104E-6</v>
      </c>
      <c r="F40" s="7">
        <f t="shared" si="0"/>
        <v>181.90670913574752</v>
      </c>
    </row>
    <row r="41" spans="1:6" x14ac:dyDescent="0.2">
      <c r="A41" s="2" t="s">
        <v>25</v>
      </c>
      <c r="B41">
        <v>7</v>
      </c>
      <c r="C41" t="s">
        <v>27</v>
      </c>
      <c r="D41">
        <v>1</v>
      </c>
      <c r="E41" s="4">
        <v>7.3076309345925698E-6</v>
      </c>
      <c r="F41" s="7">
        <f t="shared" si="0"/>
        <v>178.82897121386966</v>
      </c>
    </row>
    <row r="42" spans="1:6" x14ac:dyDescent="0.2">
      <c r="A42" s="2" t="s">
        <v>25</v>
      </c>
      <c r="B42">
        <v>7</v>
      </c>
      <c r="C42" t="s">
        <v>27</v>
      </c>
      <c r="D42">
        <v>2</v>
      </c>
      <c r="E42" s="4">
        <v>7.42478454287191E-6</v>
      </c>
      <c r="F42" s="7">
        <f t="shared" si="0"/>
        <v>181.69590024054131</v>
      </c>
    </row>
    <row r="43" spans="1:6" x14ac:dyDescent="0.2">
      <c r="A43" s="2" t="s">
        <v>28</v>
      </c>
      <c r="B43">
        <v>2</v>
      </c>
      <c r="C43" t="s">
        <v>26</v>
      </c>
      <c r="D43">
        <v>1</v>
      </c>
      <c r="E43" s="4">
        <v>3.1879538111387398E-6</v>
      </c>
      <c r="F43" s="7">
        <f t="shared" si="0"/>
        <v>78.014134187396692</v>
      </c>
    </row>
    <row r="44" spans="1:6" x14ac:dyDescent="0.2">
      <c r="A44" s="2" t="s">
        <v>28</v>
      </c>
      <c r="B44">
        <v>2</v>
      </c>
      <c r="C44" t="s">
        <v>26</v>
      </c>
      <c r="D44">
        <v>2</v>
      </c>
      <c r="E44" s="4">
        <v>3.9649801741173899E-6</v>
      </c>
      <c r="F44" s="7">
        <f t="shared" si="0"/>
        <v>97.029164686507983</v>
      </c>
    </row>
    <row r="45" spans="1:6" x14ac:dyDescent="0.2">
      <c r="A45" s="2" t="s">
        <v>28</v>
      </c>
      <c r="B45">
        <v>2</v>
      </c>
      <c r="C45" t="s">
        <v>27</v>
      </c>
      <c r="D45">
        <v>1</v>
      </c>
      <c r="E45" s="4">
        <v>4.7256890447018896E-6</v>
      </c>
      <c r="F45" s="7">
        <f t="shared" si="0"/>
        <v>115.64488104349111</v>
      </c>
    </row>
    <row r="46" spans="1:6" x14ac:dyDescent="0.2">
      <c r="A46" s="2" t="s">
        <v>28</v>
      </c>
      <c r="B46">
        <v>2</v>
      </c>
      <c r="C46" t="s">
        <v>27</v>
      </c>
      <c r="D46">
        <v>2</v>
      </c>
      <c r="E46" s="4">
        <v>4.3394936833869803E-6</v>
      </c>
      <c r="F46" s="7">
        <f t="shared" si="0"/>
        <v>106.19408641939664</v>
      </c>
    </row>
    <row r="47" spans="1:6" x14ac:dyDescent="0.2">
      <c r="A47" s="2" t="s">
        <v>28</v>
      </c>
      <c r="B47">
        <v>4</v>
      </c>
      <c r="C47" t="s">
        <v>26</v>
      </c>
      <c r="D47">
        <v>1</v>
      </c>
      <c r="E47" s="4">
        <v>3.5760843661195199E-6</v>
      </c>
      <c r="F47" s="7">
        <f t="shared" si="0"/>
        <v>87.512285977645931</v>
      </c>
    </row>
    <row r="48" spans="1:6" x14ac:dyDescent="0.2">
      <c r="A48" s="2" t="s">
        <v>28</v>
      </c>
      <c r="B48">
        <v>4</v>
      </c>
      <c r="C48" t="s">
        <v>26</v>
      </c>
      <c r="D48">
        <v>2</v>
      </c>
      <c r="E48" s="4">
        <v>3.45991167515567E-6</v>
      </c>
      <c r="F48" s="7">
        <f t="shared" si="0"/>
        <v>84.669361506752367</v>
      </c>
    </row>
    <row r="49" spans="1:6" x14ac:dyDescent="0.2">
      <c r="A49" s="2" t="s">
        <v>28</v>
      </c>
      <c r="B49">
        <v>4</v>
      </c>
      <c r="C49" t="s">
        <v>27</v>
      </c>
      <c r="D49">
        <v>1</v>
      </c>
      <c r="E49" s="4">
        <v>3.9123452762658499E-6</v>
      </c>
      <c r="F49" s="7">
        <f t="shared" si="0"/>
        <v>95.741107761221727</v>
      </c>
    </row>
    <row r="50" spans="1:6" x14ac:dyDescent="0.2">
      <c r="A50" s="2" t="s">
        <v>28</v>
      </c>
      <c r="B50">
        <v>4</v>
      </c>
      <c r="C50" t="s">
        <v>27</v>
      </c>
      <c r="D50">
        <v>2</v>
      </c>
      <c r="E50" s="4">
        <v>3.3823923056196799E-6</v>
      </c>
      <c r="F50" s="7">
        <f t="shared" si="0"/>
        <v>82.772343276446534</v>
      </c>
    </row>
    <row r="51" spans="1:6" x14ac:dyDescent="0.2">
      <c r="A51" s="2" t="s">
        <v>28</v>
      </c>
      <c r="B51">
        <v>5</v>
      </c>
      <c r="C51" t="s">
        <v>26</v>
      </c>
      <c r="D51">
        <v>1</v>
      </c>
      <c r="E51" s="4">
        <v>5.8109461253473801E-6</v>
      </c>
      <c r="F51" s="7">
        <f t="shared" si="0"/>
        <v>142.20279139384752</v>
      </c>
    </row>
    <row r="52" spans="1:6" x14ac:dyDescent="0.2">
      <c r="A52" s="2" t="s">
        <v>28</v>
      </c>
      <c r="B52">
        <v>5</v>
      </c>
      <c r="C52" t="s">
        <v>26</v>
      </c>
      <c r="D52">
        <v>2</v>
      </c>
      <c r="E52" s="4">
        <v>6.0954693874819299E-6</v>
      </c>
      <c r="F52" s="7">
        <f t="shared" si="0"/>
        <v>149.16551333606785</v>
      </c>
    </row>
    <row r="53" spans="1:6" x14ac:dyDescent="0.2">
      <c r="A53" s="2" t="s">
        <v>28</v>
      </c>
      <c r="B53">
        <v>5</v>
      </c>
      <c r="C53" t="s">
        <v>27</v>
      </c>
      <c r="D53">
        <v>1</v>
      </c>
      <c r="E53" s="4">
        <v>3.9996612110927501E-6</v>
      </c>
      <c r="F53" s="7">
        <f t="shared" si="0"/>
        <v>97.877863015480116</v>
      </c>
    </row>
    <row r="54" spans="1:6" x14ac:dyDescent="0.2">
      <c r="A54" s="2" t="s">
        <v>28</v>
      </c>
      <c r="B54">
        <v>5</v>
      </c>
      <c r="C54" t="s">
        <v>27</v>
      </c>
      <c r="D54">
        <v>2</v>
      </c>
      <c r="E54" s="4">
        <v>4.0037310276824903E-6</v>
      </c>
      <c r="F54" s="7">
        <f t="shared" si="0"/>
        <v>97.977457688539914</v>
      </c>
    </row>
    <row r="55" spans="1:6" x14ac:dyDescent="0.2">
      <c r="A55" s="2" t="s">
        <v>28</v>
      </c>
      <c r="B55">
        <v>6</v>
      </c>
      <c r="C55" t="s">
        <v>26</v>
      </c>
      <c r="D55">
        <v>1</v>
      </c>
      <c r="E55" s="4">
        <v>5.2950903144649403E-6</v>
      </c>
      <c r="F55" s="7">
        <f t="shared" si="0"/>
        <v>129.57900609591817</v>
      </c>
    </row>
    <row r="56" spans="1:6" x14ac:dyDescent="0.2">
      <c r="A56" s="2" t="s">
        <v>28</v>
      </c>
      <c r="B56">
        <v>6</v>
      </c>
      <c r="C56" t="s">
        <v>26</v>
      </c>
      <c r="D56">
        <v>2</v>
      </c>
      <c r="E56" s="4">
        <v>5.3580583656240101E-6</v>
      </c>
      <c r="F56" s="7">
        <f t="shared" si="0"/>
        <v>131.11993117942427</v>
      </c>
    </row>
    <row r="57" spans="1:6" x14ac:dyDescent="0.2">
      <c r="A57" s="2" t="s">
        <v>28</v>
      </c>
      <c r="B57">
        <v>6</v>
      </c>
      <c r="C57" t="s">
        <v>27</v>
      </c>
      <c r="D57">
        <v>1</v>
      </c>
      <c r="E57" s="4">
        <v>5.0197907281020404E-6</v>
      </c>
      <c r="F57" s="7">
        <f t="shared" si="0"/>
        <v>122.84200168976639</v>
      </c>
    </row>
    <row r="58" spans="1:6" x14ac:dyDescent="0.2">
      <c r="A58" s="2" t="s">
        <v>28</v>
      </c>
      <c r="B58">
        <v>6</v>
      </c>
      <c r="C58" t="s">
        <v>27</v>
      </c>
      <c r="D58">
        <v>2</v>
      </c>
      <c r="E58" s="4">
        <v>5.0371024596701201E-6</v>
      </c>
      <c r="F58" s="7">
        <f t="shared" si="0"/>
        <v>123.26564639404332</v>
      </c>
    </row>
    <row r="59" spans="1:6" x14ac:dyDescent="0.2">
      <c r="A59" s="2" t="s">
        <v>28</v>
      </c>
      <c r="B59">
        <v>7</v>
      </c>
      <c r="C59" t="s">
        <v>26</v>
      </c>
      <c r="D59">
        <v>1</v>
      </c>
      <c r="E59" s="4">
        <v>5.3495155305082498E-6</v>
      </c>
      <c r="F59" s="7">
        <f t="shared" si="0"/>
        <v>130.91087486162786</v>
      </c>
    </row>
    <row r="60" spans="1:6" x14ac:dyDescent="0.2">
      <c r="A60" s="2" t="s">
        <v>28</v>
      </c>
      <c r="B60">
        <v>7</v>
      </c>
      <c r="C60" t="s">
        <v>26</v>
      </c>
      <c r="D60">
        <v>2</v>
      </c>
      <c r="E60" s="4">
        <v>5.8187611749586601E-6</v>
      </c>
      <c r="F60" s="7">
        <f t="shared" si="0"/>
        <v>142.39403768070565</v>
      </c>
    </row>
    <row r="61" spans="1:6" x14ac:dyDescent="0.2">
      <c r="A61" s="2" t="s">
        <v>28</v>
      </c>
      <c r="B61">
        <v>7</v>
      </c>
      <c r="C61" t="s">
        <v>27</v>
      </c>
      <c r="D61">
        <v>1</v>
      </c>
      <c r="E61" s="4">
        <v>4.7570789598331096E-6</v>
      </c>
      <c r="F61" s="7">
        <f t="shared" si="0"/>
        <v>116.41304055779199</v>
      </c>
    </row>
    <row r="62" spans="1:6" x14ac:dyDescent="0.2">
      <c r="A62" s="2" t="s">
        <v>28</v>
      </c>
      <c r="B62">
        <v>7</v>
      </c>
      <c r="C62" t="s">
        <v>27</v>
      </c>
      <c r="D62">
        <v>2</v>
      </c>
      <c r="E62" s="4">
        <v>4.8470202704222599E-6</v>
      </c>
      <c r="F62" s="7">
        <f t="shared" si="0"/>
        <v>118.61404279589716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61B8-5010-8446-AF13-72F311BF0501}">
  <dimension ref="A1:C25"/>
  <sheetViews>
    <sheetView workbookViewId="0">
      <selection activeCell="E23" sqref="E23"/>
    </sheetView>
  </sheetViews>
  <sheetFormatPr baseColWidth="10" defaultRowHeight="16" x14ac:dyDescent="0.2"/>
  <sheetData>
    <row r="1" spans="2:3" x14ac:dyDescent="0.2">
      <c r="B1" t="s">
        <v>29</v>
      </c>
      <c r="C1" t="s">
        <v>30</v>
      </c>
    </row>
    <row r="2" spans="2:3" x14ac:dyDescent="0.2">
      <c r="B2" s="4">
        <v>9.3927677700990402E-7</v>
      </c>
      <c r="C2" s="6">
        <v>0</v>
      </c>
    </row>
    <row r="3" spans="2:3" x14ac:dyDescent="0.2">
      <c r="B3" s="4">
        <v>9.7450003901208799E-7</v>
      </c>
      <c r="C3" s="6">
        <v>5.5398300000000003</v>
      </c>
    </row>
    <row r="4" spans="2:3" x14ac:dyDescent="0.2">
      <c r="B4" s="4">
        <v>9.5926717738100105E-7</v>
      </c>
      <c r="C4" s="6">
        <v>5.5398300000000003</v>
      </c>
    </row>
    <row r="5" spans="2:3" x14ac:dyDescent="0.2">
      <c r="B5" s="4">
        <v>9.600560177343091E-7</v>
      </c>
      <c r="C5" s="6">
        <v>10.879670000000001</v>
      </c>
    </row>
    <row r="6" spans="2:3" x14ac:dyDescent="0.2">
      <c r="B6" s="4">
        <v>9.6023105045284109E-7</v>
      </c>
      <c r="C6" s="6">
        <v>10.879670000000001</v>
      </c>
    </row>
    <row r="7" spans="2:3" x14ac:dyDescent="0.2">
      <c r="B7" s="4">
        <v>2.0706741586959201E-6</v>
      </c>
      <c r="C7" s="6">
        <v>27.459176200000002</v>
      </c>
    </row>
    <row r="8" spans="2:3" x14ac:dyDescent="0.2">
      <c r="B8" s="4">
        <v>2.0345799076437201E-6</v>
      </c>
      <c r="C8" s="6">
        <v>27.459176200000002</v>
      </c>
    </row>
    <row r="9" spans="2:3" x14ac:dyDescent="0.2">
      <c r="B9" s="4">
        <v>3.1547080280584999E-6</v>
      </c>
      <c r="C9" s="6">
        <v>51.93844</v>
      </c>
    </row>
    <row r="10" spans="2:3" x14ac:dyDescent="0.2">
      <c r="B10" s="4">
        <v>3.18989236951633E-6</v>
      </c>
      <c r="C10" s="6">
        <v>51.93844</v>
      </c>
    </row>
    <row r="11" spans="2:3" x14ac:dyDescent="0.2">
      <c r="B11" s="4">
        <v>5.1203872727018597E-6</v>
      </c>
      <c r="C11" s="6">
        <v>103.97688100000001</v>
      </c>
    </row>
    <row r="12" spans="2:3" x14ac:dyDescent="0.2">
      <c r="B12" s="4">
        <v>5.1522656776937197E-6</v>
      </c>
      <c r="C12" s="6">
        <v>103.97688100000001</v>
      </c>
    </row>
    <row r="13" spans="2:3" x14ac:dyDescent="0.2">
      <c r="B13" s="4">
        <v>1.12802523565016E-5</v>
      </c>
      <c r="C13" s="6">
        <v>249.35258999999999</v>
      </c>
    </row>
    <row r="14" spans="2:3" x14ac:dyDescent="0.2">
      <c r="B14" s="4">
        <v>1.15529463947501E-5</v>
      </c>
      <c r="C14" s="6">
        <v>249.35258999999999</v>
      </c>
    </row>
    <row r="15" spans="2:3" x14ac:dyDescent="0.2">
      <c r="B15" s="4">
        <v>2.18117515006197E-5</v>
      </c>
      <c r="C15" s="6">
        <v>494.44516599999997</v>
      </c>
    </row>
    <row r="16" spans="2:3" x14ac:dyDescent="0.2">
      <c r="B16" s="4">
        <v>2.26157450168609E-5</v>
      </c>
      <c r="C16" s="6">
        <v>494.44516599999997</v>
      </c>
    </row>
    <row r="17" spans="1:3" x14ac:dyDescent="0.2">
      <c r="B17" s="4">
        <v>4.5330396009158897E-5</v>
      </c>
      <c r="C17" s="6">
        <v>1033.9489799999999</v>
      </c>
    </row>
    <row r="18" spans="1:3" x14ac:dyDescent="0.2">
      <c r="B18" s="4">
        <v>4.6147610129985797E-5</v>
      </c>
      <c r="C18" s="6">
        <v>1033.9489799999999</v>
      </c>
    </row>
    <row r="19" spans="1:3" x14ac:dyDescent="0.2">
      <c r="B19" s="4">
        <v>8.7927431595170302E-5</v>
      </c>
      <c r="C19" s="6">
        <v>2048.4185499999999</v>
      </c>
    </row>
    <row r="20" spans="1:3" x14ac:dyDescent="0.2">
      <c r="B20" s="4">
        <v>8.9624259618261305E-5</v>
      </c>
      <c r="C20" s="6">
        <v>2048.4185499999999</v>
      </c>
    </row>
    <row r="21" spans="1:3" x14ac:dyDescent="0.2">
      <c r="B21" s="5">
        <v>1.6463082432897501E-4</v>
      </c>
      <c r="C21" s="6">
        <v>4079.07762</v>
      </c>
    </row>
    <row r="22" spans="1:3" x14ac:dyDescent="0.2">
      <c r="B22" s="5">
        <v>1.66617229488776E-4</v>
      </c>
      <c r="C22" s="6">
        <v>4079.07762</v>
      </c>
    </row>
    <row r="24" spans="1:3" x14ac:dyDescent="0.2">
      <c r="A24" t="s">
        <v>31</v>
      </c>
      <c r="B24">
        <f>SLOPE(C2:C22,B2:B22)</f>
        <v>24471538.425310489</v>
      </c>
    </row>
    <row r="25" spans="1:3" x14ac:dyDescent="0.2">
      <c r="A25" t="s">
        <v>32</v>
      </c>
      <c r="B25">
        <f>INTERCEPT(C2:C22,B2:B22)</f>
        <v>-35.715750367739361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2022-12-21T22:26:05Z</dcterms:created>
  <dcterms:modified xsi:type="dcterms:W3CDTF">2022-12-21T22:36:43Z</dcterms:modified>
</cp:coreProperties>
</file>