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Stevens/Desktop/2022 ERIE MONITORING/CLEANED/SRP/"/>
    </mc:Choice>
  </mc:AlternateContent>
  <xr:revisionPtr revIDLastSave="0" documentId="8_{EFF3C106-F968-7C44-9DE2-9ED9999B9C83}" xr6:coauthVersionLast="47" xr6:coauthVersionMax="47" xr10:uidLastSave="{00000000-0000-0000-0000-000000000000}"/>
  <bookViews>
    <workbookView xWindow="180" yWindow="500" windowWidth="20580" windowHeight="13920" xr2:uid="{4B3DD2D6-FBB2-4A4C-ABD6-F13B7978DEB8}"/>
  </bookViews>
  <sheets>
    <sheet name="Data summary" sheetId="3" r:id="rId1"/>
    <sheet name="Data + calculations" sheetId="1" r:id="rId2"/>
    <sheet name="std curv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3" i="1"/>
  <c r="F4" i="1"/>
  <c r="F5" i="1"/>
  <c r="F6" i="1"/>
  <c r="F7" i="1"/>
  <c r="F8" i="1"/>
  <c r="F9" i="1"/>
  <c r="F10" i="1"/>
  <c r="F11" i="1"/>
  <c r="F12" i="1"/>
  <c r="F2" i="1"/>
  <c r="B13" i="2"/>
  <c r="B12" i="2"/>
</calcChain>
</file>

<file path=xl/sharedStrings.xml><?xml version="1.0" encoding="utf-8"?>
<sst xmlns="http://schemas.openxmlformats.org/spreadsheetml/2006/main" count="145" uniqueCount="20">
  <si>
    <t>Date</t>
  </si>
  <si>
    <t>Buoy</t>
  </si>
  <si>
    <t>Depth</t>
  </si>
  <si>
    <t>Replicate</t>
  </si>
  <si>
    <t>Abs</t>
  </si>
  <si>
    <t>STD0</t>
  </si>
  <si>
    <t>STD2.5</t>
  </si>
  <si>
    <t>STD5</t>
  </si>
  <si>
    <t>STD10</t>
  </si>
  <si>
    <t>STD30</t>
  </si>
  <si>
    <t>STD45</t>
  </si>
  <si>
    <t>STD60</t>
  </si>
  <si>
    <t>Surface</t>
  </si>
  <si>
    <t>Bottom</t>
  </si>
  <si>
    <t>Conc</t>
  </si>
  <si>
    <t>SLOPE</t>
  </si>
  <si>
    <t>INTERCEPT</t>
  </si>
  <si>
    <t>Concentration</t>
  </si>
  <si>
    <t>Concentration SRP (ug/L)</t>
  </si>
  <si>
    <t>Replicate avg SRP (ug/L)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</si>
</sst>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009]d/mmm/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curve'!$B$1</c:f>
              <c:strCache>
                <c:ptCount val="1"/>
                <c:pt idx="0">
                  <c:v>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111307961504811"/>
                  <c:y val="-6.671041119860017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curve'!$A$2:$A$8</c:f>
              <c:numCache>
                <c:formatCode>General</c:formatCode>
                <c:ptCount val="7"/>
                <c:pt idx="0">
                  <c:v>3.0999999999999999E-3</c:v>
                </c:pt>
                <c:pt idx="1">
                  <c:v>1.47E-2</c:v>
                </c:pt>
                <c:pt idx="2">
                  <c:v>2.5899999999999999E-2</c:v>
                </c:pt>
                <c:pt idx="3">
                  <c:v>4.3700000000000003E-2</c:v>
                </c:pt>
                <c:pt idx="4">
                  <c:v>0.13250000000000001</c:v>
                </c:pt>
                <c:pt idx="5">
                  <c:v>0.16250000000000001</c:v>
                </c:pt>
                <c:pt idx="6">
                  <c:v>0.2127</c:v>
                </c:pt>
              </c:numCache>
            </c:numRef>
          </c:xVal>
          <c:yVal>
            <c:numRef>
              <c:f>'std curve'!$B$2:$B$8</c:f>
              <c:numCache>
                <c:formatCode>General</c:formatCode>
                <c:ptCount val="7"/>
                <c:pt idx="0">
                  <c:v>0</c:v>
                </c:pt>
                <c:pt idx="1">
                  <c:v>2.49919</c:v>
                </c:pt>
                <c:pt idx="2">
                  <c:v>5.2130000000000001</c:v>
                </c:pt>
                <c:pt idx="3">
                  <c:v>10.654499100000001</c:v>
                </c:pt>
                <c:pt idx="4">
                  <c:v>28.973700000000001</c:v>
                </c:pt>
                <c:pt idx="5">
                  <c:v>45.908999999999999</c:v>
                </c:pt>
                <c:pt idx="6">
                  <c:v>60.044466999999997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C-E84F-AB04-DBE8F6331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615424"/>
        <c:axId val="1553768112"/>
      </c:scatterChart>
      <c:valAx>
        <c:axId val="15536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68112"/>
        <c:crosses val="autoZero"/>
        <c:crossBetween val="midCat"/>
      </c:valAx>
      <c:valAx>
        <c:axId val="155376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1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5</xdr:row>
      <xdr:rowOff>95250</xdr:rowOff>
    </xdr:from>
    <xdr:to>
      <xdr:col>11</xdr:col>
      <xdr:colOff>254000</xdr:colOff>
      <xdr:row>18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695D9-D352-B5AF-8F95-1606350BF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7A12A-B077-4145-87E5-8B7F03339F3A}">
  <dimension ref="A1:F61"/>
  <sheetViews>
    <sheetView tabSelected="1" workbookViewId="0">
      <selection activeCell="J18" sqref="J18"/>
    </sheetView>
  </sheetViews>
  <sheetFormatPr baseColWidth="10" defaultRowHeight="16" x14ac:dyDescent="0.2"/>
  <cols>
    <col min="1" max="1" width="10.83203125" style="3"/>
    <col min="5" max="5" width="21.5" customWidth="1"/>
  </cols>
  <sheetData>
    <row r="1" spans="1:6" x14ac:dyDescent="0.2">
      <c r="A1" s="3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</row>
    <row r="2" spans="1:6" x14ac:dyDescent="0.2">
      <c r="A2" s="3">
        <v>44736</v>
      </c>
      <c r="B2">
        <v>2</v>
      </c>
      <c r="C2" t="s">
        <v>12</v>
      </c>
      <c r="D2">
        <v>1</v>
      </c>
      <c r="E2">
        <v>0.63957364230449443</v>
      </c>
      <c r="F2">
        <v>0.63957364230449443</v>
      </c>
    </row>
    <row r="3" spans="1:6" x14ac:dyDescent="0.2">
      <c r="A3" s="3">
        <v>44736</v>
      </c>
      <c r="B3">
        <v>2</v>
      </c>
      <c r="C3" t="s">
        <v>12</v>
      </c>
      <c r="D3">
        <v>2</v>
      </c>
      <c r="E3">
        <v>0.63957364230449443</v>
      </c>
    </row>
    <row r="4" spans="1:6" x14ac:dyDescent="0.2">
      <c r="A4" s="3">
        <v>44736</v>
      </c>
      <c r="B4">
        <v>2</v>
      </c>
      <c r="C4" t="s">
        <v>13</v>
      </c>
      <c r="D4">
        <v>1</v>
      </c>
      <c r="E4">
        <v>1.3161419648074015</v>
      </c>
      <c r="F4">
        <v>1.3302371381928788</v>
      </c>
    </row>
    <row r="5" spans="1:6" x14ac:dyDescent="0.2">
      <c r="A5" s="3">
        <v>44736</v>
      </c>
      <c r="B5">
        <v>2</v>
      </c>
      <c r="C5" t="s">
        <v>13</v>
      </c>
      <c r="D5">
        <v>2</v>
      </c>
      <c r="E5">
        <v>1.3443323115783561</v>
      </c>
    </row>
    <row r="6" spans="1:6" x14ac:dyDescent="0.2">
      <c r="A6" s="3">
        <v>44736</v>
      </c>
      <c r="B6">
        <v>4</v>
      </c>
      <c r="C6" t="s">
        <v>12</v>
      </c>
      <c r="D6">
        <v>1</v>
      </c>
      <c r="E6">
        <v>0.24490878751113287</v>
      </c>
      <c r="F6">
        <v>0.25900396089660993</v>
      </c>
    </row>
    <row r="7" spans="1:6" x14ac:dyDescent="0.2">
      <c r="A7" s="3">
        <v>44736</v>
      </c>
      <c r="B7">
        <v>4</v>
      </c>
      <c r="C7" t="s">
        <v>12</v>
      </c>
      <c r="D7">
        <v>2</v>
      </c>
      <c r="E7">
        <v>0.27309913428208699</v>
      </c>
    </row>
    <row r="8" spans="1:6" x14ac:dyDescent="0.2">
      <c r="A8" s="3">
        <v>44736</v>
      </c>
      <c r="B8">
        <v>4</v>
      </c>
      <c r="C8" t="s">
        <v>13</v>
      </c>
      <c r="D8">
        <v>1</v>
      </c>
      <c r="E8">
        <v>2.4437558356455797</v>
      </c>
      <c r="F8">
        <v>2.5142317025729657</v>
      </c>
    </row>
    <row r="9" spans="1:6" x14ac:dyDescent="0.2">
      <c r="A9" s="3">
        <v>44736</v>
      </c>
      <c r="B9">
        <v>4</v>
      </c>
      <c r="C9" t="s">
        <v>13</v>
      </c>
      <c r="D9">
        <v>2</v>
      </c>
      <c r="E9">
        <v>2.5847075695003516</v>
      </c>
    </row>
    <row r="10" spans="1:6" x14ac:dyDescent="0.2">
      <c r="A10" s="3">
        <v>44736</v>
      </c>
      <c r="B10">
        <v>5</v>
      </c>
      <c r="C10" t="s">
        <v>12</v>
      </c>
      <c r="D10">
        <v>1</v>
      </c>
      <c r="E10">
        <v>1.0342384970978569</v>
      </c>
      <c r="F10">
        <v>1.217475751109061</v>
      </c>
    </row>
    <row r="11" spans="1:6" x14ac:dyDescent="0.2">
      <c r="A11" s="3">
        <v>44736</v>
      </c>
      <c r="B11">
        <v>5</v>
      </c>
      <c r="C11" t="s">
        <v>12</v>
      </c>
      <c r="D11">
        <v>2</v>
      </c>
      <c r="E11">
        <v>1.4007130051202652</v>
      </c>
    </row>
    <row r="12" spans="1:6" x14ac:dyDescent="0.2">
      <c r="A12" s="3">
        <v>44736</v>
      </c>
      <c r="B12">
        <v>5</v>
      </c>
      <c r="C12" t="s">
        <v>13</v>
      </c>
      <c r="D12">
        <v>1</v>
      </c>
      <c r="E12">
        <v>7.3770665205626091</v>
      </c>
      <c r="F12">
        <v>7.983158976138129</v>
      </c>
    </row>
    <row r="13" spans="1:6" x14ac:dyDescent="0.2">
      <c r="A13" s="3">
        <v>44736</v>
      </c>
      <c r="B13">
        <v>5</v>
      </c>
      <c r="C13" t="s">
        <v>13</v>
      </c>
      <c r="D13">
        <v>2</v>
      </c>
      <c r="E13">
        <v>8.5892514317136488</v>
      </c>
    </row>
    <row r="14" spans="1:6" x14ac:dyDescent="0.2">
      <c r="A14" s="3">
        <v>44736</v>
      </c>
      <c r="B14">
        <v>6</v>
      </c>
      <c r="C14" t="s">
        <v>12</v>
      </c>
      <c r="D14">
        <v>1</v>
      </c>
      <c r="E14">
        <v>-0.31889814790795645</v>
      </c>
      <c r="F14">
        <v>-0.24842228098057029</v>
      </c>
    </row>
    <row r="15" spans="1:6" x14ac:dyDescent="0.2">
      <c r="A15" s="3">
        <v>44736</v>
      </c>
      <c r="B15">
        <v>6</v>
      </c>
      <c r="C15" t="s">
        <v>12</v>
      </c>
      <c r="D15">
        <v>2</v>
      </c>
      <c r="E15">
        <v>-0.17794641405318412</v>
      </c>
    </row>
    <row r="16" spans="1:6" x14ac:dyDescent="0.2">
      <c r="A16" s="3">
        <v>44736</v>
      </c>
      <c r="B16">
        <v>6</v>
      </c>
      <c r="C16" t="s">
        <v>13</v>
      </c>
      <c r="D16">
        <v>1</v>
      </c>
      <c r="E16">
        <v>3.8250828274223467</v>
      </c>
      <c r="F16">
        <v>3.8532731741933017</v>
      </c>
    </row>
    <row r="17" spans="1:6" x14ac:dyDescent="0.2">
      <c r="A17" s="3">
        <v>44736</v>
      </c>
      <c r="B17">
        <v>6</v>
      </c>
      <c r="C17" t="s">
        <v>13</v>
      </c>
      <c r="D17">
        <v>2</v>
      </c>
      <c r="E17">
        <v>3.8814635209642567</v>
      </c>
    </row>
    <row r="18" spans="1:6" x14ac:dyDescent="0.2">
      <c r="A18" s="3">
        <v>44736</v>
      </c>
      <c r="B18">
        <v>7</v>
      </c>
      <c r="C18" t="s">
        <v>12</v>
      </c>
      <c r="D18">
        <v>1</v>
      </c>
      <c r="E18">
        <v>-3.6994680198411789E-2</v>
      </c>
      <c r="F18">
        <v>-6.5185026969366233E-2</v>
      </c>
    </row>
    <row r="19" spans="1:6" x14ac:dyDescent="0.2">
      <c r="A19" s="3">
        <v>44736</v>
      </c>
      <c r="B19">
        <v>7</v>
      </c>
      <c r="C19" t="s">
        <v>12</v>
      </c>
      <c r="D19">
        <v>2</v>
      </c>
      <c r="E19">
        <v>-9.3375373740320677E-2</v>
      </c>
    </row>
    <row r="20" spans="1:6" x14ac:dyDescent="0.2">
      <c r="A20" s="3">
        <v>44736</v>
      </c>
      <c r="B20">
        <v>7</v>
      </c>
      <c r="C20" t="s">
        <v>13</v>
      </c>
      <c r="D20">
        <v>1</v>
      </c>
      <c r="E20">
        <v>2.4437558356455797</v>
      </c>
      <c r="F20">
        <v>2.3450896219472388</v>
      </c>
    </row>
    <row r="21" spans="1:6" x14ac:dyDescent="0.2">
      <c r="A21" s="3">
        <v>44736</v>
      </c>
      <c r="B21">
        <v>7</v>
      </c>
      <c r="C21" t="s">
        <v>13</v>
      </c>
      <c r="D21">
        <v>2</v>
      </c>
      <c r="E21">
        <v>2.2464234082488979</v>
      </c>
    </row>
    <row r="22" spans="1:6" x14ac:dyDescent="0.2">
      <c r="A22" s="3">
        <v>44749</v>
      </c>
      <c r="B22">
        <v>2</v>
      </c>
      <c r="C22" t="s">
        <v>12</v>
      </c>
      <c r="D22">
        <v>1</v>
      </c>
      <c r="E22">
        <v>6.1930719561825214</v>
      </c>
      <c r="F22">
        <v>5.8547877949310685</v>
      </c>
    </row>
    <row r="23" spans="1:6" x14ac:dyDescent="0.2">
      <c r="A23" s="3">
        <v>44749</v>
      </c>
      <c r="B23">
        <v>2</v>
      </c>
      <c r="C23" t="s">
        <v>12</v>
      </c>
      <c r="D23">
        <v>2</v>
      </c>
      <c r="E23">
        <v>5.5165036336796147</v>
      </c>
    </row>
    <row r="24" spans="1:6" x14ac:dyDescent="0.2">
      <c r="A24" s="3">
        <v>44749</v>
      </c>
      <c r="B24">
        <v>2</v>
      </c>
      <c r="C24" t="s">
        <v>13</v>
      </c>
      <c r="D24">
        <v>1</v>
      </c>
      <c r="E24">
        <v>11.351905415267186</v>
      </c>
      <c r="F24">
        <v>11.12638264109955</v>
      </c>
    </row>
    <row r="25" spans="1:6" x14ac:dyDescent="0.2">
      <c r="A25" s="3">
        <v>44749</v>
      </c>
      <c r="B25">
        <v>2</v>
      </c>
      <c r="C25" t="s">
        <v>13</v>
      </c>
      <c r="D25">
        <v>2</v>
      </c>
      <c r="E25">
        <v>10.900859866931913</v>
      </c>
    </row>
    <row r="26" spans="1:6" x14ac:dyDescent="0.2">
      <c r="A26" s="3">
        <v>44749</v>
      </c>
      <c r="B26">
        <v>4</v>
      </c>
      <c r="C26" t="s">
        <v>12</v>
      </c>
      <c r="D26">
        <v>1</v>
      </c>
      <c r="E26">
        <v>0.38586052136590476</v>
      </c>
      <c r="F26">
        <v>0.31538465443851882</v>
      </c>
    </row>
    <row r="27" spans="1:6" x14ac:dyDescent="0.2">
      <c r="A27" s="3">
        <v>44749</v>
      </c>
      <c r="B27">
        <v>4</v>
      </c>
      <c r="C27" t="s">
        <v>12</v>
      </c>
      <c r="D27">
        <v>2</v>
      </c>
      <c r="E27">
        <v>0.24490878751113287</v>
      </c>
    </row>
    <row r="28" spans="1:6" x14ac:dyDescent="0.2">
      <c r="A28" s="3">
        <v>44749</v>
      </c>
      <c r="B28">
        <v>4</v>
      </c>
      <c r="C28" t="s">
        <v>13</v>
      </c>
      <c r="D28">
        <v>1</v>
      </c>
      <c r="E28">
        <v>3.7123214403385303</v>
      </c>
      <c r="F28">
        <v>3.698226266953053</v>
      </c>
    </row>
    <row r="29" spans="1:6" x14ac:dyDescent="0.2">
      <c r="A29" s="3">
        <v>44749</v>
      </c>
      <c r="B29">
        <v>4</v>
      </c>
      <c r="C29" t="s">
        <v>13</v>
      </c>
      <c r="D29">
        <v>2</v>
      </c>
      <c r="E29">
        <v>3.6841310935675757</v>
      </c>
    </row>
    <row r="30" spans="1:6" x14ac:dyDescent="0.2">
      <c r="A30" s="3">
        <v>44749</v>
      </c>
      <c r="B30">
        <v>5</v>
      </c>
      <c r="C30" t="s">
        <v>12</v>
      </c>
      <c r="D30">
        <v>1</v>
      </c>
      <c r="E30">
        <v>1.7953778599136272</v>
      </c>
      <c r="F30">
        <v>1.6967116462152865</v>
      </c>
    </row>
    <row r="31" spans="1:6" x14ac:dyDescent="0.2">
      <c r="A31" s="3">
        <v>44749</v>
      </c>
      <c r="B31">
        <v>5</v>
      </c>
      <c r="C31" t="s">
        <v>12</v>
      </c>
      <c r="D31">
        <v>2</v>
      </c>
      <c r="E31">
        <v>1.5980454325169458</v>
      </c>
    </row>
    <row r="32" spans="1:6" x14ac:dyDescent="0.2">
      <c r="A32" s="3">
        <v>44749</v>
      </c>
      <c r="B32">
        <v>5</v>
      </c>
      <c r="C32" t="s">
        <v>13</v>
      </c>
      <c r="D32">
        <v>1</v>
      </c>
      <c r="E32">
        <v>14.029988358507858</v>
      </c>
      <c r="F32">
        <v>13.621228330329018</v>
      </c>
    </row>
    <row r="33" spans="1:6" x14ac:dyDescent="0.2">
      <c r="A33" s="3">
        <v>44749</v>
      </c>
      <c r="B33">
        <v>5</v>
      </c>
      <c r="C33" t="s">
        <v>13</v>
      </c>
      <c r="D33">
        <v>2</v>
      </c>
      <c r="E33">
        <v>13.212468302150178</v>
      </c>
    </row>
    <row r="34" spans="1:6" x14ac:dyDescent="0.2">
      <c r="A34" s="3">
        <v>44749</v>
      </c>
      <c r="B34">
        <v>6</v>
      </c>
      <c r="C34" t="s">
        <v>12</v>
      </c>
      <c r="D34">
        <v>1</v>
      </c>
      <c r="E34">
        <v>0.49862190844972254</v>
      </c>
      <c r="F34">
        <v>0.8791915898576077</v>
      </c>
    </row>
    <row r="35" spans="1:6" x14ac:dyDescent="0.2">
      <c r="A35" s="3">
        <v>44749</v>
      </c>
      <c r="B35">
        <v>6</v>
      </c>
      <c r="C35" t="s">
        <v>12</v>
      </c>
      <c r="D35">
        <v>2</v>
      </c>
      <c r="E35">
        <v>1.2597612712654929</v>
      </c>
    </row>
    <row r="36" spans="1:6" x14ac:dyDescent="0.2">
      <c r="A36" s="3">
        <v>44749</v>
      </c>
      <c r="B36">
        <v>6</v>
      </c>
      <c r="C36" t="s">
        <v>13</v>
      </c>
      <c r="D36">
        <v>1</v>
      </c>
      <c r="E36">
        <v>1.0060481503269028</v>
      </c>
      <c r="F36">
        <v>0.82281089631569859</v>
      </c>
    </row>
    <row r="37" spans="1:6" x14ac:dyDescent="0.2">
      <c r="A37" s="3">
        <v>44749</v>
      </c>
      <c r="B37">
        <v>6</v>
      </c>
      <c r="C37" t="s">
        <v>13</v>
      </c>
      <c r="D37">
        <v>2</v>
      </c>
      <c r="E37">
        <v>0.63957364230449443</v>
      </c>
    </row>
    <row r="38" spans="1:6" x14ac:dyDescent="0.2">
      <c r="A38" s="3">
        <v>44749</v>
      </c>
      <c r="B38">
        <v>7</v>
      </c>
      <c r="C38" t="s">
        <v>12</v>
      </c>
      <c r="D38">
        <v>1</v>
      </c>
      <c r="E38">
        <v>0.72414468261735854</v>
      </c>
      <c r="F38">
        <v>0.68185916246092648</v>
      </c>
    </row>
    <row r="39" spans="1:6" x14ac:dyDescent="0.2">
      <c r="A39" s="3">
        <v>44749</v>
      </c>
      <c r="B39">
        <v>7</v>
      </c>
      <c r="C39" t="s">
        <v>12</v>
      </c>
      <c r="D39">
        <v>2</v>
      </c>
      <c r="E39">
        <v>0.63957364230449443</v>
      </c>
    </row>
    <row r="40" spans="1:6" x14ac:dyDescent="0.2">
      <c r="A40" s="3">
        <v>44749</v>
      </c>
      <c r="B40">
        <v>7</v>
      </c>
      <c r="C40" t="s">
        <v>13</v>
      </c>
      <c r="D40">
        <v>1</v>
      </c>
      <c r="E40">
        <v>8.4201093510879215</v>
      </c>
      <c r="F40">
        <v>8.2791576172331496</v>
      </c>
    </row>
    <row r="41" spans="1:6" x14ac:dyDescent="0.2">
      <c r="A41" s="3">
        <v>44749</v>
      </c>
      <c r="B41">
        <v>7</v>
      </c>
      <c r="C41" t="s">
        <v>13</v>
      </c>
      <c r="D41">
        <v>2</v>
      </c>
      <c r="E41">
        <v>8.1382058833783795</v>
      </c>
    </row>
    <row r="42" spans="1:6" x14ac:dyDescent="0.2">
      <c r="A42" s="3">
        <v>44768</v>
      </c>
      <c r="B42">
        <v>2</v>
      </c>
      <c r="C42" t="s">
        <v>12</v>
      </c>
      <c r="D42">
        <v>1</v>
      </c>
      <c r="E42">
        <v>4.9526966982605254</v>
      </c>
      <c r="F42">
        <v>4.9526966982605254</v>
      </c>
    </row>
    <row r="43" spans="1:6" x14ac:dyDescent="0.2">
      <c r="A43" s="3">
        <v>44768</v>
      </c>
      <c r="B43">
        <v>2</v>
      </c>
      <c r="C43" t="s">
        <v>12</v>
      </c>
      <c r="D43">
        <v>2</v>
      </c>
      <c r="E43">
        <v>4.9526966982605254</v>
      </c>
    </row>
    <row r="44" spans="1:6" x14ac:dyDescent="0.2">
      <c r="A44" s="3">
        <v>44768</v>
      </c>
      <c r="B44">
        <v>2</v>
      </c>
      <c r="C44" t="s">
        <v>13</v>
      </c>
      <c r="D44">
        <v>1</v>
      </c>
      <c r="E44">
        <v>4.3325090692995278</v>
      </c>
      <c r="F44">
        <v>3.9378442145061654</v>
      </c>
    </row>
    <row r="45" spans="1:6" x14ac:dyDescent="0.2">
      <c r="A45" s="3">
        <v>44768</v>
      </c>
      <c r="B45">
        <v>2</v>
      </c>
      <c r="C45" t="s">
        <v>13</v>
      </c>
      <c r="D45">
        <v>2</v>
      </c>
      <c r="E45">
        <v>3.543179359712803</v>
      </c>
    </row>
    <row r="46" spans="1:6" x14ac:dyDescent="0.2">
      <c r="A46" s="3">
        <v>44768</v>
      </c>
      <c r="B46">
        <v>4</v>
      </c>
      <c r="C46" t="s">
        <v>12</v>
      </c>
      <c r="D46">
        <v>1</v>
      </c>
      <c r="E46">
        <v>2.2746137550198533</v>
      </c>
      <c r="F46">
        <v>2.1618523679360355</v>
      </c>
    </row>
    <row r="47" spans="1:6" x14ac:dyDescent="0.2">
      <c r="A47" s="3">
        <v>44768</v>
      </c>
      <c r="B47">
        <v>4</v>
      </c>
      <c r="C47" t="s">
        <v>12</v>
      </c>
      <c r="D47">
        <v>2</v>
      </c>
      <c r="E47">
        <v>2.0490909808522177</v>
      </c>
    </row>
    <row r="48" spans="1:6" x14ac:dyDescent="0.2">
      <c r="A48" s="3">
        <v>44768</v>
      </c>
      <c r="B48">
        <v>4</v>
      </c>
      <c r="C48" t="s">
        <v>13</v>
      </c>
      <c r="D48">
        <v>1</v>
      </c>
      <c r="E48">
        <v>1.4289033518912193</v>
      </c>
      <c r="F48">
        <v>0.39995569475138204</v>
      </c>
    </row>
    <row r="49" spans="1:6" x14ac:dyDescent="0.2">
      <c r="A49" s="3">
        <v>44768</v>
      </c>
      <c r="B49">
        <v>4</v>
      </c>
      <c r="C49" t="s">
        <v>13</v>
      </c>
      <c r="D49">
        <v>2</v>
      </c>
      <c r="E49">
        <v>-0.62899196238845523</v>
      </c>
    </row>
    <row r="50" spans="1:6" x14ac:dyDescent="0.2">
      <c r="A50" s="3">
        <v>44768</v>
      </c>
      <c r="B50">
        <v>5</v>
      </c>
      <c r="C50" t="s">
        <v>12</v>
      </c>
      <c r="D50">
        <v>1</v>
      </c>
      <c r="E50">
        <v>5.2627905127410237</v>
      </c>
      <c r="F50">
        <v>5.4742181135231824</v>
      </c>
    </row>
    <row r="51" spans="1:6" x14ac:dyDescent="0.2">
      <c r="A51" s="3">
        <v>44768</v>
      </c>
      <c r="B51">
        <v>5</v>
      </c>
      <c r="C51" t="s">
        <v>12</v>
      </c>
      <c r="D51">
        <v>2</v>
      </c>
      <c r="E51">
        <v>5.6856457143053412</v>
      </c>
    </row>
    <row r="52" spans="1:6" x14ac:dyDescent="0.2">
      <c r="A52" s="3">
        <v>44768</v>
      </c>
      <c r="B52">
        <v>5</v>
      </c>
      <c r="C52" t="s">
        <v>13</v>
      </c>
      <c r="D52">
        <v>1</v>
      </c>
      <c r="E52">
        <v>-0.45984988176272856</v>
      </c>
      <c r="F52">
        <v>-0.41756436160629695</v>
      </c>
    </row>
    <row r="53" spans="1:6" x14ac:dyDescent="0.2">
      <c r="A53" s="3">
        <v>44768</v>
      </c>
      <c r="B53">
        <v>5</v>
      </c>
      <c r="C53" t="s">
        <v>13</v>
      </c>
      <c r="D53">
        <v>2</v>
      </c>
      <c r="E53">
        <v>-0.37527884144986534</v>
      </c>
    </row>
    <row r="54" spans="1:6" x14ac:dyDescent="0.2">
      <c r="A54" s="3">
        <v>44768</v>
      </c>
      <c r="B54">
        <v>6</v>
      </c>
      <c r="C54" t="s">
        <v>12</v>
      </c>
      <c r="D54">
        <v>1</v>
      </c>
      <c r="E54">
        <v>3.5149890129418493</v>
      </c>
      <c r="F54">
        <v>3.4163227992435083</v>
      </c>
    </row>
    <row r="55" spans="1:6" x14ac:dyDescent="0.2">
      <c r="A55" s="3">
        <v>44768</v>
      </c>
      <c r="B55">
        <v>6</v>
      </c>
      <c r="C55" t="s">
        <v>12</v>
      </c>
      <c r="D55">
        <v>2</v>
      </c>
      <c r="E55">
        <v>3.3176565855451674</v>
      </c>
    </row>
    <row r="56" spans="1:6" x14ac:dyDescent="0.2">
      <c r="A56" s="3">
        <v>44768</v>
      </c>
      <c r="B56">
        <v>6</v>
      </c>
      <c r="C56" t="s">
        <v>13</v>
      </c>
      <c r="D56">
        <v>1</v>
      </c>
      <c r="E56">
        <v>-0.26251745436604734</v>
      </c>
      <c r="F56">
        <v>-0.10747054712579795</v>
      </c>
    </row>
    <row r="57" spans="1:6" x14ac:dyDescent="0.2">
      <c r="A57" s="3">
        <v>44768</v>
      </c>
      <c r="B57">
        <v>6</v>
      </c>
      <c r="C57" t="s">
        <v>13</v>
      </c>
      <c r="D57">
        <v>2</v>
      </c>
      <c r="E57">
        <v>4.7576360114451433E-2</v>
      </c>
    </row>
    <row r="58" spans="1:6" x14ac:dyDescent="0.2">
      <c r="A58" s="3">
        <v>44768</v>
      </c>
      <c r="B58">
        <v>7</v>
      </c>
      <c r="C58" t="s">
        <v>12</v>
      </c>
      <c r="D58">
        <v>1</v>
      </c>
      <c r="E58">
        <v>2.8384206904389417</v>
      </c>
      <c r="F58">
        <v>2.6269930896567835</v>
      </c>
    </row>
    <row r="59" spans="1:6" x14ac:dyDescent="0.2">
      <c r="A59" s="3">
        <v>44768</v>
      </c>
      <c r="B59">
        <v>7</v>
      </c>
      <c r="C59" t="s">
        <v>12</v>
      </c>
      <c r="D59">
        <v>2</v>
      </c>
      <c r="E59">
        <v>2.4155654888746252</v>
      </c>
    </row>
    <row r="60" spans="1:6" x14ac:dyDescent="0.2">
      <c r="A60" s="3">
        <v>44768</v>
      </c>
      <c r="B60">
        <v>7</v>
      </c>
      <c r="C60" t="s">
        <v>13</v>
      </c>
      <c r="D60">
        <v>1</v>
      </c>
      <c r="E60">
        <v>3.148514504919441</v>
      </c>
      <c r="F60">
        <v>3.1767048516903955</v>
      </c>
    </row>
    <row r="61" spans="1:6" x14ac:dyDescent="0.2">
      <c r="A61" s="3">
        <v>44768</v>
      </c>
      <c r="B61">
        <v>7</v>
      </c>
      <c r="C61" t="s">
        <v>13</v>
      </c>
      <c r="D61">
        <v>2</v>
      </c>
      <c r="E61">
        <v>3.2048951984613501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9E4A7-0857-484D-9AB6-85D3802C365C}">
  <dimension ref="A1:N68"/>
  <sheetViews>
    <sheetView workbookViewId="0">
      <selection activeCell="A9" sqref="A9:F68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</row>
    <row r="2" spans="1:14" x14ac:dyDescent="0.2">
      <c r="A2" t="s">
        <v>5</v>
      </c>
      <c r="D2">
        <v>1</v>
      </c>
      <c r="E2">
        <v>3.0999999999999999E-3</v>
      </c>
      <c r="F2">
        <f>(E2*N$2)+N$3</f>
        <v>-1.1927988978075443</v>
      </c>
      <c r="M2" t="s">
        <v>15</v>
      </c>
      <c r="N2">
        <v>281.90346770954449</v>
      </c>
    </row>
    <row r="3" spans="1:14" x14ac:dyDescent="0.2">
      <c r="A3" t="s">
        <v>6</v>
      </c>
      <c r="D3">
        <v>1</v>
      </c>
      <c r="E3">
        <v>1.47E-2</v>
      </c>
      <c r="F3">
        <f t="shared" ref="F3:F66" si="0">(E3*N$2)+N$3</f>
        <v>2.0772813276231714</v>
      </c>
      <c r="M3" t="s">
        <v>16</v>
      </c>
      <c r="N3">
        <v>-2.0666996477071322</v>
      </c>
    </row>
    <row r="4" spans="1:14" x14ac:dyDescent="0.2">
      <c r="A4" t="s">
        <v>7</v>
      </c>
      <c r="D4">
        <v>1</v>
      </c>
      <c r="E4">
        <v>2.5899999999999999E-2</v>
      </c>
      <c r="F4">
        <f t="shared" si="0"/>
        <v>5.2346001659700701</v>
      </c>
    </row>
    <row r="5" spans="1:14" x14ac:dyDescent="0.2">
      <c r="A5" t="s">
        <v>8</v>
      </c>
      <c r="D5">
        <v>1</v>
      </c>
      <c r="E5">
        <v>4.3700000000000003E-2</v>
      </c>
      <c r="F5">
        <f t="shared" si="0"/>
        <v>10.252481891199963</v>
      </c>
    </row>
    <row r="6" spans="1:14" x14ac:dyDescent="0.2">
      <c r="A6" t="s">
        <v>9</v>
      </c>
      <c r="D6">
        <v>1</v>
      </c>
      <c r="E6">
        <v>0.13250000000000001</v>
      </c>
      <c r="F6">
        <f t="shared" si="0"/>
        <v>35.285509823807516</v>
      </c>
    </row>
    <row r="7" spans="1:14" x14ac:dyDescent="0.2">
      <c r="A7" t="s">
        <v>10</v>
      </c>
      <c r="D7">
        <v>1</v>
      </c>
      <c r="E7">
        <v>0.16250000000000001</v>
      </c>
      <c r="F7">
        <f t="shared" si="0"/>
        <v>43.74261385509385</v>
      </c>
    </row>
    <row r="8" spans="1:14" x14ac:dyDescent="0.2">
      <c r="A8" t="s">
        <v>11</v>
      </c>
      <c r="D8">
        <v>1</v>
      </c>
      <c r="E8">
        <v>0.2127</v>
      </c>
      <c r="F8">
        <f t="shared" si="0"/>
        <v>57.894167934112978</v>
      </c>
    </row>
    <row r="9" spans="1:14" x14ac:dyDescent="0.2">
      <c r="A9" s="1">
        <v>44736</v>
      </c>
      <c r="B9">
        <v>2</v>
      </c>
      <c r="C9" t="s">
        <v>12</v>
      </c>
      <c r="D9">
        <v>1</v>
      </c>
      <c r="E9">
        <v>9.5999999999999992E-3</v>
      </c>
      <c r="F9">
        <f t="shared" si="0"/>
        <v>0.63957364230449443</v>
      </c>
    </row>
    <row r="10" spans="1:14" x14ac:dyDescent="0.2">
      <c r="A10" s="1">
        <v>44736</v>
      </c>
      <c r="B10">
        <v>2</v>
      </c>
      <c r="C10" t="s">
        <v>12</v>
      </c>
      <c r="D10">
        <v>2</v>
      </c>
      <c r="E10">
        <v>9.5999999999999992E-3</v>
      </c>
      <c r="F10">
        <f t="shared" si="0"/>
        <v>0.63957364230449443</v>
      </c>
    </row>
    <row r="11" spans="1:14" x14ac:dyDescent="0.2">
      <c r="A11" s="1">
        <v>44736</v>
      </c>
      <c r="B11">
        <v>2</v>
      </c>
      <c r="C11" t="s">
        <v>13</v>
      </c>
      <c r="D11">
        <v>1</v>
      </c>
      <c r="E11">
        <v>1.2E-2</v>
      </c>
      <c r="F11">
        <f t="shared" si="0"/>
        <v>1.3161419648074015</v>
      </c>
    </row>
    <row r="12" spans="1:14" x14ac:dyDescent="0.2">
      <c r="A12" s="1">
        <v>44736</v>
      </c>
      <c r="B12">
        <v>2</v>
      </c>
      <c r="C12" t="s">
        <v>13</v>
      </c>
      <c r="D12">
        <v>2</v>
      </c>
      <c r="E12">
        <v>1.21E-2</v>
      </c>
      <c r="F12">
        <f t="shared" si="0"/>
        <v>1.3443323115783561</v>
      </c>
    </row>
    <row r="13" spans="1:14" x14ac:dyDescent="0.2">
      <c r="A13" s="1">
        <v>44736</v>
      </c>
      <c r="B13">
        <v>4</v>
      </c>
      <c r="C13" t="s">
        <v>12</v>
      </c>
      <c r="D13">
        <v>1</v>
      </c>
      <c r="E13">
        <v>8.2000000000000007E-3</v>
      </c>
      <c r="F13">
        <f t="shared" si="0"/>
        <v>0.24490878751113287</v>
      </c>
    </row>
    <row r="14" spans="1:14" x14ac:dyDescent="0.2">
      <c r="A14" s="1">
        <v>44736</v>
      </c>
      <c r="B14">
        <v>4</v>
      </c>
      <c r="C14" t="s">
        <v>12</v>
      </c>
      <c r="D14">
        <v>2</v>
      </c>
      <c r="E14">
        <v>8.3000000000000001E-3</v>
      </c>
      <c r="F14">
        <f t="shared" si="0"/>
        <v>0.27309913428208699</v>
      </c>
    </row>
    <row r="15" spans="1:14" x14ac:dyDescent="0.2">
      <c r="A15" s="1">
        <v>44736</v>
      </c>
      <c r="B15">
        <v>4</v>
      </c>
      <c r="C15" t="s">
        <v>13</v>
      </c>
      <c r="D15">
        <v>1</v>
      </c>
      <c r="E15">
        <v>1.6E-2</v>
      </c>
      <c r="F15">
        <f t="shared" si="0"/>
        <v>2.4437558356455797</v>
      </c>
    </row>
    <row r="16" spans="1:14" x14ac:dyDescent="0.2">
      <c r="A16" s="1">
        <v>44736</v>
      </c>
      <c r="B16">
        <v>4</v>
      </c>
      <c r="C16" t="s">
        <v>13</v>
      </c>
      <c r="D16">
        <v>2</v>
      </c>
      <c r="E16">
        <v>1.6500000000000001E-2</v>
      </c>
      <c r="F16">
        <f t="shared" si="0"/>
        <v>2.5847075695003516</v>
      </c>
    </row>
    <row r="17" spans="1:6" x14ac:dyDescent="0.2">
      <c r="A17" s="1">
        <v>44736</v>
      </c>
      <c r="B17">
        <v>5</v>
      </c>
      <c r="C17" t="s">
        <v>12</v>
      </c>
      <c r="D17">
        <v>1</v>
      </c>
      <c r="E17">
        <v>1.0999999999999999E-2</v>
      </c>
      <c r="F17">
        <f t="shared" si="0"/>
        <v>1.0342384970978569</v>
      </c>
    </row>
    <row r="18" spans="1:6" x14ac:dyDescent="0.2">
      <c r="A18" s="1">
        <v>44736</v>
      </c>
      <c r="B18">
        <v>5</v>
      </c>
      <c r="C18" t="s">
        <v>12</v>
      </c>
      <c r="D18">
        <v>2</v>
      </c>
      <c r="E18">
        <v>1.23E-2</v>
      </c>
      <c r="F18">
        <f t="shared" si="0"/>
        <v>1.4007130051202652</v>
      </c>
    </row>
    <row r="19" spans="1:6" x14ac:dyDescent="0.2">
      <c r="A19" s="1">
        <v>44736</v>
      </c>
      <c r="B19">
        <v>5</v>
      </c>
      <c r="C19" t="s">
        <v>13</v>
      </c>
      <c r="D19">
        <v>1</v>
      </c>
      <c r="E19">
        <v>3.3500000000000002E-2</v>
      </c>
      <c r="F19">
        <f t="shared" si="0"/>
        <v>7.3770665205626091</v>
      </c>
    </row>
    <row r="20" spans="1:6" x14ac:dyDescent="0.2">
      <c r="A20" s="1">
        <v>44736</v>
      </c>
      <c r="B20">
        <v>5</v>
      </c>
      <c r="C20" t="s">
        <v>13</v>
      </c>
      <c r="D20">
        <v>2</v>
      </c>
      <c r="E20">
        <v>3.78E-2</v>
      </c>
      <c r="F20">
        <f t="shared" si="0"/>
        <v>8.5892514317136488</v>
      </c>
    </row>
    <row r="21" spans="1:6" x14ac:dyDescent="0.2">
      <c r="A21" s="1">
        <v>44736</v>
      </c>
      <c r="B21">
        <v>6</v>
      </c>
      <c r="C21" t="s">
        <v>12</v>
      </c>
      <c r="D21">
        <v>1</v>
      </c>
      <c r="E21">
        <v>6.1999999999999998E-3</v>
      </c>
      <c r="F21">
        <f t="shared" si="0"/>
        <v>-0.31889814790795645</v>
      </c>
    </row>
    <row r="22" spans="1:6" x14ac:dyDescent="0.2">
      <c r="A22" s="1">
        <v>44736</v>
      </c>
      <c r="B22">
        <v>6</v>
      </c>
      <c r="C22" t="s">
        <v>12</v>
      </c>
      <c r="D22">
        <v>2</v>
      </c>
      <c r="E22">
        <v>6.7000000000000002E-3</v>
      </c>
      <c r="F22">
        <f t="shared" si="0"/>
        <v>-0.17794641405318412</v>
      </c>
    </row>
    <row r="23" spans="1:6" x14ac:dyDescent="0.2">
      <c r="A23" s="1">
        <v>44736</v>
      </c>
      <c r="B23">
        <v>6</v>
      </c>
      <c r="C23" t="s">
        <v>13</v>
      </c>
      <c r="D23">
        <v>1</v>
      </c>
      <c r="E23">
        <v>2.0899999999999998E-2</v>
      </c>
      <c r="F23">
        <f t="shared" si="0"/>
        <v>3.8250828274223467</v>
      </c>
    </row>
    <row r="24" spans="1:6" x14ac:dyDescent="0.2">
      <c r="A24" s="1">
        <v>44736</v>
      </c>
      <c r="B24">
        <v>6</v>
      </c>
      <c r="C24" t="s">
        <v>13</v>
      </c>
      <c r="D24">
        <v>2</v>
      </c>
      <c r="E24">
        <v>2.1100000000000001E-2</v>
      </c>
      <c r="F24">
        <f t="shared" si="0"/>
        <v>3.8814635209642567</v>
      </c>
    </row>
    <row r="25" spans="1:6" x14ac:dyDescent="0.2">
      <c r="A25" s="1">
        <v>44736</v>
      </c>
      <c r="B25">
        <v>7</v>
      </c>
      <c r="C25" t="s">
        <v>12</v>
      </c>
      <c r="D25">
        <v>1</v>
      </c>
      <c r="E25">
        <v>7.1999999999999998E-3</v>
      </c>
      <c r="F25">
        <f t="shared" si="0"/>
        <v>-3.6994680198411789E-2</v>
      </c>
    </row>
    <row r="26" spans="1:6" x14ac:dyDescent="0.2">
      <c r="A26" s="1">
        <v>44736</v>
      </c>
      <c r="B26">
        <v>7</v>
      </c>
      <c r="C26" t="s">
        <v>12</v>
      </c>
      <c r="D26">
        <v>2</v>
      </c>
      <c r="E26">
        <v>7.0000000000000001E-3</v>
      </c>
      <c r="F26">
        <f t="shared" si="0"/>
        <v>-9.3375373740320677E-2</v>
      </c>
    </row>
    <row r="27" spans="1:6" x14ac:dyDescent="0.2">
      <c r="A27" s="1">
        <v>44736</v>
      </c>
      <c r="B27">
        <v>7</v>
      </c>
      <c r="C27" t="s">
        <v>13</v>
      </c>
      <c r="D27">
        <v>1</v>
      </c>
      <c r="E27">
        <v>1.6E-2</v>
      </c>
      <c r="F27">
        <f t="shared" si="0"/>
        <v>2.4437558356455797</v>
      </c>
    </row>
    <row r="28" spans="1:6" x14ac:dyDescent="0.2">
      <c r="A28" s="1">
        <v>44736</v>
      </c>
      <c r="B28">
        <v>7</v>
      </c>
      <c r="C28" t="s">
        <v>13</v>
      </c>
      <c r="D28">
        <v>2</v>
      </c>
      <c r="E28">
        <v>1.5299999999999999E-2</v>
      </c>
      <c r="F28">
        <f t="shared" si="0"/>
        <v>2.2464234082488979</v>
      </c>
    </row>
    <row r="29" spans="1:6" x14ac:dyDescent="0.2">
      <c r="A29" s="1">
        <v>44749</v>
      </c>
      <c r="B29">
        <v>2</v>
      </c>
      <c r="C29" t="s">
        <v>12</v>
      </c>
      <c r="D29">
        <v>1</v>
      </c>
      <c r="E29">
        <v>2.93E-2</v>
      </c>
      <c r="F29">
        <f t="shared" si="0"/>
        <v>6.1930719561825214</v>
      </c>
    </row>
    <row r="30" spans="1:6" x14ac:dyDescent="0.2">
      <c r="A30" s="1">
        <v>44749</v>
      </c>
      <c r="B30">
        <v>2</v>
      </c>
      <c r="C30" t="s">
        <v>12</v>
      </c>
      <c r="D30">
        <v>2</v>
      </c>
      <c r="E30">
        <v>2.69E-2</v>
      </c>
      <c r="F30">
        <f t="shared" si="0"/>
        <v>5.5165036336796147</v>
      </c>
    </row>
    <row r="31" spans="1:6" x14ac:dyDescent="0.2">
      <c r="A31" s="1">
        <v>44749</v>
      </c>
      <c r="B31">
        <v>2</v>
      </c>
      <c r="C31" t="s">
        <v>13</v>
      </c>
      <c r="D31">
        <v>1</v>
      </c>
      <c r="E31">
        <v>4.7600000000000003E-2</v>
      </c>
      <c r="F31">
        <f t="shared" si="0"/>
        <v>11.351905415267186</v>
      </c>
    </row>
    <row r="32" spans="1:6" x14ac:dyDescent="0.2">
      <c r="A32" s="1">
        <v>44749</v>
      </c>
      <c r="B32">
        <v>2</v>
      </c>
      <c r="C32" t="s">
        <v>13</v>
      </c>
      <c r="D32">
        <v>2</v>
      </c>
      <c r="E32">
        <v>4.5999999999999999E-2</v>
      </c>
      <c r="F32">
        <f t="shared" si="0"/>
        <v>10.900859866931913</v>
      </c>
    </row>
    <row r="33" spans="1:6" x14ac:dyDescent="0.2">
      <c r="A33" s="1">
        <v>44749</v>
      </c>
      <c r="B33">
        <v>4</v>
      </c>
      <c r="C33" t="s">
        <v>12</v>
      </c>
      <c r="D33">
        <v>1</v>
      </c>
      <c r="E33">
        <v>8.6999999999999994E-3</v>
      </c>
      <c r="F33">
        <f t="shared" si="0"/>
        <v>0.38586052136590476</v>
      </c>
    </row>
    <row r="34" spans="1:6" x14ac:dyDescent="0.2">
      <c r="A34" s="1">
        <v>44749</v>
      </c>
      <c r="B34">
        <v>4</v>
      </c>
      <c r="C34" t="s">
        <v>12</v>
      </c>
      <c r="D34">
        <v>2</v>
      </c>
      <c r="E34">
        <v>8.2000000000000007E-3</v>
      </c>
      <c r="F34">
        <f t="shared" si="0"/>
        <v>0.24490878751113287</v>
      </c>
    </row>
    <row r="35" spans="1:6" x14ac:dyDescent="0.2">
      <c r="A35" s="1">
        <v>44749</v>
      </c>
      <c r="B35">
        <v>4</v>
      </c>
      <c r="C35" t="s">
        <v>13</v>
      </c>
      <c r="D35">
        <v>1</v>
      </c>
      <c r="E35">
        <v>2.0500000000000001E-2</v>
      </c>
      <c r="F35">
        <f t="shared" si="0"/>
        <v>3.7123214403385303</v>
      </c>
    </row>
    <row r="36" spans="1:6" x14ac:dyDescent="0.2">
      <c r="A36" s="1">
        <v>44749</v>
      </c>
      <c r="B36">
        <v>4</v>
      </c>
      <c r="C36" t="s">
        <v>13</v>
      </c>
      <c r="D36">
        <v>2</v>
      </c>
      <c r="E36">
        <v>2.0400000000000001E-2</v>
      </c>
      <c r="F36">
        <f t="shared" si="0"/>
        <v>3.6841310935675757</v>
      </c>
    </row>
    <row r="37" spans="1:6" x14ac:dyDescent="0.2">
      <c r="A37" s="1">
        <v>44749</v>
      </c>
      <c r="B37">
        <v>5</v>
      </c>
      <c r="C37" t="s">
        <v>12</v>
      </c>
      <c r="D37">
        <v>1</v>
      </c>
      <c r="E37">
        <v>1.37E-2</v>
      </c>
      <c r="F37">
        <f t="shared" si="0"/>
        <v>1.7953778599136272</v>
      </c>
    </row>
    <row r="38" spans="1:6" x14ac:dyDescent="0.2">
      <c r="A38" s="1">
        <v>44749</v>
      </c>
      <c r="B38">
        <v>5</v>
      </c>
      <c r="C38" t="s">
        <v>12</v>
      </c>
      <c r="D38">
        <v>2</v>
      </c>
      <c r="E38">
        <v>1.2999999999999999E-2</v>
      </c>
      <c r="F38">
        <f t="shared" si="0"/>
        <v>1.5980454325169458</v>
      </c>
    </row>
    <row r="39" spans="1:6" x14ac:dyDescent="0.2">
      <c r="A39" s="1">
        <v>44749</v>
      </c>
      <c r="B39">
        <v>5</v>
      </c>
      <c r="C39" t="s">
        <v>13</v>
      </c>
      <c r="D39">
        <v>1</v>
      </c>
      <c r="E39">
        <v>5.7099999999999998E-2</v>
      </c>
      <c r="F39">
        <f t="shared" si="0"/>
        <v>14.029988358507858</v>
      </c>
    </row>
    <row r="40" spans="1:6" x14ac:dyDescent="0.2">
      <c r="A40" s="1">
        <v>44749</v>
      </c>
      <c r="B40">
        <v>5</v>
      </c>
      <c r="C40" t="s">
        <v>13</v>
      </c>
      <c r="D40">
        <v>2</v>
      </c>
      <c r="E40">
        <v>5.4199999999999998E-2</v>
      </c>
      <c r="F40">
        <f t="shared" si="0"/>
        <v>13.212468302150178</v>
      </c>
    </row>
    <row r="41" spans="1:6" x14ac:dyDescent="0.2">
      <c r="A41" s="1">
        <v>44749</v>
      </c>
      <c r="B41">
        <v>6</v>
      </c>
      <c r="C41" t="s">
        <v>12</v>
      </c>
      <c r="D41">
        <v>1</v>
      </c>
      <c r="E41">
        <v>9.1000000000000004E-3</v>
      </c>
      <c r="F41">
        <f t="shared" si="0"/>
        <v>0.49862190844972254</v>
      </c>
    </row>
    <row r="42" spans="1:6" x14ac:dyDescent="0.2">
      <c r="A42" s="1">
        <v>44749</v>
      </c>
      <c r="B42">
        <v>6</v>
      </c>
      <c r="C42" t="s">
        <v>12</v>
      </c>
      <c r="D42">
        <v>2</v>
      </c>
      <c r="E42">
        <v>1.18E-2</v>
      </c>
      <c r="F42">
        <f t="shared" si="0"/>
        <v>1.2597612712654929</v>
      </c>
    </row>
    <row r="43" spans="1:6" x14ac:dyDescent="0.2">
      <c r="A43" s="1">
        <v>44749</v>
      </c>
      <c r="B43">
        <v>6</v>
      </c>
      <c r="C43" t="s">
        <v>13</v>
      </c>
      <c r="D43">
        <v>1</v>
      </c>
      <c r="E43">
        <v>1.09E-2</v>
      </c>
      <c r="F43">
        <f t="shared" si="0"/>
        <v>1.0060481503269028</v>
      </c>
    </row>
    <row r="44" spans="1:6" x14ac:dyDescent="0.2">
      <c r="A44" s="1">
        <v>44749</v>
      </c>
      <c r="B44">
        <v>6</v>
      </c>
      <c r="C44" t="s">
        <v>13</v>
      </c>
      <c r="D44">
        <v>2</v>
      </c>
      <c r="E44">
        <v>9.5999999999999992E-3</v>
      </c>
      <c r="F44">
        <f t="shared" si="0"/>
        <v>0.63957364230449443</v>
      </c>
    </row>
    <row r="45" spans="1:6" x14ac:dyDescent="0.2">
      <c r="A45" s="1">
        <v>44749</v>
      </c>
      <c r="B45">
        <v>7</v>
      </c>
      <c r="C45" t="s">
        <v>12</v>
      </c>
      <c r="D45">
        <v>1</v>
      </c>
      <c r="E45">
        <v>9.9000000000000008E-3</v>
      </c>
      <c r="F45">
        <f t="shared" si="0"/>
        <v>0.72414468261735854</v>
      </c>
    </row>
    <row r="46" spans="1:6" x14ac:dyDescent="0.2">
      <c r="A46" s="1">
        <v>44749</v>
      </c>
      <c r="B46">
        <v>7</v>
      </c>
      <c r="C46" t="s">
        <v>12</v>
      </c>
      <c r="D46">
        <v>2</v>
      </c>
      <c r="E46">
        <v>9.5999999999999992E-3</v>
      </c>
      <c r="F46">
        <f t="shared" si="0"/>
        <v>0.63957364230449443</v>
      </c>
    </row>
    <row r="47" spans="1:6" x14ac:dyDescent="0.2">
      <c r="A47" s="1">
        <v>44749</v>
      </c>
      <c r="B47">
        <v>7</v>
      </c>
      <c r="C47" t="s">
        <v>13</v>
      </c>
      <c r="D47">
        <v>1</v>
      </c>
      <c r="E47">
        <v>3.7199999999999997E-2</v>
      </c>
      <c r="F47">
        <f t="shared" si="0"/>
        <v>8.4201093510879215</v>
      </c>
    </row>
    <row r="48" spans="1:6" x14ac:dyDescent="0.2">
      <c r="A48" s="1">
        <v>44749</v>
      </c>
      <c r="B48">
        <v>7</v>
      </c>
      <c r="C48" t="s">
        <v>13</v>
      </c>
      <c r="D48">
        <v>2</v>
      </c>
      <c r="E48">
        <v>3.6200000000000003E-2</v>
      </c>
      <c r="F48">
        <f t="shared" si="0"/>
        <v>8.1382058833783795</v>
      </c>
    </row>
    <row r="49" spans="1:6" x14ac:dyDescent="0.2">
      <c r="A49" s="1">
        <v>44768</v>
      </c>
      <c r="B49">
        <v>2</v>
      </c>
      <c r="C49" t="s">
        <v>12</v>
      </c>
      <c r="D49">
        <v>1</v>
      </c>
      <c r="E49">
        <v>2.4899999999999999E-2</v>
      </c>
      <c r="F49">
        <f t="shared" si="0"/>
        <v>4.9526966982605254</v>
      </c>
    </row>
    <row r="50" spans="1:6" x14ac:dyDescent="0.2">
      <c r="A50" s="1">
        <v>44768</v>
      </c>
      <c r="B50">
        <v>2</v>
      </c>
      <c r="C50" t="s">
        <v>12</v>
      </c>
      <c r="D50">
        <v>2</v>
      </c>
      <c r="E50">
        <v>2.4899999999999999E-2</v>
      </c>
      <c r="F50">
        <f t="shared" si="0"/>
        <v>4.9526966982605254</v>
      </c>
    </row>
    <row r="51" spans="1:6" x14ac:dyDescent="0.2">
      <c r="A51" s="1">
        <v>44768</v>
      </c>
      <c r="B51">
        <v>2</v>
      </c>
      <c r="C51" t="s">
        <v>13</v>
      </c>
      <c r="D51">
        <v>1</v>
      </c>
      <c r="E51">
        <v>2.2700000000000001E-2</v>
      </c>
      <c r="F51">
        <f t="shared" si="0"/>
        <v>4.3325090692995278</v>
      </c>
    </row>
    <row r="52" spans="1:6" x14ac:dyDescent="0.2">
      <c r="A52" s="1">
        <v>44768</v>
      </c>
      <c r="B52">
        <v>2</v>
      </c>
      <c r="C52" t="s">
        <v>13</v>
      </c>
      <c r="D52">
        <v>2</v>
      </c>
      <c r="E52">
        <v>1.9900000000000001E-2</v>
      </c>
      <c r="F52">
        <f t="shared" si="0"/>
        <v>3.543179359712803</v>
      </c>
    </row>
    <row r="53" spans="1:6" x14ac:dyDescent="0.2">
      <c r="A53" s="1">
        <v>44768</v>
      </c>
      <c r="B53">
        <v>4</v>
      </c>
      <c r="C53" t="s">
        <v>12</v>
      </c>
      <c r="D53">
        <v>1</v>
      </c>
      <c r="E53">
        <v>1.54E-2</v>
      </c>
      <c r="F53">
        <f t="shared" si="0"/>
        <v>2.2746137550198533</v>
      </c>
    </row>
    <row r="54" spans="1:6" x14ac:dyDescent="0.2">
      <c r="A54" s="1">
        <v>44768</v>
      </c>
      <c r="B54">
        <v>4</v>
      </c>
      <c r="C54" t="s">
        <v>12</v>
      </c>
      <c r="D54">
        <v>2</v>
      </c>
      <c r="E54">
        <v>1.46E-2</v>
      </c>
      <c r="F54">
        <f t="shared" si="0"/>
        <v>2.0490909808522177</v>
      </c>
    </row>
    <row r="55" spans="1:6" x14ac:dyDescent="0.2">
      <c r="A55" s="1">
        <v>44768</v>
      </c>
      <c r="B55">
        <v>4</v>
      </c>
      <c r="C55" t="s">
        <v>13</v>
      </c>
      <c r="D55">
        <v>1</v>
      </c>
      <c r="E55">
        <v>1.24E-2</v>
      </c>
      <c r="F55">
        <f t="shared" si="0"/>
        <v>1.4289033518912193</v>
      </c>
    </row>
    <row r="56" spans="1:6" x14ac:dyDescent="0.2">
      <c r="A56" s="1">
        <v>44768</v>
      </c>
      <c r="B56">
        <v>4</v>
      </c>
      <c r="C56" t="s">
        <v>13</v>
      </c>
      <c r="D56">
        <v>2</v>
      </c>
      <c r="E56">
        <v>5.1000000000000004E-3</v>
      </c>
      <c r="F56">
        <f t="shared" si="0"/>
        <v>-0.62899196238845523</v>
      </c>
    </row>
    <row r="57" spans="1:6" x14ac:dyDescent="0.2">
      <c r="A57" s="1">
        <v>44768</v>
      </c>
      <c r="B57">
        <v>5</v>
      </c>
      <c r="C57" t="s">
        <v>12</v>
      </c>
      <c r="D57">
        <v>1</v>
      </c>
      <c r="E57">
        <v>2.5999999999999999E-2</v>
      </c>
      <c r="F57">
        <f t="shared" si="0"/>
        <v>5.2627905127410237</v>
      </c>
    </row>
    <row r="58" spans="1:6" x14ac:dyDescent="0.2">
      <c r="A58" s="1">
        <v>44768</v>
      </c>
      <c r="B58">
        <v>5</v>
      </c>
      <c r="C58" t="s">
        <v>12</v>
      </c>
      <c r="D58">
        <v>2</v>
      </c>
      <c r="E58">
        <v>2.75E-2</v>
      </c>
      <c r="F58">
        <f t="shared" si="0"/>
        <v>5.6856457143053412</v>
      </c>
    </row>
    <row r="59" spans="1:6" x14ac:dyDescent="0.2">
      <c r="A59" s="1">
        <v>44768</v>
      </c>
      <c r="B59">
        <v>5</v>
      </c>
      <c r="C59" t="s">
        <v>13</v>
      </c>
      <c r="D59">
        <v>1</v>
      </c>
      <c r="E59">
        <v>5.7000000000000002E-3</v>
      </c>
      <c r="F59">
        <f t="shared" si="0"/>
        <v>-0.45984988176272856</v>
      </c>
    </row>
    <row r="60" spans="1:6" x14ac:dyDescent="0.2">
      <c r="A60" s="1">
        <v>44768</v>
      </c>
      <c r="B60">
        <v>5</v>
      </c>
      <c r="C60" t="s">
        <v>13</v>
      </c>
      <c r="D60">
        <v>2</v>
      </c>
      <c r="E60">
        <v>6.0000000000000001E-3</v>
      </c>
      <c r="F60">
        <f t="shared" si="0"/>
        <v>-0.37527884144986534</v>
      </c>
    </row>
    <row r="61" spans="1:6" x14ac:dyDescent="0.2">
      <c r="A61" s="1">
        <v>44768</v>
      </c>
      <c r="B61">
        <v>6</v>
      </c>
      <c r="C61" t="s">
        <v>12</v>
      </c>
      <c r="D61">
        <v>1</v>
      </c>
      <c r="E61">
        <v>1.9800000000000002E-2</v>
      </c>
      <c r="F61">
        <f t="shared" si="0"/>
        <v>3.5149890129418493</v>
      </c>
    </row>
    <row r="62" spans="1:6" x14ac:dyDescent="0.2">
      <c r="A62" s="1">
        <v>44768</v>
      </c>
      <c r="B62">
        <v>6</v>
      </c>
      <c r="C62" t="s">
        <v>12</v>
      </c>
      <c r="D62">
        <v>2</v>
      </c>
      <c r="E62">
        <v>1.9099999999999999E-2</v>
      </c>
      <c r="F62">
        <f t="shared" si="0"/>
        <v>3.3176565855451674</v>
      </c>
    </row>
    <row r="63" spans="1:6" x14ac:dyDescent="0.2">
      <c r="A63" s="1">
        <v>44768</v>
      </c>
      <c r="B63">
        <v>6</v>
      </c>
      <c r="C63" t="s">
        <v>13</v>
      </c>
      <c r="D63">
        <v>1</v>
      </c>
      <c r="E63">
        <v>6.4000000000000003E-3</v>
      </c>
      <c r="F63">
        <f t="shared" si="0"/>
        <v>-0.26251745436604734</v>
      </c>
    </row>
    <row r="64" spans="1:6" x14ac:dyDescent="0.2">
      <c r="A64" s="1">
        <v>44768</v>
      </c>
      <c r="B64">
        <v>6</v>
      </c>
      <c r="C64" t="s">
        <v>13</v>
      </c>
      <c r="D64">
        <v>2</v>
      </c>
      <c r="E64">
        <v>7.4999999999999997E-3</v>
      </c>
      <c r="F64">
        <f t="shared" si="0"/>
        <v>4.7576360114451433E-2</v>
      </c>
    </row>
    <row r="65" spans="1:6" x14ac:dyDescent="0.2">
      <c r="A65" s="1">
        <v>44768</v>
      </c>
      <c r="B65">
        <v>7</v>
      </c>
      <c r="C65" t="s">
        <v>12</v>
      </c>
      <c r="D65">
        <v>1</v>
      </c>
      <c r="E65">
        <v>1.7399999999999999E-2</v>
      </c>
      <c r="F65">
        <f t="shared" si="0"/>
        <v>2.8384206904389417</v>
      </c>
    </row>
    <row r="66" spans="1:6" x14ac:dyDescent="0.2">
      <c r="A66" s="1">
        <v>44768</v>
      </c>
      <c r="B66">
        <v>7</v>
      </c>
      <c r="C66" t="s">
        <v>12</v>
      </c>
      <c r="D66">
        <v>2</v>
      </c>
      <c r="E66">
        <v>1.5900000000000001E-2</v>
      </c>
      <c r="F66">
        <f t="shared" si="0"/>
        <v>2.4155654888746252</v>
      </c>
    </row>
    <row r="67" spans="1:6" x14ac:dyDescent="0.2">
      <c r="A67" s="1">
        <v>44768</v>
      </c>
      <c r="B67">
        <v>7</v>
      </c>
      <c r="C67" t="s">
        <v>13</v>
      </c>
      <c r="D67">
        <v>1</v>
      </c>
      <c r="E67">
        <v>1.8499999999999999E-2</v>
      </c>
      <c r="F67">
        <f t="shared" ref="F67:F68" si="1">(E67*N$2)+N$3</f>
        <v>3.148514504919441</v>
      </c>
    </row>
    <row r="68" spans="1:6" x14ac:dyDescent="0.2">
      <c r="A68" s="1">
        <v>44768</v>
      </c>
      <c r="B68">
        <v>7</v>
      </c>
      <c r="C68" t="s">
        <v>13</v>
      </c>
      <c r="D68">
        <v>2</v>
      </c>
      <c r="E68">
        <v>1.8700000000000001E-2</v>
      </c>
      <c r="F68">
        <f t="shared" si="1"/>
        <v>3.2048951984613501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BEE8-8984-E148-BC42-A0DD629734C8}">
  <dimension ref="A1:B13"/>
  <sheetViews>
    <sheetView workbookViewId="0">
      <selection activeCell="D20" sqref="D20"/>
    </sheetView>
  </sheetViews>
  <sheetFormatPr baseColWidth="10" defaultRowHeight="16" x14ac:dyDescent="0.2"/>
  <sheetData>
    <row r="1" spans="1:2" x14ac:dyDescent="0.2">
      <c r="A1" t="s">
        <v>4</v>
      </c>
      <c r="B1" t="s">
        <v>14</v>
      </c>
    </row>
    <row r="2" spans="1:2" x14ac:dyDescent="0.2">
      <c r="A2">
        <v>3.0999999999999999E-3</v>
      </c>
      <c r="B2" s="2">
        <v>0</v>
      </c>
    </row>
    <row r="3" spans="1:2" x14ac:dyDescent="0.2">
      <c r="A3">
        <v>1.47E-2</v>
      </c>
      <c r="B3" s="2">
        <v>2.49919</v>
      </c>
    </row>
    <row r="4" spans="1:2" x14ac:dyDescent="0.2">
      <c r="A4">
        <v>2.5899999999999999E-2</v>
      </c>
      <c r="B4">
        <v>5.2130000000000001</v>
      </c>
    </row>
    <row r="5" spans="1:2" x14ac:dyDescent="0.2">
      <c r="A5">
        <v>4.3700000000000003E-2</v>
      </c>
      <c r="B5">
        <v>10.654499100000001</v>
      </c>
    </row>
    <row r="6" spans="1:2" x14ac:dyDescent="0.2">
      <c r="A6">
        <v>0.13250000000000001</v>
      </c>
      <c r="B6">
        <v>28.973700000000001</v>
      </c>
    </row>
    <row r="7" spans="1:2" x14ac:dyDescent="0.2">
      <c r="A7">
        <v>0.16250000000000001</v>
      </c>
      <c r="B7">
        <v>45.908999999999999</v>
      </c>
    </row>
    <row r="8" spans="1:2" x14ac:dyDescent="0.2">
      <c r="A8">
        <v>0.2127</v>
      </c>
      <c r="B8">
        <v>60.044466999999997</v>
      </c>
    </row>
    <row r="12" spans="1:2" x14ac:dyDescent="0.2">
      <c r="A12" t="s">
        <v>15</v>
      </c>
      <c r="B12">
        <f>SLOPE(B2:B8,A2:A8)</f>
        <v>281.90346770954449</v>
      </c>
    </row>
    <row r="13" spans="1:2" x14ac:dyDescent="0.2">
      <c r="A13" t="s">
        <v>16</v>
      </c>
      <c r="B13">
        <f>INTERCEPT(B2:B8,A2:A8)</f>
        <v>-2.0666996477071322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summary</vt:lpstr>
      <vt:lpstr>Data + calculations</vt:lpstr>
      <vt:lpstr>std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cstevens</dc:creator>
  <cp:lastModifiedBy>cstevens</cp:lastModifiedBy>
  <dcterms:created xsi:type="dcterms:W3CDTF">2022-12-13T19:42:12Z</dcterms:created>
  <dcterms:modified xsi:type="dcterms:W3CDTF">2022-12-13T20:00:18Z</dcterms:modified>
</cp:coreProperties>
</file>