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ireStevens/Desktop/2022 ERIE MONITORING/CLEANED/SRP/"/>
    </mc:Choice>
  </mc:AlternateContent>
  <xr:revisionPtr revIDLastSave="0" documentId="13_ncr:1_{D8B6BC67-9F21-1E48-8997-C2763E9F8D12}" xr6:coauthVersionLast="47" xr6:coauthVersionMax="47" xr10:uidLastSave="{00000000-0000-0000-0000-000000000000}"/>
  <bookViews>
    <workbookView xWindow="1360" yWindow="500" windowWidth="18740" windowHeight="13920" xr2:uid="{180CB00E-9D71-8249-8310-AA52731BDD6A}"/>
  </bookViews>
  <sheets>
    <sheet name="Data summary" sheetId="3" r:id="rId1"/>
    <sheet name="Data + calculations" sheetId="1" r:id="rId2"/>
    <sheet name="std curv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G4" i="1" s="1"/>
  <c r="F5" i="1"/>
  <c r="F6" i="1"/>
  <c r="G6" i="1" s="1"/>
  <c r="F7" i="1"/>
  <c r="F8" i="1"/>
  <c r="G8" i="1" s="1"/>
  <c r="F9" i="1"/>
  <c r="F10" i="1"/>
  <c r="G10" i="1" s="1"/>
  <c r="F11" i="1"/>
  <c r="F12" i="1"/>
  <c r="G12" i="1" s="1"/>
  <c r="F13" i="1"/>
  <c r="F14" i="1"/>
  <c r="G14" i="1" s="1"/>
  <c r="F15" i="1"/>
  <c r="F16" i="1"/>
  <c r="G16" i="1" s="1"/>
  <c r="F17" i="1"/>
  <c r="F18" i="1"/>
  <c r="G18" i="1" s="1"/>
  <c r="F19" i="1"/>
  <c r="F20" i="1"/>
  <c r="G20" i="1" s="1"/>
  <c r="F21" i="1"/>
  <c r="F22" i="1"/>
  <c r="G22" i="1" s="1"/>
  <c r="F23" i="1"/>
  <c r="F24" i="1"/>
  <c r="G24" i="1" s="1"/>
  <c r="F25" i="1"/>
  <c r="F26" i="1"/>
  <c r="G26" i="1" s="1"/>
  <c r="F27" i="1"/>
  <c r="F28" i="1"/>
  <c r="G28" i="1" s="1"/>
  <c r="F29" i="1"/>
  <c r="F30" i="1"/>
  <c r="G30" i="1" s="1"/>
  <c r="F31" i="1"/>
  <c r="F32" i="1"/>
  <c r="G32" i="1" s="1"/>
  <c r="F33" i="1"/>
  <c r="F34" i="1"/>
  <c r="G34" i="1" s="1"/>
  <c r="F35" i="1"/>
  <c r="F36" i="1"/>
  <c r="G36" i="1" s="1"/>
  <c r="F37" i="1"/>
  <c r="F38" i="1"/>
  <c r="G38" i="1" s="1"/>
  <c r="F39" i="1"/>
  <c r="F40" i="1"/>
  <c r="G40" i="1" s="1"/>
  <c r="F41" i="1"/>
  <c r="F42" i="1"/>
  <c r="G42" i="1" s="1"/>
  <c r="F43" i="1"/>
  <c r="F44" i="1"/>
  <c r="G44" i="1" s="1"/>
  <c r="F45" i="1"/>
  <c r="F46" i="1"/>
  <c r="G46" i="1" s="1"/>
  <c r="F47" i="1"/>
  <c r="F48" i="1"/>
  <c r="G48" i="1" s="1"/>
  <c r="F49" i="1"/>
  <c r="F50" i="1"/>
  <c r="G50" i="1" s="1"/>
  <c r="F51" i="1"/>
  <c r="F52" i="1"/>
  <c r="G52" i="1" s="1"/>
  <c r="F53" i="1"/>
  <c r="F54" i="1"/>
  <c r="G54" i="1" s="1"/>
  <c r="F55" i="1"/>
  <c r="F56" i="1"/>
  <c r="G56" i="1" s="1"/>
  <c r="F57" i="1"/>
  <c r="F58" i="1"/>
  <c r="G58" i="1" s="1"/>
  <c r="F59" i="1"/>
  <c r="F60" i="1"/>
  <c r="G60" i="1" s="1"/>
  <c r="F61" i="1"/>
  <c r="F62" i="1"/>
  <c r="G62" i="1" s="1"/>
  <c r="F63" i="1"/>
  <c r="F64" i="1"/>
  <c r="G64" i="1" s="1"/>
  <c r="F65" i="1"/>
  <c r="F66" i="1"/>
  <c r="G66" i="1" s="1"/>
  <c r="F67" i="1"/>
  <c r="F68" i="1"/>
  <c r="G68" i="1" s="1"/>
  <c r="F69" i="1"/>
  <c r="F70" i="1"/>
  <c r="G70" i="1" s="1"/>
  <c r="F71" i="1"/>
  <c r="F72" i="1"/>
  <c r="G72" i="1" s="1"/>
  <c r="F73" i="1"/>
  <c r="F2" i="1"/>
  <c r="G2" i="1" s="1"/>
  <c r="B18" i="2" l="1"/>
  <c r="B17" i="2"/>
</calcChain>
</file>

<file path=xl/sharedStrings.xml><?xml version="1.0" encoding="utf-8"?>
<sst xmlns="http://schemas.openxmlformats.org/spreadsheetml/2006/main" count="151" uniqueCount="20">
  <si>
    <t>ABS</t>
  </si>
  <si>
    <t>Date</t>
  </si>
  <si>
    <t>Buoy</t>
  </si>
  <si>
    <t>Depth</t>
  </si>
  <si>
    <t>Replicate</t>
  </si>
  <si>
    <t>Surface</t>
  </si>
  <si>
    <t>Bottom</t>
  </si>
  <si>
    <t>STD0</t>
  </si>
  <si>
    <t>STD5</t>
  </si>
  <si>
    <t>STD10</t>
  </si>
  <si>
    <t>STD30</t>
  </si>
  <si>
    <t>STD45</t>
  </si>
  <si>
    <t>STD60</t>
  </si>
  <si>
    <t>Conc</t>
  </si>
  <si>
    <t>SLOPE</t>
  </si>
  <si>
    <t>INTERCEPT</t>
  </si>
  <si>
    <t>Concentration</t>
  </si>
  <si>
    <t>Average SRP</t>
  </si>
  <si>
    <t>Concentration SRP (ug/L)</t>
  </si>
  <si>
    <t>Replicate Average SRP (ug/L)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</si>
</sst>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5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'std curve'!$B$1</c:f>
              <c:strCache>
                <c:ptCount val="1"/>
                <c:pt idx="0">
                  <c:v>Conc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curve'!$A$2:$A$13</c:f>
              <c:numCache>
                <c:formatCode>General</c:formatCode>
                <c:ptCount val="12"/>
                <c:pt idx="0">
                  <c:v>2.2000000000000001E-3</c:v>
                </c:pt>
                <c:pt idx="1">
                  <c:v>1.6999999999999999E-3</c:v>
                </c:pt>
                <c:pt idx="2">
                  <c:v>2.2700000000000001E-2</c:v>
                </c:pt>
                <c:pt idx="3">
                  <c:v>2.12E-2</c:v>
                </c:pt>
                <c:pt idx="4">
                  <c:v>3.4599999999999999E-2</c:v>
                </c:pt>
                <c:pt idx="5">
                  <c:v>3.4799999999999998E-2</c:v>
                </c:pt>
                <c:pt idx="6">
                  <c:v>0.115</c:v>
                </c:pt>
                <c:pt idx="7">
                  <c:v>0.1148</c:v>
                </c:pt>
                <c:pt idx="8">
                  <c:v>0.1492</c:v>
                </c:pt>
                <c:pt idx="9">
                  <c:v>0.15720000000000001</c:v>
                </c:pt>
                <c:pt idx="10">
                  <c:v>0.1895</c:v>
                </c:pt>
                <c:pt idx="11">
                  <c:v>0.2024</c:v>
                </c:pt>
              </c:numCache>
            </c:numRef>
          </c:xVal>
          <c:yVal>
            <c:numRef>
              <c:f>'std curve'!$B$2:$B$13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5.2130000000000001</c:v>
                </c:pt>
                <c:pt idx="3">
                  <c:v>5.2130000000000001</c:v>
                </c:pt>
                <c:pt idx="4">
                  <c:v>10.654499100000001</c:v>
                </c:pt>
                <c:pt idx="5">
                  <c:v>10.654499100000001</c:v>
                </c:pt>
                <c:pt idx="6">
                  <c:v>28.973700000000001</c:v>
                </c:pt>
                <c:pt idx="7">
                  <c:v>28.973700000000001</c:v>
                </c:pt>
                <c:pt idx="8">
                  <c:v>45.908999999999999</c:v>
                </c:pt>
                <c:pt idx="9">
                  <c:v>45.908999999999999</c:v>
                </c:pt>
                <c:pt idx="10">
                  <c:v>60.044466999999997</c:v>
                </c:pt>
                <c:pt idx="11">
                  <c:v>60.044466999999997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67-E74C-B5E5-7BA243E6D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439840"/>
        <c:axId val="1512699408"/>
      </c:scatterChart>
      <c:valAx>
        <c:axId val="151243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699408"/>
        <c:crosses val="autoZero"/>
        <c:crossBetween val="midCat"/>
      </c:valAx>
      <c:valAx>
        <c:axId val="1512699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43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431800</xdr:colOff>
      <xdr:row>1</xdr:row>
      <xdr:rowOff>82550</xdr:rowOff>
    </xdr:from>
    <xdr:to>
      <xdr:col>10</xdr:col>
      <xdr:colOff>50800</xdr:colOff>
      <xdr:row>14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9D3608-6BA6-FEF0-E81B-43D375418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75F52-DD04-CC42-B788-BDC98689FF05}">
  <dimension ref="A1:F61"/>
  <sheetViews>
    <sheetView tabSelected="1" workbookViewId="0">
      <selection activeCell="H11" sqref="H11"/>
    </sheetView>
  </sheetViews>
  <sheetFormatPr baseColWidth="10" defaultRowHeight="16" x14ac:dyDescent="0.2"/>
  <cols>
    <col min="5" max="5" width="23.6640625" customWidth="1"/>
    <col min="6" max="6" width="18" customWidth="1"/>
  </cols>
  <sheetData>
    <row r="1" spans="1:6" x14ac:dyDescent="0.2">
      <c r="A1" t="s">
        <v>1</v>
      </c>
      <c r="B1" t="s">
        <v>2</v>
      </c>
      <c r="C1" t="s">
        <v>3</v>
      </c>
      <c r="D1" t="s">
        <v>4</v>
      </c>
      <c r="E1" t="s">
        <v>18</v>
      </c>
      <c r="F1" t="s">
        <v>19</v>
      </c>
    </row>
    <row r="2" spans="1:6" x14ac:dyDescent="0.2">
      <c r="A2" s="2">
        <v>44697</v>
      </c>
      <c r="B2">
        <v>2</v>
      </c>
      <c r="C2" t="s">
        <v>5</v>
      </c>
      <c r="D2" s="3">
        <v>1</v>
      </c>
      <c r="E2">
        <v>1.9298662952566281</v>
      </c>
      <c r="F2">
        <v>1.8692917414315608</v>
      </c>
    </row>
    <row r="3" spans="1:6" x14ac:dyDescent="0.2">
      <c r="A3" s="2">
        <v>44697</v>
      </c>
      <c r="B3">
        <v>2</v>
      </c>
      <c r="C3" t="s">
        <v>5</v>
      </c>
      <c r="D3" s="3">
        <v>2</v>
      </c>
      <c r="E3">
        <v>1.8087171876064936</v>
      </c>
    </row>
    <row r="4" spans="1:6" x14ac:dyDescent="0.2">
      <c r="A4" s="2">
        <v>44697</v>
      </c>
      <c r="B4">
        <v>2</v>
      </c>
      <c r="C4" t="s">
        <v>6</v>
      </c>
      <c r="D4" s="3">
        <v>1</v>
      </c>
      <c r="E4">
        <v>3.0807828179329011</v>
      </c>
      <c r="F4">
        <v>2.8687718795451662</v>
      </c>
    </row>
    <row r="5" spans="1:6" x14ac:dyDescent="0.2">
      <c r="A5" s="2">
        <v>44697</v>
      </c>
      <c r="B5">
        <v>2</v>
      </c>
      <c r="C5" t="s">
        <v>6</v>
      </c>
      <c r="D5" s="3">
        <v>2</v>
      </c>
      <c r="E5">
        <v>2.6567609411574318</v>
      </c>
    </row>
    <row r="6" spans="1:6" x14ac:dyDescent="0.2">
      <c r="A6" s="2">
        <v>44697</v>
      </c>
      <c r="B6">
        <v>4</v>
      </c>
      <c r="C6" t="s">
        <v>5</v>
      </c>
      <c r="D6" s="3">
        <v>1</v>
      </c>
      <c r="E6">
        <v>2.1418772336443621</v>
      </c>
      <c r="F6">
        <v>2.0510154029067618</v>
      </c>
    </row>
    <row r="7" spans="1:6" x14ac:dyDescent="0.2">
      <c r="A7" s="2">
        <v>44697</v>
      </c>
      <c r="B7">
        <v>4</v>
      </c>
      <c r="C7" t="s">
        <v>5</v>
      </c>
      <c r="D7" s="3">
        <v>2</v>
      </c>
      <c r="E7">
        <v>1.9601535721691614</v>
      </c>
    </row>
    <row r="8" spans="1:6" x14ac:dyDescent="0.2">
      <c r="A8" s="2">
        <v>44697</v>
      </c>
      <c r="B8">
        <v>4</v>
      </c>
      <c r="C8" t="s">
        <v>6</v>
      </c>
      <c r="D8" s="3">
        <v>1</v>
      </c>
      <c r="E8">
        <v>1.4452698646560918</v>
      </c>
      <c r="F8">
        <v>1.3241207570059577</v>
      </c>
    </row>
    <row r="9" spans="1:6" x14ac:dyDescent="0.2">
      <c r="A9" s="2">
        <v>44697</v>
      </c>
      <c r="B9">
        <v>4</v>
      </c>
      <c r="C9" t="s">
        <v>6</v>
      </c>
      <c r="D9" s="3">
        <v>2</v>
      </c>
      <c r="E9">
        <v>1.2029716493558236</v>
      </c>
    </row>
    <row r="10" spans="1:6" x14ac:dyDescent="0.2">
      <c r="A10" s="2">
        <v>44697</v>
      </c>
      <c r="B10">
        <v>5</v>
      </c>
      <c r="C10" t="s">
        <v>5</v>
      </c>
      <c r="D10" s="3">
        <v>1</v>
      </c>
      <c r="E10">
        <v>0.44578972654248639</v>
      </c>
      <c r="F10">
        <v>0.53665155728008684</v>
      </c>
    </row>
    <row r="11" spans="1:6" x14ac:dyDescent="0.2">
      <c r="A11" s="2">
        <v>44697</v>
      </c>
      <c r="B11">
        <v>5</v>
      </c>
      <c r="C11" t="s">
        <v>5</v>
      </c>
      <c r="D11" s="3">
        <v>2</v>
      </c>
      <c r="E11">
        <v>0.6275133880176873</v>
      </c>
    </row>
    <row r="12" spans="1:6" x14ac:dyDescent="0.2">
      <c r="A12" s="2">
        <v>44697</v>
      </c>
      <c r="B12">
        <v>5</v>
      </c>
      <c r="C12" t="s">
        <v>6</v>
      </c>
      <c r="D12" s="3">
        <v>1</v>
      </c>
      <c r="E12">
        <v>3.8379647407462381</v>
      </c>
      <c r="F12">
        <v>3.9439702099401055</v>
      </c>
    </row>
    <row r="13" spans="1:6" x14ac:dyDescent="0.2">
      <c r="A13" s="2">
        <v>44697</v>
      </c>
      <c r="B13">
        <v>5</v>
      </c>
      <c r="C13" t="s">
        <v>6</v>
      </c>
      <c r="D13" s="3">
        <v>2</v>
      </c>
      <c r="E13">
        <v>4.0499756791339729</v>
      </c>
    </row>
    <row r="14" spans="1:6" x14ac:dyDescent="0.2">
      <c r="A14" s="2">
        <v>44697</v>
      </c>
      <c r="B14">
        <v>6</v>
      </c>
      <c r="C14" t="s">
        <v>5</v>
      </c>
      <c r="D14" s="3">
        <v>1</v>
      </c>
      <c r="E14">
        <v>5.4431904171105137</v>
      </c>
      <c r="F14">
        <v>5.473477694023047</v>
      </c>
    </row>
    <row r="15" spans="1:6" x14ac:dyDescent="0.2">
      <c r="A15" s="2">
        <v>44697</v>
      </c>
      <c r="B15">
        <v>6</v>
      </c>
      <c r="C15" t="s">
        <v>5</v>
      </c>
      <c r="D15" s="3">
        <v>2</v>
      </c>
      <c r="E15">
        <v>5.5037649709355803</v>
      </c>
    </row>
    <row r="16" spans="1:6" x14ac:dyDescent="0.2">
      <c r="A16" s="2">
        <v>44697</v>
      </c>
      <c r="B16">
        <v>6</v>
      </c>
      <c r="C16" t="s">
        <v>6</v>
      </c>
      <c r="D16" s="3">
        <v>1</v>
      </c>
      <c r="E16">
        <v>3.0807828179329011</v>
      </c>
      <c r="F16">
        <v>3.0353519025641007</v>
      </c>
    </row>
    <row r="17" spans="1:6" x14ac:dyDescent="0.2">
      <c r="A17" s="2">
        <v>44697</v>
      </c>
      <c r="B17">
        <v>6</v>
      </c>
      <c r="C17" t="s">
        <v>6</v>
      </c>
      <c r="D17" s="3">
        <v>2</v>
      </c>
      <c r="E17">
        <v>2.9899209871953003</v>
      </c>
    </row>
    <row r="18" spans="1:6" x14ac:dyDescent="0.2">
      <c r="A18" s="2">
        <v>44697</v>
      </c>
      <c r="B18">
        <v>7</v>
      </c>
      <c r="C18" t="s">
        <v>5</v>
      </c>
      <c r="D18" s="3">
        <v>1</v>
      </c>
      <c r="E18">
        <v>1.2938334800934244</v>
      </c>
      <c r="F18">
        <v>1.5209880569374257</v>
      </c>
    </row>
    <row r="19" spans="1:6" x14ac:dyDescent="0.2">
      <c r="A19" s="2">
        <v>44697</v>
      </c>
      <c r="B19">
        <v>7</v>
      </c>
      <c r="C19" t="s">
        <v>5</v>
      </c>
      <c r="D19" s="3">
        <v>2</v>
      </c>
      <c r="E19">
        <v>1.748142633781427</v>
      </c>
    </row>
    <row r="20" spans="1:6" x14ac:dyDescent="0.2">
      <c r="A20" s="2">
        <v>44697</v>
      </c>
      <c r="B20">
        <v>7</v>
      </c>
      <c r="C20" t="s">
        <v>6</v>
      </c>
      <c r="D20" s="3">
        <v>1</v>
      </c>
      <c r="E20">
        <v>1.5967062492187596</v>
      </c>
      <c r="F20">
        <v>1.9601535721691614</v>
      </c>
    </row>
    <row r="21" spans="1:6" x14ac:dyDescent="0.2">
      <c r="A21" s="2">
        <v>44697</v>
      </c>
      <c r="B21">
        <v>7</v>
      </c>
      <c r="C21" t="s">
        <v>6</v>
      </c>
      <c r="D21" s="3">
        <v>2</v>
      </c>
      <c r="E21">
        <v>2.3236008951195632</v>
      </c>
    </row>
    <row r="22" spans="1:6" x14ac:dyDescent="0.2">
      <c r="A22" s="2">
        <v>44709</v>
      </c>
      <c r="B22">
        <v>2</v>
      </c>
      <c r="C22" t="s">
        <v>5</v>
      </c>
      <c r="D22" s="3">
        <v>1</v>
      </c>
      <c r="E22">
        <v>0.597226111105154</v>
      </c>
      <c r="F22">
        <v>0.61236974956142065</v>
      </c>
    </row>
    <row r="23" spans="1:6" x14ac:dyDescent="0.2">
      <c r="A23" s="2">
        <v>44709</v>
      </c>
      <c r="B23">
        <v>2</v>
      </c>
      <c r="C23" t="s">
        <v>5</v>
      </c>
      <c r="D23" s="3">
        <v>2</v>
      </c>
      <c r="E23">
        <v>0.6275133880176873</v>
      </c>
    </row>
    <row r="24" spans="1:6" x14ac:dyDescent="0.2">
      <c r="A24" s="2">
        <v>44709</v>
      </c>
      <c r="B24">
        <v>2</v>
      </c>
      <c r="C24" t="s">
        <v>6</v>
      </c>
      <c r="D24" s="3">
        <v>1</v>
      </c>
      <c r="E24">
        <v>0.65780066493022105</v>
      </c>
      <c r="F24">
        <v>0.47607700345502013</v>
      </c>
    </row>
    <row r="25" spans="1:6" x14ac:dyDescent="0.2">
      <c r="A25" s="2">
        <v>44709</v>
      </c>
      <c r="B25">
        <v>2</v>
      </c>
      <c r="C25" t="s">
        <v>6</v>
      </c>
      <c r="D25" s="3">
        <v>2</v>
      </c>
      <c r="E25">
        <v>0.29435334197981922</v>
      </c>
    </row>
    <row r="26" spans="1:6" x14ac:dyDescent="0.2">
      <c r="A26" s="2">
        <v>44709</v>
      </c>
      <c r="B26">
        <v>4</v>
      </c>
      <c r="C26" t="s">
        <v>5</v>
      </c>
      <c r="D26" s="3">
        <v>1</v>
      </c>
      <c r="E26">
        <v>0.1429169574171516</v>
      </c>
      <c r="F26">
        <v>0.49122064191128667</v>
      </c>
    </row>
    <row r="27" spans="1:6" x14ac:dyDescent="0.2">
      <c r="A27" s="2">
        <v>44709</v>
      </c>
      <c r="B27">
        <v>4</v>
      </c>
      <c r="C27" t="s">
        <v>5</v>
      </c>
      <c r="D27" s="3">
        <v>2</v>
      </c>
      <c r="E27">
        <v>0.83952432640542174</v>
      </c>
    </row>
    <row r="28" spans="1:6" x14ac:dyDescent="0.2">
      <c r="A28" s="2">
        <v>44709</v>
      </c>
      <c r="B28">
        <v>4</v>
      </c>
      <c r="C28" t="s">
        <v>6</v>
      </c>
      <c r="D28" s="3">
        <v>1</v>
      </c>
      <c r="E28">
        <v>0.26406606506728547</v>
      </c>
      <c r="F28">
        <v>0.47607700345502002</v>
      </c>
    </row>
    <row r="29" spans="1:6" x14ac:dyDescent="0.2">
      <c r="A29" s="2">
        <v>44709</v>
      </c>
      <c r="B29">
        <v>4</v>
      </c>
      <c r="C29" t="s">
        <v>6</v>
      </c>
      <c r="D29" s="3">
        <v>2</v>
      </c>
      <c r="E29">
        <v>0.68808794184275457</v>
      </c>
    </row>
    <row r="30" spans="1:6" x14ac:dyDescent="0.2">
      <c r="A30" s="2">
        <v>44709</v>
      </c>
      <c r="B30">
        <v>5</v>
      </c>
      <c r="C30" t="s">
        <v>5</v>
      </c>
      <c r="D30" s="3">
        <v>1</v>
      </c>
      <c r="E30">
        <v>2.2630263412944962</v>
      </c>
      <c r="F30">
        <v>2.2024517874694292</v>
      </c>
    </row>
    <row r="31" spans="1:6" x14ac:dyDescent="0.2">
      <c r="A31" s="2">
        <v>44709</v>
      </c>
      <c r="B31">
        <v>5</v>
      </c>
      <c r="C31" t="s">
        <v>5</v>
      </c>
      <c r="D31" s="3">
        <v>2</v>
      </c>
      <c r="E31">
        <v>2.1418772336443621</v>
      </c>
    </row>
    <row r="32" spans="1:6" x14ac:dyDescent="0.2">
      <c r="A32" s="2">
        <v>44709</v>
      </c>
      <c r="B32">
        <v>5</v>
      </c>
      <c r="C32" t="s">
        <v>6</v>
      </c>
      <c r="D32" s="3">
        <v>1</v>
      </c>
      <c r="E32">
        <v>3.2927937563206351</v>
      </c>
      <c r="F32">
        <v>3.2927937563206351</v>
      </c>
    </row>
    <row r="33" spans="1:6" x14ac:dyDescent="0.2">
      <c r="A33" s="2">
        <v>44709</v>
      </c>
      <c r="B33">
        <v>5</v>
      </c>
      <c r="C33" t="s">
        <v>6</v>
      </c>
      <c r="D33" s="3">
        <v>2</v>
      </c>
      <c r="E33">
        <v>3.2927937563206351</v>
      </c>
    </row>
    <row r="34" spans="1:6" x14ac:dyDescent="0.2">
      <c r="A34" s="2">
        <v>44709</v>
      </c>
      <c r="B34">
        <v>6</v>
      </c>
      <c r="C34" t="s">
        <v>5</v>
      </c>
      <c r="D34" s="3">
        <v>1</v>
      </c>
      <c r="E34">
        <v>5.4431904171105137</v>
      </c>
      <c r="F34">
        <v>5.473477694023047</v>
      </c>
    </row>
    <row r="35" spans="1:6" x14ac:dyDescent="0.2">
      <c r="A35" s="2">
        <v>44709</v>
      </c>
      <c r="B35">
        <v>6</v>
      </c>
      <c r="C35" t="s">
        <v>5</v>
      </c>
      <c r="D35" s="3">
        <v>2</v>
      </c>
      <c r="E35">
        <v>5.5037649709355803</v>
      </c>
    </row>
    <row r="36" spans="1:6" x14ac:dyDescent="0.2">
      <c r="A36" s="2">
        <v>44709</v>
      </c>
      <c r="B36">
        <v>6</v>
      </c>
      <c r="C36" t="s">
        <v>6</v>
      </c>
      <c r="D36" s="3">
        <v>1</v>
      </c>
      <c r="E36">
        <v>3.0807828179329011</v>
      </c>
      <c r="F36">
        <v>3.0353519025641007</v>
      </c>
    </row>
    <row r="37" spans="1:6" x14ac:dyDescent="0.2">
      <c r="A37" s="2">
        <v>44709</v>
      </c>
      <c r="B37">
        <v>6</v>
      </c>
      <c r="C37" t="s">
        <v>6</v>
      </c>
      <c r="D37" s="3">
        <v>2</v>
      </c>
      <c r="E37">
        <v>2.9899209871953003</v>
      </c>
    </row>
    <row r="38" spans="1:6" x14ac:dyDescent="0.2">
      <c r="A38" s="2">
        <v>44709</v>
      </c>
      <c r="B38">
        <v>7</v>
      </c>
      <c r="C38" t="s">
        <v>5</v>
      </c>
      <c r="D38" s="3">
        <v>1</v>
      </c>
      <c r="E38">
        <v>4.5951466635595759</v>
      </c>
      <c r="F38">
        <v>3.9894011253089059</v>
      </c>
    </row>
    <row r="39" spans="1:6" x14ac:dyDescent="0.2">
      <c r="A39" s="2">
        <v>44709</v>
      </c>
      <c r="B39">
        <v>7</v>
      </c>
      <c r="C39" t="s">
        <v>5</v>
      </c>
      <c r="D39" s="3">
        <v>2</v>
      </c>
      <c r="E39">
        <v>3.3836555870582359</v>
      </c>
    </row>
    <row r="40" spans="1:6" x14ac:dyDescent="0.2">
      <c r="A40" s="2">
        <v>44709</v>
      </c>
      <c r="B40">
        <v>7</v>
      </c>
      <c r="C40" t="s">
        <v>6</v>
      </c>
      <c r="D40" s="3">
        <v>1</v>
      </c>
      <c r="E40">
        <v>4.4134230020843752</v>
      </c>
      <c r="F40">
        <v>4.5345721097345084</v>
      </c>
    </row>
    <row r="41" spans="1:6" x14ac:dyDescent="0.2">
      <c r="A41" s="2">
        <v>44709</v>
      </c>
      <c r="B41">
        <v>7</v>
      </c>
      <c r="C41" t="s">
        <v>6</v>
      </c>
      <c r="D41" s="3">
        <v>2</v>
      </c>
      <c r="E41">
        <v>4.6557212173846425</v>
      </c>
    </row>
    <row r="42" spans="1:6" x14ac:dyDescent="0.2">
      <c r="A42" s="2">
        <v>44721</v>
      </c>
      <c r="B42">
        <v>2</v>
      </c>
      <c r="C42" t="s">
        <v>5</v>
      </c>
      <c r="D42" s="3">
        <v>1</v>
      </c>
      <c r="E42">
        <v>4.0802629560465062</v>
      </c>
      <c r="F42">
        <v>4.1559811483278395</v>
      </c>
    </row>
    <row r="43" spans="1:6" x14ac:dyDescent="0.2">
      <c r="A43" s="2">
        <v>44721</v>
      </c>
      <c r="B43">
        <v>2</v>
      </c>
      <c r="C43" t="s">
        <v>5</v>
      </c>
      <c r="D43" s="3">
        <v>2</v>
      </c>
      <c r="E43">
        <v>4.2316993406091736</v>
      </c>
    </row>
    <row r="44" spans="1:6" x14ac:dyDescent="0.2">
      <c r="A44" s="2">
        <v>44721</v>
      </c>
      <c r="B44">
        <v>2</v>
      </c>
      <c r="C44" t="s">
        <v>6</v>
      </c>
      <c r="D44" s="3">
        <v>1</v>
      </c>
      <c r="E44">
        <v>4.383135725171841</v>
      </c>
      <c r="F44">
        <v>4.0196884022214387</v>
      </c>
    </row>
    <row r="45" spans="1:6" x14ac:dyDescent="0.2">
      <c r="A45" s="2">
        <v>44721</v>
      </c>
      <c r="B45">
        <v>2</v>
      </c>
      <c r="C45" t="s">
        <v>6</v>
      </c>
      <c r="D45" s="3">
        <v>2</v>
      </c>
      <c r="E45">
        <v>3.6562410792710365</v>
      </c>
    </row>
    <row r="46" spans="1:6" x14ac:dyDescent="0.2">
      <c r="A46" s="2">
        <v>44721</v>
      </c>
      <c r="B46">
        <v>4</v>
      </c>
      <c r="C46" t="s">
        <v>5</v>
      </c>
      <c r="D46" s="3">
        <v>1</v>
      </c>
      <c r="E46">
        <v>2.4750372796822306</v>
      </c>
      <c r="F46">
        <v>2.1873081490131625</v>
      </c>
    </row>
    <row r="47" spans="1:6" x14ac:dyDescent="0.2">
      <c r="A47" s="2">
        <v>44721</v>
      </c>
      <c r="B47">
        <v>4</v>
      </c>
      <c r="C47" t="s">
        <v>5</v>
      </c>
      <c r="D47" s="3">
        <v>2</v>
      </c>
      <c r="E47">
        <v>1.8995790183440944</v>
      </c>
    </row>
    <row r="48" spans="1:6" x14ac:dyDescent="0.2">
      <c r="A48" s="2">
        <v>44721</v>
      </c>
      <c r="B48">
        <v>4</v>
      </c>
      <c r="C48" t="s">
        <v>6</v>
      </c>
      <c r="D48" s="3">
        <v>1</v>
      </c>
      <c r="E48">
        <v>1.9298662952566281</v>
      </c>
      <c r="F48">
        <v>2.0964463182755622</v>
      </c>
    </row>
    <row r="49" spans="1:6" x14ac:dyDescent="0.2">
      <c r="A49" s="2">
        <v>44721</v>
      </c>
      <c r="B49">
        <v>4</v>
      </c>
      <c r="C49" t="s">
        <v>6</v>
      </c>
      <c r="D49" s="3">
        <v>2</v>
      </c>
      <c r="E49">
        <v>2.2630263412944962</v>
      </c>
    </row>
    <row r="50" spans="1:6" x14ac:dyDescent="0.2">
      <c r="A50" s="2">
        <v>44721</v>
      </c>
      <c r="B50">
        <v>5</v>
      </c>
      <c r="C50" t="s">
        <v>5</v>
      </c>
      <c r="D50" s="3">
        <v>1</v>
      </c>
      <c r="E50">
        <v>1.4755571415686251</v>
      </c>
      <c r="F50">
        <v>1.4301262261998249</v>
      </c>
    </row>
    <row r="51" spans="1:6" x14ac:dyDescent="0.2">
      <c r="A51" s="2">
        <v>44721</v>
      </c>
      <c r="B51">
        <v>5</v>
      </c>
      <c r="C51" t="s">
        <v>5</v>
      </c>
      <c r="D51" s="3">
        <v>2</v>
      </c>
      <c r="E51">
        <v>1.3846953108310247</v>
      </c>
    </row>
    <row r="52" spans="1:6" x14ac:dyDescent="0.2">
      <c r="A52" s="2">
        <v>44721</v>
      </c>
      <c r="B52">
        <v>5</v>
      </c>
      <c r="C52" t="s">
        <v>6</v>
      </c>
      <c r="D52" s="3">
        <v>1</v>
      </c>
      <c r="E52">
        <v>1.0818225417056899</v>
      </c>
      <c r="F52">
        <v>0.85466796486168861</v>
      </c>
    </row>
    <row r="53" spans="1:6" x14ac:dyDescent="0.2">
      <c r="A53" s="2">
        <v>44721</v>
      </c>
      <c r="B53">
        <v>5</v>
      </c>
      <c r="C53" t="s">
        <v>6</v>
      </c>
      <c r="D53" s="3">
        <v>2</v>
      </c>
      <c r="E53">
        <v>0.6275133880176873</v>
      </c>
    </row>
    <row r="54" spans="1:6" x14ac:dyDescent="0.2">
      <c r="A54" s="2">
        <v>44721</v>
      </c>
      <c r="B54">
        <v>6</v>
      </c>
      <c r="C54" t="s">
        <v>5</v>
      </c>
      <c r="D54" s="3">
        <v>1</v>
      </c>
      <c r="E54">
        <v>1.8692917414315611</v>
      </c>
      <c r="F54">
        <v>2.0358717644504951</v>
      </c>
    </row>
    <row r="55" spans="1:6" x14ac:dyDescent="0.2">
      <c r="A55" s="2">
        <v>44721</v>
      </c>
      <c r="B55">
        <v>6</v>
      </c>
      <c r="C55" t="s">
        <v>5</v>
      </c>
      <c r="D55" s="3">
        <v>2</v>
      </c>
      <c r="E55">
        <v>2.2024517874694296</v>
      </c>
    </row>
    <row r="56" spans="1:6" x14ac:dyDescent="0.2">
      <c r="A56" s="2">
        <v>44721</v>
      </c>
      <c r="B56">
        <v>6</v>
      </c>
      <c r="C56" t="s">
        <v>6</v>
      </c>
      <c r="D56" s="3">
        <v>1</v>
      </c>
      <c r="E56">
        <v>3.9894011253089054</v>
      </c>
      <c r="F56">
        <v>4.2014120636966403</v>
      </c>
    </row>
    <row r="57" spans="1:6" x14ac:dyDescent="0.2">
      <c r="A57" s="2">
        <v>44721</v>
      </c>
      <c r="B57">
        <v>6</v>
      </c>
      <c r="C57" t="s">
        <v>6</v>
      </c>
      <c r="D57" s="3">
        <v>2</v>
      </c>
      <c r="E57">
        <v>4.4134230020843752</v>
      </c>
    </row>
    <row r="58" spans="1:6" x14ac:dyDescent="0.2">
      <c r="A58" s="2">
        <v>44721</v>
      </c>
      <c r="B58">
        <v>7</v>
      </c>
      <c r="C58" t="s">
        <v>5</v>
      </c>
      <c r="D58" s="3">
        <v>1</v>
      </c>
      <c r="E58">
        <v>1.142397095530757</v>
      </c>
      <c r="F58">
        <v>1.5664189723062258</v>
      </c>
    </row>
    <row r="59" spans="1:6" x14ac:dyDescent="0.2">
      <c r="A59" s="2">
        <v>44721</v>
      </c>
      <c r="B59">
        <v>7</v>
      </c>
      <c r="C59" t="s">
        <v>5</v>
      </c>
      <c r="D59" s="3">
        <v>2</v>
      </c>
      <c r="E59">
        <v>1.9904408490816947</v>
      </c>
    </row>
    <row r="60" spans="1:6" x14ac:dyDescent="0.2">
      <c r="A60" s="2">
        <v>44721</v>
      </c>
      <c r="B60">
        <v>7</v>
      </c>
      <c r="C60" t="s">
        <v>6</v>
      </c>
      <c r="D60" s="3">
        <v>1</v>
      </c>
      <c r="E60">
        <v>1.748142633781427</v>
      </c>
      <c r="F60">
        <v>1.8844353798878277</v>
      </c>
    </row>
    <row r="61" spans="1:6" x14ac:dyDescent="0.2">
      <c r="A61" s="2">
        <v>44721</v>
      </c>
      <c r="B61">
        <v>7</v>
      </c>
      <c r="C61" t="s">
        <v>6</v>
      </c>
      <c r="D61" s="3">
        <v>2</v>
      </c>
      <c r="E61">
        <v>2.0207281259942285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EA717-3DC8-064C-9AD5-D9AAC9E1E351}">
  <dimension ref="A1:O73"/>
  <sheetViews>
    <sheetView workbookViewId="0">
      <selection activeCell="E14" sqref="E14:G73"/>
    </sheetView>
  </sheetViews>
  <sheetFormatPr baseColWidth="10" defaultRowHeight="16" x14ac:dyDescent="0.2"/>
  <cols>
    <col min="6" max="6" width="13.6640625" customWidth="1"/>
    <col min="7" max="7" width="18.5" customWidth="1"/>
    <col min="8" max="8" width="12.33203125" customWidth="1"/>
    <col min="9" max="9" width="15" customWidth="1"/>
    <col min="11" max="11" width="12.33203125" customWidth="1"/>
  </cols>
  <sheetData>
    <row r="1" spans="1:15" x14ac:dyDescent="0.2">
      <c r="A1" t="s">
        <v>1</v>
      </c>
      <c r="B1" t="s">
        <v>2</v>
      </c>
      <c r="C1" t="s">
        <v>3</v>
      </c>
      <c r="D1" t="s">
        <v>4</v>
      </c>
      <c r="E1" t="s">
        <v>0</v>
      </c>
      <c r="F1" t="s">
        <v>16</v>
      </c>
      <c r="G1" t="s">
        <v>17</v>
      </c>
    </row>
    <row r="2" spans="1:15" x14ac:dyDescent="0.2">
      <c r="A2" t="s">
        <v>7</v>
      </c>
      <c r="D2" s="3">
        <v>1</v>
      </c>
      <c r="E2">
        <v>2.2000000000000001E-3</v>
      </c>
      <c r="F2">
        <f>(E2*O$3) +O$4</f>
        <v>-0.58397768848365239</v>
      </c>
      <c r="G2">
        <f ca="1">AVERAGE(OFFSET(F$2,(ROWS(F$2:F2)-1)*2,,2))</f>
        <v>-0.6596958807649862</v>
      </c>
    </row>
    <row r="3" spans="1:15" x14ac:dyDescent="0.2">
      <c r="A3" t="s">
        <v>7</v>
      </c>
      <c r="D3" s="3">
        <v>2</v>
      </c>
      <c r="E3">
        <v>1.6999999999999999E-3</v>
      </c>
      <c r="F3">
        <f t="shared" ref="F3:F66" si="0">(E3*O$3) +O$4</f>
        <v>-0.73541407304631989</v>
      </c>
      <c r="N3" t="s">
        <v>14</v>
      </c>
      <c r="O3">
        <v>302.87276912533497</v>
      </c>
    </row>
    <row r="4" spans="1:15" x14ac:dyDescent="0.2">
      <c r="A4" t="s">
        <v>8</v>
      </c>
      <c r="D4" s="3">
        <v>1</v>
      </c>
      <c r="E4">
        <v>2.2700000000000001E-2</v>
      </c>
      <c r="F4">
        <f t="shared" si="0"/>
        <v>5.6249140785857152</v>
      </c>
      <c r="G4">
        <f ca="1">AVERAGE(OFFSET(F$2,(ROWS(F$2:F3)-1)*2,,2))</f>
        <v>5.3977595017417137</v>
      </c>
      <c r="N4" t="s">
        <v>15</v>
      </c>
      <c r="O4">
        <v>-1.2502977805593893</v>
      </c>
    </row>
    <row r="5" spans="1:15" x14ac:dyDescent="0.2">
      <c r="A5" t="s">
        <v>8</v>
      </c>
      <c r="D5" s="3">
        <v>2</v>
      </c>
      <c r="E5">
        <v>2.12E-2</v>
      </c>
      <c r="F5">
        <f t="shared" si="0"/>
        <v>5.1706049248977122</v>
      </c>
    </row>
    <row r="6" spans="1:15" x14ac:dyDescent="0.2">
      <c r="A6" t="s">
        <v>9</v>
      </c>
      <c r="D6" s="3">
        <v>1</v>
      </c>
      <c r="E6">
        <v>3.4599999999999999E-2</v>
      </c>
      <c r="F6">
        <f t="shared" si="0"/>
        <v>9.2291000311772002</v>
      </c>
      <c r="G6">
        <f ca="1">AVERAGE(OFFSET(F$2,(ROWS(F$2:F4)-1)*2,,2))</f>
        <v>9.2593873080897335</v>
      </c>
    </row>
    <row r="7" spans="1:15" x14ac:dyDescent="0.2">
      <c r="A7" t="s">
        <v>9</v>
      </c>
      <c r="D7" s="3">
        <v>2</v>
      </c>
      <c r="E7">
        <v>3.4799999999999998E-2</v>
      </c>
      <c r="F7">
        <f t="shared" si="0"/>
        <v>9.2896745850022668</v>
      </c>
    </row>
    <row r="8" spans="1:15" x14ac:dyDescent="0.2">
      <c r="A8" t="s">
        <v>10</v>
      </c>
      <c r="D8" s="3">
        <v>1</v>
      </c>
      <c r="E8">
        <v>0.115</v>
      </c>
      <c r="F8">
        <f t="shared" si="0"/>
        <v>33.580070668854134</v>
      </c>
      <c r="G8">
        <f ca="1">AVERAGE(OFFSET(F$2,(ROWS(F$2:F5)-1)*2,,2))</f>
        <v>33.549783391941602</v>
      </c>
    </row>
    <row r="9" spans="1:15" x14ac:dyDescent="0.2">
      <c r="A9" t="s">
        <v>10</v>
      </c>
      <c r="D9" s="3">
        <v>2</v>
      </c>
      <c r="E9">
        <v>0.1148</v>
      </c>
      <c r="F9">
        <f t="shared" si="0"/>
        <v>33.519496115029071</v>
      </c>
    </row>
    <row r="10" spans="1:15" x14ac:dyDescent="0.2">
      <c r="A10" t="s">
        <v>11</v>
      </c>
      <c r="D10" s="3">
        <v>1</v>
      </c>
      <c r="E10">
        <v>0.1492</v>
      </c>
      <c r="F10">
        <f t="shared" si="0"/>
        <v>43.938319372940583</v>
      </c>
      <c r="G10">
        <f ca="1">AVERAGE(OFFSET(F$2,(ROWS(F$2:F6)-1)*2,,2))</f>
        <v>45.149810449441929</v>
      </c>
    </row>
    <row r="11" spans="1:15" x14ac:dyDescent="0.2">
      <c r="A11" t="s">
        <v>11</v>
      </c>
      <c r="D11" s="3">
        <v>2</v>
      </c>
      <c r="E11">
        <v>0.15720000000000001</v>
      </c>
      <c r="F11">
        <f t="shared" si="0"/>
        <v>46.361301525943276</v>
      </c>
    </row>
    <row r="12" spans="1:15" x14ac:dyDescent="0.2">
      <c r="A12" t="s">
        <v>12</v>
      </c>
      <c r="D12" s="3">
        <v>1</v>
      </c>
      <c r="E12">
        <v>0.1895</v>
      </c>
      <c r="F12">
        <f t="shared" si="0"/>
        <v>56.144091968691583</v>
      </c>
      <c r="G12">
        <f ca="1">AVERAGE(OFFSET(F$2,(ROWS(F$2:F7)-1)*2,,2))</f>
        <v>58.097621329549995</v>
      </c>
    </row>
    <row r="13" spans="1:15" x14ac:dyDescent="0.2">
      <c r="A13" s="1" t="s">
        <v>12</v>
      </c>
      <c r="D13" s="4">
        <v>2</v>
      </c>
      <c r="E13" s="1">
        <v>0.2024</v>
      </c>
      <c r="F13">
        <f t="shared" si="0"/>
        <v>60.051150690408406</v>
      </c>
    </row>
    <row r="14" spans="1:15" x14ac:dyDescent="0.2">
      <c r="A14" s="2">
        <v>44697</v>
      </c>
      <c r="B14">
        <v>2</v>
      </c>
      <c r="C14" t="s">
        <v>5</v>
      </c>
      <c r="D14" s="3">
        <v>1</v>
      </c>
      <c r="E14">
        <v>1.0500000000000001E-2</v>
      </c>
      <c r="F14">
        <f t="shared" si="0"/>
        <v>1.9298662952566281</v>
      </c>
      <c r="G14">
        <f ca="1">AVERAGE(OFFSET(F$2,(ROWS(F$2:F8)-1)*2,,2))</f>
        <v>1.8692917414315608</v>
      </c>
    </row>
    <row r="15" spans="1:15" x14ac:dyDescent="0.2">
      <c r="A15" s="2">
        <v>44697</v>
      </c>
      <c r="B15">
        <v>2</v>
      </c>
      <c r="C15" t="s">
        <v>5</v>
      </c>
      <c r="D15" s="3">
        <v>2</v>
      </c>
      <c r="E15">
        <v>1.01E-2</v>
      </c>
      <c r="F15">
        <f t="shared" si="0"/>
        <v>1.8087171876064936</v>
      </c>
    </row>
    <row r="16" spans="1:15" x14ac:dyDescent="0.2">
      <c r="A16" s="2">
        <v>44697</v>
      </c>
      <c r="B16">
        <v>2</v>
      </c>
      <c r="C16" t="s">
        <v>6</v>
      </c>
      <c r="D16" s="3">
        <v>1</v>
      </c>
      <c r="E16">
        <v>1.43E-2</v>
      </c>
      <c r="F16">
        <f t="shared" si="0"/>
        <v>3.0807828179329011</v>
      </c>
      <c r="G16">
        <f ca="1">AVERAGE(OFFSET(F$2,(ROWS(F$2:F9)-1)*2,,2))</f>
        <v>2.8687718795451662</v>
      </c>
    </row>
    <row r="17" spans="1:7" x14ac:dyDescent="0.2">
      <c r="A17" s="2">
        <v>44697</v>
      </c>
      <c r="B17">
        <v>2</v>
      </c>
      <c r="C17" t="s">
        <v>6</v>
      </c>
      <c r="D17" s="3">
        <v>2</v>
      </c>
      <c r="E17">
        <v>1.29E-2</v>
      </c>
      <c r="F17">
        <f t="shared" si="0"/>
        <v>2.6567609411574318</v>
      </c>
    </row>
    <row r="18" spans="1:7" x14ac:dyDescent="0.2">
      <c r="A18" s="2">
        <v>44697</v>
      </c>
      <c r="B18">
        <v>4</v>
      </c>
      <c r="C18" t="s">
        <v>5</v>
      </c>
      <c r="D18" s="3">
        <v>1</v>
      </c>
      <c r="E18">
        <v>1.12E-2</v>
      </c>
      <c r="F18">
        <f t="shared" si="0"/>
        <v>2.1418772336443621</v>
      </c>
      <c r="G18">
        <f ca="1">AVERAGE(OFFSET(F$2,(ROWS(F$2:F10)-1)*2,,2))</f>
        <v>2.0510154029067618</v>
      </c>
    </row>
    <row r="19" spans="1:7" x14ac:dyDescent="0.2">
      <c r="A19" s="2">
        <v>44697</v>
      </c>
      <c r="B19">
        <v>4</v>
      </c>
      <c r="C19" t="s">
        <v>5</v>
      </c>
      <c r="D19" s="3">
        <v>2</v>
      </c>
      <c r="E19">
        <v>1.06E-2</v>
      </c>
      <c r="F19">
        <f t="shared" si="0"/>
        <v>1.9601535721691614</v>
      </c>
    </row>
    <row r="20" spans="1:7" x14ac:dyDescent="0.2">
      <c r="A20" s="2">
        <v>44697</v>
      </c>
      <c r="B20">
        <v>4</v>
      </c>
      <c r="C20" t="s">
        <v>6</v>
      </c>
      <c r="D20" s="3">
        <v>1</v>
      </c>
      <c r="E20">
        <v>8.8999999999999999E-3</v>
      </c>
      <c r="F20">
        <f t="shared" si="0"/>
        <v>1.4452698646560918</v>
      </c>
      <c r="G20">
        <f ca="1">AVERAGE(OFFSET(F$2,(ROWS(F$2:F11)-1)*2,,2))</f>
        <v>1.3241207570059577</v>
      </c>
    </row>
    <row r="21" spans="1:7" x14ac:dyDescent="0.2">
      <c r="A21" s="2">
        <v>44697</v>
      </c>
      <c r="B21">
        <v>4</v>
      </c>
      <c r="C21" t="s">
        <v>6</v>
      </c>
      <c r="D21" s="3">
        <v>2</v>
      </c>
      <c r="E21">
        <v>8.0999999999999996E-3</v>
      </c>
      <c r="F21">
        <f t="shared" si="0"/>
        <v>1.2029716493558236</v>
      </c>
    </row>
    <row r="22" spans="1:7" x14ac:dyDescent="0.2">
      <c r="A22" s="2">
        <v>44697</v>
      </c>
      <c r="B22">
        <v>5</v>
      </c>
      <c r="C22" t="s">
        <v>5</v>
      </c>
      <c r="D22" s="3">
        <v>1</v>
      </c>
      <c r="E22">
        <v>5.5999999999999999E-3</v>
      </c>
      <c r="F22">
        <f t="shared" si="0"/>
        <v>0.44578972654248639</v>
      </c>
      <c r="G22">
        <f ca="1">AVERAGE(OFFSET(F$2,(ROWS(F$2:F12)-1)*2,,2))</f>
        <v>0.53665155728008684</v>
      </c>
    </row>
    <row r="23" spans="1:7" x14ac:dyDescent="0.2">
      <c r="A23" s="2">
        <v>44697</v>
      </c>
      <c r="B23">
        <v>5</v>
      </c>
      <c r="C23" t="s">
        <v>5</v>
      </c>
      <c r="D23" s="3">
        <v>2</v>
      </c>
      <c r="E23">
        <v>6.1999999999999998E-3</v>
      </c>
      <c r="F23">
        <f t="shared" si="0"/>
        <v>0.6275133880176873</v>
      </c>
    </row>
    <row r="24" spans="1:7" x14ac:dyDescent="0.2">
      <c r="A24" s="2">
        <v>44697</v>
      </c>
      <c r="B24">
        <v>5</v>
      </c>
      <c r="C24" t="s">
        <v>6</v>
      </c>
      <c r="D24" s="3">
        <v>1</v>
      </c>
      <c r="E24">
        <v>1.6799999999999999E-2</v>
      </c>
      <c r="F24">
        <f t="shared" si="0"/>
        <v>3.8379647407462381</v>
      </c>
      <c r="G24">
        <f ca="1">AVERAGE(OFFSET(F$2,(ROWS(F$2:F13)-1)*2,,2))</f>
        <v>3.9439702099401055</v>
      </c>
    </row>
    <row r="25" spans="1:7" x14ac:dyDescent="0.2">
      <c r="A25" s="2">
        <v>44697</v>
      </c>
      <c r="B25">
        <v>5</v>
      </c>
      <c r="C25" t="s">
        <v>6</v>
      </c>
      <c r="D25" s="3">
        <v>2</v>
      </c>
      <c r="E25">
        <v>1.7500000000000002E-2</v>
      </c>
      <c r="F25">
        <f t="shared" si="0"/>
        <v>4.0499756791339729</v>
      </c>
    </row>
    <row r="26" spans="1:7" x14ac:dyDescent="0.2">
      <c r="A26" s="2">
        <v>44697</v>
      </c>
      <c r="B26">
        <v>6</v>
      </c>
      <c r="C26" t="s">
        <v>5</v>
      </c>
      <c r="D26" s="3">
        <v>1</v>
      </c>
      <c r="E26">
        <v>2.2100000000000002E-2</v>
      </c>
      <c r="F26">
        <f t="shared" si="0"/>
        <v>5.4431904171105137</v>
      </c>
      <c r="G26">
        <f ca="1">AVERAGE(OFFSET(F$2,(ROWS(F$2:F14)-1)*2,,2))</f>
        <v>5.473477694023047</v>
      </c>
    </row>
    <row r="27" spans="1:7" x14ac:dyDescent="0.2">
      <c r="A27" s="2">
        <v>44697</v>
      </c>
      <c r="B27">
        <v>6</v>
      </c>
      <c r="C27" t="s">
        <v>5</v>
      </c>
      <c r="D27" s="3">
        <v>2</v>
      </c>
      <c r="E27">
        <v>2.23E-2</v>
      </c>
      <c r="F27">
        <f t="shared" si="0"/>
        <v>5.5037649709355803</v>
      </c>
    </row>
    <row r="28" spans="1:7" x14ac:dyDescent="0.2">
      <c r="A28" s="2">
        <v>44697</v>
      </c>
      <c r="B28">
        <v>6</v>
      </c>
      <c r="C28" t="s">
        <v>6</v>
      </c>
      <c r="D28" s="3">
        <v>1</v>
      </c>
      <c r="E28">
        <v>1.43E-2</v>
      </c>
      <c r="F28">
        <f t="shared" si="0"/>
        <v>3.0807828179329011</v>
      </c>
      <c r="G28">
        <f ca="1">AVERAGE(OFFSET(F$2,(ROWS(F$2:F15)-1)*2,,2))</f>
        <v>3.0353519025641007</v>
      </c>
    </row>
    <row r="29" spans="1:7" x14ac:dyDescent="0.2">
      <c r="A29" s="2">
        <v>44697</v>
      </c>
      <c r="B29">
        <v>6</v>
      </c>
      <c r="C29" t="s">
        <v>6</v>
      </c>
      <c r="D29" s="3">
        <v>2</v>
      </c>
      <c r="E29">
        <v>1.4E-2</v>
      </c>
      <c r="F29">
        <f t="shared" si="0"/>
        <v>2.9899209871953003</v>
      </c>
    </row>
    <row r="30" spans="1:7" x14ac:dyDescent="0.2">
      <c r="A30" s="2">
        <v>44697</v>
      </c>
      <c r="B30">
        <v>7</v>
      </c>
      <c r="C30" t="s">
        <v>5</v>
      </c>
      <c r="D30" s="3">
        <v>1</v>
      </c>
      <c r="E30">
        <v>8.3999999999999995E-3</v>
      </c>
      <c r="F30">
        <f t="shared" si="0"/>
        <v>1.2938334800934244</v>
      </c>
      <c r="G30">
        <f ca="1">AVERAGE(OFFSET(F$2,(ROWS(F$2:F16)-1)*2,,2))</f>
        <v>1.5209880569374257</v>
      </c>
    </row>
    <row r="31" spans="1:7" x14ac:dyDescent="0.2">
      <c r="A31" s="2">
        <v>44697</v>
      </c>
      <c r="B31">
        <v>7</v>
      </c>
      <c r="C31" t="s">
        <v>5</v>
      </c>
      <c r="D31" s="3">
        <v>2</v>
      </c>
      <c r="E31">
        <v>9.9000000000000008E-3</v>
      </c>
      <c r="F31">
        <f t="shared" si="0"/>
        <v>1.748142633781427</v>
      </c>
    </row>
    <row r="32" spans="1:7" x14ac:dyDescent="0.2">
      <c r="A32" s="2">
        <v>44697</v>
      </c>
      <c r="B32">
        <v>7</v>
      </c>
      <c r="C32" t="s">
        <v>6</v>
      </c>
      <c r="D32" s="3">
        <v>1</v>
      </c>
      <c r="E32">
        <v>9.4000000000000004E-3</v>
      </c>
      <c r="F32">
        <f t="shared" si="0"/>
        <v>1.5967062492187596</v>
      </c>
      <c r="G32">
        <f ca="1">AVERAGE(OFFSET(F$2,(ROWS(F$2:F17)-1)*2,,2))</f>
        <v>1.9601535721691614</v>
      </c>
    </row>
    <row r="33" spans="1:7" x14ac:dyDescent="0.2">
      <c r="A33" s="2">
        <v>44697</v>
      </c>
      <c r="B33">
        <v>7</v>
      </c>
      <c r="C33" t="s">
        <v>6</v>
      </c>
      <c r="D33" s="3">
        <v>2</v>
      </c>
      <c r="E33">
        <v>1.18E-2</v>
      </c>
      <c r="F33">
        <f t="shared" si="0"/>
        <v>2.3236008951195632</v>
      </c>
    </row>
    <row r="34" spans="1:7" x14ac:dyDescent="0.2">
      <c r="A34" s="2">
        <v>44709</v>
      </c>
      <c r="B34">
        <v>2</v>
      </c>
      <c r="C34" t="s">
        <v>5</v>
      </c>
      <c r="D34" s="3">
        <v>1</v>
      </c>
      <c r="E34">
        <v>6.1000000000000004E-3</v>
      </c>
      <c r="F34">
        <f t="shared" si="0"/>
        <v>0.597226111105154</v>
      </c>
      <c r="G34">
        <f ca="1">AVERAGE(OFFSET(F$2,(ROWS(F$2:F18)-1)*2,,2))</f>
        <v>0.61236974956142065</v>
      </c>
    </row>
    <row r="35" spans="1:7" x14ac:dyDescent="0.2">
      <c r="A35" s="2">
        <v>44709</v>
      </c>
      <c r="B35">
        <v>2</v>
      </c>
      <c r="C35" t="s">
        <v>5</v>
      </c>
      <c r="D35" s="3">
        <v>2</v>
      </c>
      <c r="E35">
        <v>6.1999999999999998E-3</v>
      </c>
      <c r="F35">
        <f t="shared" si="0"/>
        <v>0.6275133880176873</v>
      </c>
    </row>
    <row r="36" spans="1:7" x14ac:dyDescent="0.2">
      <c r="A36" s="2">
        <v>44709</v>
      </c>
      <c r="B36">
        <v>2</v>
      </c>
      <c r="C36" t="s">
        <v>6</v>
      </c>
      <c r="D36" s="3">
        <v>1</v>
      </c>
      <c r="E36">
        <v>6.3E-3</v>
      </c>
      <c r="F36">
        <f t="shared" si="0"/>
        <v>0.65780066493022105</v>
      </c>
      <c r="G36">
        <f ca="1">AVERAGE(OFFSET(F$2,(ROWS(F$2:F19)-1)*2,,2))</f>
        <v>0.47607700345502013</v>
      </c>
    </row>
    <row r="37" spans="1:7" x14ac:dyDescent="0.2">
      <c r="A37" s="2">
        <v>44709</v>
      </c>
      <c r="B37">
        <v>2</v>
      </c>
      <c r="C37" t="s">
        <v>6</v>
      </c>
      <c r="D37" s="3">
        <v>2</v>
      </c>
      <c r="E37">
        <v>5.1000000000000004E-3</v>
      </c>
      <c r="F37">
        <f t="shared" si="0"/>
        <v>0.29435334197981922</v>
      </c>
    </row>
    <row r="38" spans="1:7" x14ac:dyDescent="0.2">
      <c r="A38" s="2">
        <v>44709</v>
      </c>
      <c r="B38">
        <v>4</v>
      </c>
      <c r="C38" t="s">
        <v>5</v>
      </c>
      <c r="D38" s="3">
        <v>1</v>
      </c>
      <c r="E38">
        <v>4.5999999999999999E-3</v>
      </c>
      <c r="F38">
        <f t="shared" si="0"/>
        <v>0.1429169574171516</v>
      </c>
      <c r="G38">
        <f ca="1">AVERAGE(OFFSET(F$2,(ROWS(F$2:F20)-1)*2,,2))</f>
        <v>0.49122064191128667</v>
      </c>
    </row>
    <row r="39" spans="1:7" x14ac:dyDescent="0.2">
      <c r="A39" s="2">
        <v>44709</v>
      </c>
      <c r="B39">
        <v>4</v>
      </c>
      <c r="C39" t="s">
        <v>5</v>
      </c>
      <c r="D39" s="3">
        <v>2</v>
      </c>
      <c r="E39">
        <v>6.8999999999999999E-3</v>
      </c>
      <c r="F39">
        <f t="shared" si="0"/>
        <v>0.83952432640542174</v>
      </c>
    </row>
    <row r="40" spans="1:7" x14ac:dyDescent="0.2">
      <c r="A40" s="2">
        <v>44709</v>
      </c>
      <c r="B40">
        <v>4</v>
      </c>
      <c r="C40" t="s">
        <v>6</v>
      </c>
      <c r="D40" s="3">
        <v>1</v>
      </c>
      <c r="E40">
        <v>5.0000000000000001E-3</v>
      </c>
      <c r="F40">
        <f t="shared" si="0"/>
        <v>0.26406606506728547</v>
      </c>
      <c r="G40">
        <f ca="1">AVERAGE(OFFSET(F$2,(ROWS(F$2:F21)-1)*2,,2))</f>
        <v>0.47607700345502002</v>
      </c>
    </row>
    <row r="41" spans="1:7" x14ac:dyDescent="0.2">
      <c r="A41" s="2">
        <v>44709</v>
      </c>
      <c r="B41">
        <v>4</v>
      </c>
      <c r="C41" t="s">
        <v>6</v>
      </c>
      <c r="D41" s="3">
        <v>2</v>
      </c>
      <c r="E41">
        <v>6.4000000000000003E-3</v>
      </c>
      <c r="F41">
        <f t="shared" si="0"/>
        <v>0.68808794184275457</v>
      </c>
    </row>
    <row r="42" spans="1:7" x14ac:dyDescent="0.2">
      <c r="A42" s="2">
        <v>44709</v>
      </c>
      <c r="B42">
        <v>5</v>
      </c>
      <c r="C42" t="s">
        <v>5</v>
      </c>
      <c r="D42" s="3">
        <v>1</v>
      </c>
      <c r="E42">
        <v>1.1599999999999999E-2</v>
      </c>
      <c r="F42">
        <f t="shared" si="0"/>
        <v>2.2630263412944962</v>
      </c>
      <c r="G42">
        <f ca="1">AVERAGE(OFFSET(F$2,(ROWS(F$2:F22)-1)*2,,2))</f>
        <v>2.2024517874694292</v>
      </c>
    </row>
    <row r="43" spans="1:7" x14ac:dyDescent="0.2">
      <c r="A43" s="2">
        <v>44709</v>
      </c>
      <c r="B43">
        <v>5</v>
      </c>
      <c r="C43" t="s">
        <v>5</v>
      </c>
      <c r="D43" s="3">
        <v>2</v>
      </c>
      <c r="E43">
        <v>1.12E-2</v>
      </c>
      <c r="F43">
        <f t="shared" si="0"/>
        <v>2.1418772336443621</v>
      </c>
    </row>
    <row r="44" spans="1:7" x14ac:dyDescent="0.2">
      <c r="A44" s="2">
        <v>44709</v>
      </c>
      <c r="B44">
        <v>5</v>
      </c>
      <c r="C44" t="s">
        <v>6</v>
      </c>
      <c r="D44" s="3">
        <v>1</v>
      </c>
      <c r="E44">
        <v>1.4999999999999999E-2</v>
      </c>
      <c r="F44">
        <f t="shared" si="0"/>
        <v>3.2927937563206351</v>
      </c>
      <c r="G44">
        <f ca="1">AVERAGE(OFFSET(F$2,(ROWS(F$2:F23)-1)*2,,2))</f>
        <v>3.2927937563206351</v>
      </c>
    </row>
    <row r="45" spans="1:7" x14ac:dyDescent="0.2">
      <c r="A45" s="2">
        <v>44709</v>
      </c>
      <c r="B45">
        <v>5</v>
      </c>
      <c r="C45" t="s">
        <v>6</v>
      </c>
      <c r="D45" s="3">
        <v>2</v>
      </c>
      <c r="E45">
        <v>1.4999999999999999E-2</v>
      </c>
      <c r="F45">
        <f t="shared" si="0"/>
        <v>3.2927937563206351</v>
      </c>
    </row>
    <row r="46" spans="1:7" x14ac:dyDescent="0.2">
      <c r="A46" s="2">
        <v>44709</v>
      </c>
      <c r="B46">
        <v>6</v>
      </c>
      <c r="C46" t="s">
        <v>5</v>
      </c>
      <c r="D46" s="3">
        <v>1</v>
      </c>
      <c r="E46">
        <v>2.2100000000000002E-2</v>
      </c>
      <c r="F46">
        <f t="shared" si="0"/>
        <v>5.4431904171105137</v>
      </c>
      <c r="G46">
        <f ca="1">AVERAGE(OFFSET(F$2,(ROWS(F$2:F24)-1)*2,,2))</f>
        <v>5.473477694023047</v>
      </c>
    </row>
    <row r="47" spans="1:7" x14ac:dyDescent="0.2">
      <c r="A47" s="2">
        <v>44709</v>
      </c>
      <c r="B47">
        <v>6</v>
      </c>
      <c r="C47" t="s">
        <v>5</v>
      </c>
      <c r="D47" s="3">
        <v>2</v>
      </c>
      <c r="E47">
        <v>2.23E-2</v>
      </c>
      <c r="F47">
        <f t="shared" si="0"/>
        <v>5.5037649709355803</v>
      </c>
    </row>
    <row r="48" spans="1:7" x14ac:dyDescent="0.2">
      <c r="A48" s="2">
        <v>44709</v>
      </c>
      <c r="B48">
        <v>6</v>
      </c>
      <c r="C48" t="s">
        <v>6</v>
      </c>
      <c r="D48" s="3">
        <v>1</v>
      </c>
      <c r="E48">
        <v>1.43E-2</v>
      </c>
      <c r="F48">
        <f t="shared" si="0"/>
        <v>3.0807828179329011</v>
      </c>
      <c r="G48">
        <f ca="1">AVERAGE(OFFSET(F$2,(ROWS(F$2:F25)-1)*2,,2))</f>
        <v>3.0353519025641007</v>
      </c>
    </row>
    <row r="49" spans="1:7" x14ac:dyDescent="0.2">
      <c r="A49" s="2">
        <v>44709</v>
      </c>
      <c r="B49">
        <v>6</v>
      </c>
      <c r="C49" t="s">
        <v>6</v>
      </c>
      <c r="D49" s="3">
        <v>2</v>
      </c>
      <c r="E49">
        <v>1.4E-2</v>
      </c>
      <c r="F49">
        <f t="shared" si="0"/>
        <v>2.9899209871953003</v>
      </c>
    </row>
    <row r="50" spans="1:7" x14ac:dyDescent="0.2">
      <c r="A50" s="2">
        <v>44709</v>
      </c>
      <c r="B50">
        <v>7</v>
      </c>
      <c r="C50" t="s">
        <v>5</v>
      </c>
      <c r="D50" s="3">
        <v>1</v>
      </c>
      <c r="E50">
        <v>1.9300000000000001E-2</v>
      </c>
      <c r="F50">
        <f t="shared" si="0"/>
        <v>4.5951466635595759</v>
      </c>
      <c r="G50">
        <f ca="1">AVERAGE(OFFSET(F$2,(ROWS(F$2:F26)-1)*2,,2))</f>
        <v>3.9894011253089059</v>
      </c>
    </row>
    <row r="51" spans="1:7" x14ac:dyDescent="0.2">
      <c r="A51" s="2">
        <v>44709</v>
      </c>
      <c r="B51">
        <v>7</v>
      </c>
      <c r="C51" t="s">
        <v>5</v>
      </c>
      <c r="D51" s="3">
        <v>2</v>
      </c>
      <c r="E51">
        <v>1.5299999999999999E-2</v>
      </c>
      <c r="F51">
        <f t="shared" si="0"/>
        <v>3.3836555870582359</v>
      </c>
    </row>
    <row r="52" spans="1:7" x14ac:dyDescent="0.2">
      <c r="A52" s="2">
        <v>44709</v>
      </c>
      <c r="B52">
        <v>7</v>
      </c>
      <c r="C52" t="s">
        <v>6</v>
      </c>
      <c r="D52" s="3">
        <v>1</v>
      </c>
      <c r="E52">
        <v>1.8700000000000001E-2</v>
      </c>
      <c r="F52">
        <f t="shared" si="0"/>
        <v>4.4134230020843752</v>
      </c>
      <c r="G52">
        <f ca="1">AVERAGE(OFFSET(F$2,(ROWS(F$2:F27)-1)*2,,2))</f>
        <v>4.5345721097345084</v>
      </c>
    </row>
    <row r="53" spans="1:7" x14ac:dyDescent="0.2">
      <c r="A53" s="2">
        <v>44709</v>
      </c>
      <c r="B53">
        <v>7</v>
      </c>
      <c r="C53" t="s">
        <v>6</v>
      </c>
      <c r="D53" s="3">
        <v>2</v>
      </c>
      <c r="E53">
        <v>1.95E-2</v>
      </c>
      <c r="F53">
        <f t="shared" si="0"/>
        <v>4.6557212173846425</v>
      </c>
    </row>
    <row r="54" spans="1:7" x14ac:dyDescent="0.2">
      <c r="A54" s="2">
        <v>44721</v>
      </c>
      <c r="B54">
        <v>2</v>
      </c>
      <c r="C54" t="s">
        <v>5</v>
      </c>
      <c r="D54" s="3">
        <v>1</v>
      </c>
      <c r="E54">
        <v>1.7600000000000001E-2</v>
      </c>
      <c r="F54">
        <f t="shared" si="0"/>
        <v>4.0802629560465062</v>
      </c>
      <c r="G54">
        <f ca="1">AVERAGE(OFFSET(F$2,(ROWS(F$2:F28)-1)*2,,2))</f>
        <v>4.1559811483278395</v>
      </c>
    </row>
    <row r="55" spans="1:7" x14ac:dyDescent="0.2">
      <c r="A55" s="2">
        <v>44721</v>
      </c>
      <c r="B55">
        <v>2</v>
      </c>
      <c r="C55" t="s">
        <v>5</v>
      </c>
      <c r="D55" s="3">
        <v>2</v>
      </c>
      <c r="E55">
        <v>1.8100000000000002E-2</v>
      </c>
      <c r="F55">
        <f t="shared" si="0"/>
        <v>4.2316993406091736</v>
      </c>
    </row>
    <row r="56" spans="1:7" x14ac:dyDescent="0.2">
      <c r="A56" s="2">
        <v>44721</v>
      </c>
      <c r="B56">
        <v>2</v>
      </c>
      <c r="C56" t="s">
        <v>6</v>
      </c>
      <c r="D56" s="3">
        <v>1</v>
      </c>
      <c r="E56">
        <v>1.8599999999999998E-2</v>
      </c>
      <c r="F56">
        <f t="shared" si="0"/>
        <v>4.383135725171841</v>
      </c>
      <c r="G56">
        <f ca="1">AVERAGE(OFFSET(F$2,(ROWS(F$2:F29)-1)*2,,2))</f>
        <v>4.0196884022214387</v>
      </c>
    </row>
    <row r="57" spans="1:7" x14ac:dyDescent="0.2">
      <c r="A57" s="2">
        <v>44721</v>
      </c>
      <c r="B57">
        <v>2</v>
      </c>
      <c r="C57" t="s">
        <v>6</v>
      </c>
      <c r="D57" s="3">
        <v>2</v>
      </c>
      <c r="E57">
        <v>1.6199999999999999E-2</v>
      </c>
      <c r="F57">
        <f t="shared" si="0"/>
        <v>3.6562410792710365</v>
      </c>
    </row>
    <row r="58" spans="1:7" x14ac:dyDescent="0.2">
      <c r="A58" s="2">
        <v>44721</v>
      </c>
      <c r="B58">
        <v>4</v>
      </c>
      <c r="C58" t="s">
        <v>5</v>
      </c>
      <c r="D58" s="3">
        <v>1</v>
      </c>
      <c r="E58">
        <v>1.23E-2</v>
      </c>
      <c r="F58">
        <f t="shared" si="0"/>
        <v>2.4750372796822306</v>
      </c>
      <c r="G58">
        <f ca="1">AVERAGE(OFFSET(F$2,(ROWS(F$2:F30)-1)*2,,2))</f>
        <v>2.1873081490131625</v>
      </c>
    </row>
    <row r="59" spans="1:7" x14ac:dyDescent="0.2">
      <c r="A59" s="2">
        <v>44721</v>
      </c>
      <c r="B59">
        <v>4</v>
      </c>
      <c r="C59" t="s">
        <v>5</v>
      </c>
      <c r="D59" s="3">
        <v>2</v>
      </c>
      <c r="E59">
        <v>1.04E-2</v>
      </c>
      <c r="F59">
        <f t="shared" si="0"/>
        <v>1.8995790183440944</v>
      </c>
    </row>
    <row r="60" spans="1:7" x14ac:dyDescent="0.2">
      <c r="A60" s="2">
        <v>44721</v>
      </c>
      <c r="B60">
        <v>4</v>
      </c>
      <c r="C60" t="s">
        <v>6</v>
      </c>
      <c r="D60" s="3">
        <v>1</v>
      </c>
      <c r="E60">
        <v>1.0500000000000001E-2</v>
      </c>
      <c r="F60">
        <f t="shared" si="0"/>
        <v>1.9298662952566281</v>
      </c>
      <c r="G60">
        <f ca="1">AVERAGE(OFFSET(F$2,(ROWS(F$2:F31)-1)*2,,2))</f>
        <v>2.0964463182755622</v>
      </c>
    </row>
    <row r="61" spans="1:7" x14ac:dyDescent="0.2">
      <c r="A61" s="2">
        <v>44721</v>
      </c>
      <c r="B61">
        <v>4</v>
      </c>
      <c r="C61" t="s">
        <v>6</v>
      </c>
      <c r="D61" s="3">
        <v>2</v>
      </c>
      <c r="E61">
        <v>1.1599999999999999E-2</v>
      </c>
      <c r="F61">
        <f t="shared" si="0"/>
        <v>2.2630263412944962</v>
      </c>
    </row>
    <row r="62" spans="1:7" x14ac:dyDescent="0.2">
      <c r="A62" s="2">
        <v>44721</v>
      </c>
      <c r="B62">
        <v>5</v>
      </c>
      <c r="C62" t="s">
        <v>5</v>
      </c>
      <c r="D62" s="3">
        <v>1</v>
      </c>
      <c r="E62">
        <v>8.9999999999999993E-3</v>
      </c>
      <c r="F62">
        <f t="shared" si="0"/>
        <v>1.4755571415686251</v>
      </c>
      <c r="G62">
        <f ca="1">AVERAGE(OFFSET(F$2,(ROWS(F$2:F32)-1)*2,,2))</f>
        <v>1.4301262261998249</v>
      </c>
    </row>
    <row r="63" spans="1:7" x14ac:dyDescent="0.2">
      <c r="A63" s="2">
        <v>44721</v>
      </c>
      <c r="B63">
        <v>5</v>
      </c>
      <c r="C63" t="s">
        <v>5</v>
      </c>
      <c r="D63" s="3">
        <v>2</v>
      </c>
      <c r="E63">
        <v>8.6999999999999994E-3</v>
      </c>
      <c r="F63">
        <f t="shared" si="0"/>
        <v>1.3846953108310247</v>
      </c>
    </row>
    <row r="64" spans="1:7" x14ac:dyDescent="0.2">
      <c r="A64" s="2">
        <v>44721</v>
      </c>
      <c r="B64">
        <v>5</v>
      </c>
      <c r="C64" t="s">
        <v>6</v>
      </c>
      <c r="D64" s="3">
        <v>1</v>
      </c>
      <c r="E64">
        <v>7.7000000000000002E-3</v>
      </c>
      <c r="F64">
        <f t="shared" si="0"/>
        <v>1.0818225417056899</v>
      </c>
      <c r="G64">
        <f ca="1">AVERAGE(OFFSET(F$2,(ROWS(F$2:F33)-1)*2,,2))</f>
        <v>0.85466796486168861</v>
      </c>
    </row>
    <row r="65" spans="1:7" x14ac:dyDescent="0.2">
      <c r="A65" s="2">
        <v>44721</v>
      </c>
      <c r="B65">
        <v>5</v>
      </c>
      <c r="C65" t="s">
        <v>6</v>
      </c>
      <c r="D65" s="3">
        <v>2</v>
      </c>
      <c r="E65">
        <v>6.1999999999999998E-3</v>
      </c>
      <c r="F65">
        <f t="shared" si="0"/>
        <v>0.6275133880176873</v>
      </c>
    </row>
    <row r="66" spans="1:7" x14ac:dyDescent="0.2">
      <c r="A66" s="2">
        <v>44721</v>
      </c>
      <c r="B66">
        <v>6</v>
      </c>
      <c r="C66" t="s">
        <v>5</v>
      </c>
      <c r="D66" s="3">
        <v>1</v>
      </c>
      <c r="E66">
        <v>1.03E-2</v>
      </c>
      <c r="F66">
        <f t="shared" si="0"/>
        <v>1.8692917414315611</v>
      </c>
      <c r="G66">
        <f ca="1">AVERAGE(OFFSET(F$2,(ROWS(F$2:F34)-1)*2,,2))</f>
        <v>2.0358717644504951</v>
      </c>
    </row>
    <row r="67" spans="1:7" x14ac:dyDescent="0.2">
      <c r="A67" s="2">
        <v>44721</v>
      </c>
      <c r="B67">
        <v>6</v>
      </c>
      <c r="C67" t="s">
        <v>5</v>
      </c>
      <c r="D67" s="3">
        <v>2</v>
      </c>
      <c r="E67">
        <v>1.14E-2</v>
      </c>
      <c r="F67">
        <f t="shared" ref="F67:F73" si="1">(E67*O$3) +O$4</f>
        <v>2.2024517874694296</v>
      </c>
    </row>
    <row r="68" spans="1:7" x14ac:dyDescent="0.2">
      <c r="A68" s="2">
        <v>44721</v>
      </c>
      <c r="B68">
        <v>6</v>
      </c>
      <c r="C68" t="s">
        <v>6</v>
      </c>
      <c r="D68" s="3">
        <v>1</v>
      </c>
      <c r="E68">
        <v>1.7299999999999999E-2</v>
      </c>
      <c r="F68">
        <f t="shared" si="1"/>
        <v>3.9894011253089054</v>
      </c>
      <c r="G68">
        <f ca="1">AVERAGE(OFFSET(F$2,(ROWS(F$2:F35)-1)*2,,2))</f>
        <v>4.2014120636966403</v>
      </c>
    </row>
    <row r="69" spans="1:7" x14ac:dyDescent="0.2">
      <c r="A69" s="2">
        <v>44721</v>
      </c>
      <c r="B69">
        <v>6</v>
      </c>
      <c r="C69" t="s">
        <v>6</v>
      </c>
      <c r="D69" s="3">
        <v>2</v>
      </c>
      <c r="E69">
        <v>1.8700000000000001E-2</v>
      </c>
      <c r="F69">
        <f t="shared" si="1"/>
        <v>4.4134230020843752</v>
      </c>
    </row>
    <row r="70" spans="1:7" x14ac:dyDescent="0.2">
      <c r="A70" s="2">
        <v>44721</v>
      </c>
      <c r="B70">
        <v>7</v>
      </c>
      <c r="C70" t="s">
        <v>5</v>
      </c>
      <c r="D70" s="3">
        <v>1</v>
      </c>
      <c r="E70">
        <v>7.9000000000000008E-3</v>
      </c>
      <c r="F70">
        <f t="shared" si="1"/>
        <v>1.142397095530757</v>
      </c>
      <c r="G70">
        <f ca="1">AVERAGE(OFFSET(F$2,(ROWS(F$2:F36)-1)*2,,2))</f>
        <v>1.5664189723062258</v>
      </c>
    </row>
    <row r="71" spans="1:7" x14ac:dyDescent="0.2">
      <c r="A71" s="2">
        <v>44721</v>
      </c>
      <c r="B71">
        <v>7</v>
      </c>
      <c r="C71" t="s">
        <v>5</v>
      </c>
      <c r="D71" s="3">
        <v>2</v>
      </c>
      <c r="E71">
        <v>1.0699999999999999E-2</v>
      </c>
      <c r="F71">
        <f t="shared" si="1"/>
        <v>1.9904408490816947</v>
      </c>
    </row>
    <row r="72" spans="1:7" x14ac:dyDescent="0.2">
      <c r="A72" s="2">
        <v>44721</v>
      </c>
      <c r="B72">
        <v>7</v>
      </c>
      <c r="C72" t="s">
        <v>6</v>
      </c>
      <c r="D72" s="3">
        <v>1</v>
      </c>
      <c r="E72">
        <v>9.9000000000000008E-3</v>
      </c>
      <c r="F72">
        <f t="shared" si="1"/>
        <v>1.748142633781427</v>
      </c>
      <c r="G72">
        <f ca="1">AVERAGE(OFFSET(F$2,(ROWS(F$2:F37)-1)*2,,2))</f>
        <v>1.8844353798878277</v>
      </c>
    </row>
    <row r="73" spans="1:7" x14ac:dyDescent="0.2">
      <c r="A73" s="2">
        <v>44721</v>
      </c>
      <c r="B73">
        <v>7</v>
      </c>
      <c r="C73" t="s">
        <v>6</v>
      </c>
      <c r="D73" s="3">
        <v>2</v>
      </c>
      <c r="E73">
        <v>1.0800000000000001E-2</v>
      </c>
      <c r="F73">
        <f t="shared" si="1"/>
        <v>2.0207281259942285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FC3D4-B34E-874D-89BB-BC96D95385FA}">
  <dimension ref="A1:B18"/>
  <sheetViews>
    <sheetView workbookViewId="0">
      <selection activeCell="A17" sqref="A17:B18"/>
    </sheetView>
  </sheetViews>
  <sheetFormatPr baseColWidth="10" defaultRowHeight="16" x14ac:dyDescent="0.2"/>
  <sheetData>
    <row r="1" spans="1:2" x14ac:dyDescent="0.2">
      <c r="A1" t="s">
        <v>0</v>
      </c>
      <c r="B1" t="s">
        <v>13</v>
      </c>
    </row>
    <row r="2" spans="1:2" x14ac:dyDescent="0.2">
      <c r="A2">
        <v>2.2000000000000001E-3</v>
      </c>
      <c r="B2">
        <v>0</v>
      </c>
    </row>
    <row r="3" spans="1:2" x14ac:dyDescent="0.2">
      <c r="A3">
        <v>1.6999999999999999E-3</v>
      </c>
      <c r="B3">
        <v>0</v>
      </c>
    </row>
    <row r="4" spans="1:2" x14ac:dyDescent="0.2">
      <c r="A4">
        <v>2.2700000000000001E-2</v>
      </c>
      <c r="B4">
        <v>5.2130000000000001</v>
      </c>
    </row>
    <row r="5" spans="1:2" x14ac:dyDescent="0.2">
      <c r="A5">
        <v>2.12E-2</v>
      </c>
      <c r="B5">
        <v>5.2130000000000001</v>
      </c>
    </row>
    <row r="6" spans="1:2" x14ac:dyDescent="0.2">
      <c r="A6">
        <v>3.4599999999999999E-2</v>
      </c>
      <c r="B6">
        <v>10.654499100000001</v>
      </c>
    </row>
    <row r="7" spans="1:2" x14ac:dyDescent="0.2">
      <c r="A7">
        <v>3.4799999999999998E-2</v>
      </c>
      <c r="B7">
        <v>10.654499100000001</v>
      </c>
    </row>
    <row r="8" spans="1:2" x14ac:dyDescent="0.2">
      <c r="A8">
        <v>0.115</v>
      </c>
      <c r="B8">
        <v>28.973700000000001</v>
      </c>
    </row>
    <row r="9" spans="1:2" x14ac:dyDescent="0.2">
      <c r="A9">
        <v>0.1148</v>
      </c>
      <c r="B9">
        <v>28.973700000000001</v>
      </c>
    </row>
    <row r="10" spans="1:2" x14ac:dyDescent="0.2">
      <c r="A10">
        <v>0.1492</v>
      </c>
      <c r="B10">
        <v>45.908999999999999</v>
      </c>
    </row>
    <row r="11" spans="1:2" x14ac:dyDescent="0.2">
      <c r="A11">
        <v>0.15720000000000001</v>
      </c>
      <c r="B11">
        <v>45.908999999999999</v>
      </c>
    </row>
    <row r="12" spans="1:2" x14ac:dyDescent="0.2">
      <c r="A12">
        <v>0.1895</v>
      </c>
      <c r="B12">
        <v>60.044466999999997</v>
      </c>
    </row>
    <row r="13" spans="1:2" x14ac:dyDescent="0.2">
      <c r="A13" s="1">
        <v>0.2024</v>
      </c>
      <c r="B13">
        <v>60.044466999999997</v>
      </c>
    </row>
    <row r="17" spans="1:2" x14ac:dyDescent="0.2">
      <c r="A17" t="s">
        <v>14</v>
      </c>
      <c r="B17">
        <f>SLOPE(B2:B13,A2:A13)</f>
        <v>302.87276912533497</v>
      </c>
    </row>
    <row r="18" spans="1:2" x14ac:dyDescent="0.2">
      <c r="A18" t="s">
        <v>15</v>
      </c>
      <c r="B18">
        <f>INTERCEPT(B2:B13,A2:A13)</f>
        <v>-1.2502977805593893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summary</vt:lpstr>
      <vt:lpstr>Data + calculations</vt:lpstr>
      <vt:lpstr>std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cstevens</dc:creator>
  <cp:lastModifiedBy>cstevens</cp:lastModifiedBy>
  <dcterms:created xsi:type="dcterms:W3CDTF">2022-12-13T19:14:04Z</dcterms:created>
  <dcterms:modified xsi:type="dcterms:W3CDTF">2022-12-19T21:50:55Z</dcterms:modified>
</cp:coreProperties>
</file>