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SRP/"/>
    </mc:Choice>
  </mc:AlternateContent>
  <xr:revisionPtr revIDLastSave="0" documentId="13_ncr:1_{E405FCCF-E0B9-7B42-ABB0-0F6E0CD79AAA}" xr6:coauthVersionLast="47" xr6:coauthVersionMax="47" xr10:uidLastSave="{00000000-0000-0000-0000-000000000000}"/>
  <bookViews>
    <workbookView xWindow="8860" yWindow="500" windowWidth="24240" windowHeight="12920" activeTab="1" xr2:uid="{CD6412CF-BBCD-DB48-8E3A-90ACBFB9265F}"/>
  </bookViews>
  <sheets>
    <sheet name="Data + Calculations" sheetId="2" r:id="rId1"/>
    <sheet name="Sheet3" sheetId="3" r:id="rId2"/>
    <sheet name="std curve" sheetId="1" r:id="rId3"/>
  </sheets>
  <externalReferences>
    <externalReference r:id="rId4"/>
  </externalReferences>
  <definedNames>
    <definedName name="_xlchart.v1.0" hidden="1">'std curve'!$B$1:$B$8</definedName>
    <definedName name="_xlchart.v1.1" hidden="1">'std curve'!$C$1:$C$8</definedName>
    <definedName name="_xlchart.v2.2" hidden="1">'std curve'!$B$1:$B$8</definedName>
    <definedName name="_xlchart.v2.3" hidden="1">'std curve'!$C$1:$C$8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  <c r="F16" i="3"/>
  <c r="F14" i="3"/>
  <c r="F12" i="3"/>
  <c r="F10" i="3"/>
  <c r="F8" i="3"/>
  <c r="F6" i="3"/>
  <c r="F4" i="3"/>
  <c r="F2" i="3"/>
  <c r="F16" i="2"/>
  <c r="F17" i="2"/>
  <c r="F18" i="2"/>
  <c r="F19" i="2"/>
  <c r="G19" i="2" s="1"/>
  <c r="F20" i="2"/>
  <c r="F21" i="2"/>
  <c r="F22" i="2"/>
  <c r="F23" i="2"/>
  <c r="G23" i="2" s="1"/>
  <c r="F24" i="2"/>
  <c r="F25" i="2"/>
  <c r="F26" i="2"/>
  <c r="G26" i="2" s="1"/>
  <c r="F27" i="2"/>
  <c r="G27" i="2" s="1"/>
  <c r="F11" i="2"/>
  <c r="G11" i="2" s="1"/>
  <c r="F12" i="2"/>
  <c r="G12" i="2" s="1"/>
  <c r="F13" i="2"/>
  <c r="G13" i="2" s="1"/>
  <c r="F14" i="2"/>
  <c r="G14" i="2" s="1"/>
  <c r="F15" i="2"/>
  <c r="G15" i="2" s="1"/>
  <c r="G16" i="2"/>
  <c r="G17" i="2"/>
  <c r="G18" i="2"/>
  <c r="G20" i="2"/>
  <c r="G21" i="2"/>
  <c r="G22" i="2"/>
  <c r="G24" i="2"/>
  <c r="G25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2" i="2"/>
  <c r="G2" i="2" s="1"/>
  <c r="B12" i="1"/>
  <c r="B11" i="1"/>
</calcChain>
</file>

<file path=xl/sharedStrings.xml><?xml version="1.0" encoding="utf-8"?>
<sst xmlns="http://schemas.openxmlformats.org/spreadsheetml/2006/main" count="60" uniqueCount="19">
  <si>
    <t>STD0</t>
  </si>
  <si>
    <t>STD2.5</t>
  </si>
  <si>
    <t>STD5</t>
  </si>
  <si>
    <t>STD10</t>
  </si>
  <si>
    <t>STD30</t>
  </si>
  <si>
    <t>STD45</t>
  </si>
  <si>
    <t>STD60</t>
  </si>
  <si>
    <t>STD120</t>
  </si>
  <si>
    <t>Date</t>
  </si>
  <si>
    <t>Buoy</t>
  </si>
  <si>
    <t>Depth</t>
  </si>
  <si>
    <t>Replicate</t>
  </si>
  <si>
    <t>Abs</t>
  </si>
  <si>
    <t>Conc</t>
  </si>
  <si>
    <t>Bottom</t>
  </si>
  <si>
    <t>Surface</t>
  </si>
  <si>
    <t>SLOPE</t>
  </si>
  <si>
    <t>INT</t>
  </si>
  <si>
    <t>Replicate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</si>
</sst>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13276465441819"/>
                  <c:y val="4.535214348206474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curve'!$B$1:$B$8</c:f>
              <c:numCache>
                <c:formatCode>General</c:formatCode>
                <c:ptCount val="8"/>
                <c:pt idx="0">
                  <c:v>8.0999999999999996E-3</c:v>
                </c:pt>
                <c:pt idx="1">
                  <c:v>1.06E-2</c:v>
                </c:pt>
                <c:pt idx="2">
                  <c:v>1.77E-2</c:v>
                </c:pt>
                <c:pt idx="3">
                  <c:v>3.8300000000000001E-2</c:v>
                </c:pt>
                <c:pt idx="4">
                  <c:v>8.9300000000000004E-2</c:v>
                </c:pt>
                <c:pt idx="5">
                  <c:v>0.13950000000000001</c:v>
                </c:pt>
                <c:pt idx="6">
                  <c:v>0.188</c:v>
                </c:pt>
                <c:pt idx="7">
                  <c:v>0.38109999999999999</c:v>
                </c:pt>
              </c:numCache>
            </c:numRef>
          </c:xVal>
          <c:yVal>
            <c:numRef>
              <c:f>'std curve'!$C$1:$C$8</c:f>
              <c:numCache>
                <c:formatCode>General</c:formatCode>
                <c:ptCount val="8"/>
                <c:pt idx="0">
                  <c:v>0</c:v>
                </c:pt>
                <c:pt idx="1">
                  <c:v>2.49919</c:v>
                </c:pt>
                <c:pt idx="2">
                  <c:v>5.0069101299999996</c:v>
                </c:pt>
                <c:pt idx="3">
                  <c:v>11.577583000000001</c:v>
                </c:pt>
                <c:pt idx="4">
                  <c:v>30.611229999999999</c:v>
                </c:pt>
                <c:pt idx="5">
                  <c:v>47.729599999999998</c:v>
                </c:pt>
                <c:pt idx="6">
                  <c:v>59.445500000000003</c:v>
                </c:pt>
                <c:pt idx="7">
                  <c:v>119.0519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9-D24C-B42E-7CCC9A5AC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57984"/>
        <c:axId val="1921780000"/>
      </c:scatterChart>
      <c:valAx>
        <c:axId val="19210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80000"/>
        <c:crosses val="autoZero"/>
        <c:crossBetween val="midCat"/>
      </c:valAx>
      <c:valAx>
        <c:axId val="19217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6</xdr:row>
      <xdr:rowOff>6350</xdr:rowOff>
    </xdr:from>
    <xdr:to>
      <xdr:col>11</xdr:col>
      <xdr:colOff>755650</xdr:colOff>
      <xdr:row>19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155F35-E78D-1216-D033-331A6B4DB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Lexar/SRP/SRP_ERIE_SEPT_23_2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TD CURVE"/>
      <sheetName val="Sheet3"/>
    </sheetNames>
    <sheetDataSet>
      <sheetData sheetId="0" refreshError="1"/>
      <sheetData sheetId="1">
        <row r="1">
          <cell r="A1">
            <v>0</v>
          </cell>
          <cell r="B1">
            <v>8.0999999999999996E-3</v>
          </cell>
        </row>
        <row r="2">
          <cell r="A2">
            <v>2.49919</v>
          </cell>
          <cell r="B2">
            <v>1.06E-2</v>
          </cell>
        </row>
        <row r="3">
          <cell r="A3">
            <v>5.0069101299999996</v>
          </cell>
          <cell r="B3">
            <v>1.77E-2</v>
          </cell>
        </row>
        <row r="4">
          <cell r="A4">
            <v>11.577583000000001</v>
          </cell>
          <cell r="B4">
            <v>3.8300000000000001E-2</v>
          </cell>
        </row>
        <row r="5">
          <cell r="A5">
            <v>30.611229999999999</v>
          </cell>
          <cell r="B5">
            <v>8.9300000000000004E-2</v>
          </cell>
        </row>
        <row r="6">
          <cell r="A6">
            <v>47.729599999999998</v>
          </cell>
          <cell r="B6">
            <v>0.13950000000000001</v>
          </cell>
        </row>
        <row r="7">
          <cell r="A7">
            <v>59.445500000000003</v>
          </cell>
          <cell r="B7">
            <v>0.188</v>
          </cell>
        </row>
        <row r="8">
          <cell r="A8">
            <v>119.0519</v>
          </cell>
          <cell r="B8">
            <v>0.38109999999999999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2CDB-2427-5748-850A-319180FE83D1}">
  <dimension ref="A1:L27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G1" t="s">
        <v>13</v>
      </c>
    </row>
    <row r="2" spans="1:12" x14ac:dyDescent="0.2">
      <c r="A2" t="s">
        <v>0</v>
      </c>
      <c r="E2">
        <v>8.0999999999999996E-3</v>
      </c>
      <c r="F2">
        <f>E2*L$3</f>
        <v>2.5684445373027365</v>
      </c>
      <c r="G2">
        <f>F2+L$4</f>
        <v>2.4718827024668122</v>
      </c>
    </row>
    <row r="3" spans="1:12" x14ac:dyDescent="0.2">
      <c r="A3" t="s">
        <v>1</v>
      </c>
      <c r="E3">
        <v>1.06E-2</v>
      </c>
      <c r="F3">
        <f>E3*L$3</f>
        <v>3.3611743327665438</v>
      </c>
      <c r="G3">
        <f>F3+L$4</f>
        <v>3.2646124979306195</v>
      </c>
      <c r="K3" t="s">
        <v>16</v>
      </c>
      <c r="L3">
        <v>317.09191818552301</v>
      </c>
    </row>
    <row r="4" spans="1:12" x14ac:dyDescent="0.2">
      <c r="A4" t="s">
        <v>2</v>
      </c>
      <c r="E4">
        <v>1.77E-2</v>
      </c>
      <c r="F4">
        <f>E4*L$3</f>
        <v>5.6125269518837575</v>
      </c>
      <c r="G4">
        <f>F4+L$4</f>
        <v>5.5159651170478332</v>
      </c>
      <c r="K4" t="s">
        <v>17</v>
      </c>
      <c r="L4">
        <v>-9.6561834835924287E-2</v>
      </c>
    </row>
    <row r="5" spans="1:12" x14ac:dyDescent="0.2">
      <c r="A5" t="s">
        <v>3</v>
      </c>
      <c r="E5">
        <v>3.8300000000000001E-2</v>
      </c>
      <c r="F5">
        <f>E5*L$3</f>
        <v>12.144620466505531</v>
      </c>
      <c r="G5">
        <f>F5+L$4</f>
        <v>12.048058631669607</v>
      </c>
    </row>
    <row r="6" spans="1:12" x14ac:dyDescent="0.2">
      <c r="A6" t="s">
        <v>4</v>
      </c>
      <c r="E6">
        <v>8.9300000000000004E-2</v>
      </c>
      <c r="F6">
        <f>E6*L$3</f>
        <v>28.316308293967207</v>
      </c>
      <c r="G6">
        <f>F6+L$4</f>
        <v>28.219746459131283</v>
      </c>
    </row>
    <row r="7" spans="1:12" x14ac:dyDescent="0.2">
      <c r="A7" t="s">
        <v>5</v>
      </c>
      <c r="E7">
        <v>0.13950000000000001</v>
      </c>
      <c r="F7">
        <f>E7*L$3</f>
        <v>44.234322586880467</v>
      </c>
      <c r="G7">
        <f>F7+L$4</f>
        <v>44.137760752044542</v>
      </c>
    </row>
    <row r="8" spans="1:12" x14ac:dyDescent="0.2">
      <c r="A8" t="s">
        <v>6</v>
      </c>
      <c r="E8">
        <v>0.188</v>
      </c>
      <c r="F8">
        <f>E8*L$3</f>
        <v>59.613280618878328</v>
      </c>
      <c r="G8">
        <f>F8+L$4</f>
        <v>59.516718784042403</v>
      </c>
    </row>
    <row r="9" spans="1:12" x14ac:dyDescent="0.2">
      <c r="A9" t="s">
        <v>7</v>
      </c>
      <c r="E9">
        <v>0.38109999999999999</v>
      </c>
      <c r="F9">
        <f>E9*L$3</f>
        <v>120.84373002050282</v>
      </c>
      <c r="G9">
        <f>F9+L$4</f>
        <v>120.74716818566689</v>
      </c>
    </row>
    <row r="10" spans="1:12" x14ac:dyDescent="0.2">
      <c r="A10" s="1">
        <v>44827</v>
      </c>
      <c r="B10">
        <v>2</v>
      </c>
      <c r="C10" t="s">
        <v>14</v>
      </c>
      <c r="D10">
        <v>1</v>
      </c>
      <c r="E10">
        <v>9.7999999999999997E-3</v>
      </c>
      <c r="F10">
        <f>E10*L$3</f>
        <v>3.1075007982181253</v>
      </c>
      <c r="G10">
        <f>F10+L$4</f>
        <v>3.010938963382201</v>
      </c>
    </row>
    <row r="11" spans="1:12" x14ac:dyDescent="0.2">
      <c r="A11" s="1">
        <v>44827</v>
      </c>
      <c r="B11">
        <v>2</v>
      </c>
      <c r="C11" t="s">
        <v>14</v>
      </c>
      <c r="D11">
        <v>2</v>
      </c>
      <c r="E11">
        <v>9.7999999999999997E-3</v>
      </c>
      <c r="F11">
        <f>E11*L$3</f>
        <v>3.1075007982181253</v>
      </c>
      <c r="G11">
        <f>F11+L$4</f>
        <v>3.010938963382201</v>
      </c>
    </row>
    <row r="12" spans="1:12" x14ac:dyDescent="0.2">
      <c r="A12" s="1">
        <v>44827</v>
      </c>
      <c r="B12">
        <v>4</v>
      </c>
      <c r="C12" t="s">
        <v>15</v>
      </c>
      <c r="D12">
        <v>1</v>
      </c>
      <c r="E12">
        <v>6.7000000000000002E-3</v>
      </c>
      <c r="F12">
        <f>E12*L$3</f>
        <v>2.1245158518430043</v>
      </c>
      <c r="G12">
        <f>F12+L$4</f>
        <v>2.02795401700708</v>
      </c>
    </row>
    <row r="13" spans="1:12" x14ac:dyDescent="0.2">
      <c r="A13" s="1">
        <v>44827</v>
      </c>
      <c r="B13">
        <v>4</v>
      </c>
      <c r="C13" t="s">
        <v>15</v>
      </c>
      <c r="D13">
        <v>2</v>
      </c>
      <c r="E13">
        <v>1.03E-2</v>
      </c>
      <c r="F13">
        <f>E13*L$3</f>
        <v>3.2660467573108871</v>
      </c>
      <c r="G13">
        <f>F13+L$4</f>
        <v>3.1694849224749628</v>
      </c>
    </row>
    <row r="14" spans="1:12" x14ac:dyDescent="0.2">
      <c r="A14" s="1">
        <v>44827</v>
      </c>
      <c r="B14">
        <v>4</v>
      </c>
      <c r="C14" t="s">
        <v>14</v>
      </c>
      <c r="D14">
        <v>1</v>
      </c>
      <c r="E14">
        <v>8.9999999999999993E-3</v>
      </c>
      <c r="F14">
        <f>E14*L$3</f>
        <v>2.8538272636697068</v>
      </c>
      <c r="G14">
        <f>F14+L$4</f>
        <v>2.7572654288337826</v>
      </c>
    </row>
    <row r="15" spans="1:12" x14ac:dyDescent="0.2">
      <c r="A15" s="1">
        <v>44827</v>
      </c>
      <c r="B15">
        <v>4</v>
      </c>
      <c r="C15" t="s">
        <v>14</v>
      </c>
      <c r="D15">
        <v>2</v>
      </c>
      <c r="E15">
        <v>9.1000000000000004E-3</v>
      </c>
      <c r="F15">
        <f>E15*L$3</f>
        <v>2.8855364554882597</v>
      </c>
      <c r="G15">
        <f>F15+L$4</f>
        <v>2.7889746206523354</v>
      </c>
    </row>
    <row r="16" spans="1:12" x14ac:dyDescent="0.2">
      <c r="A16" s="1">
        <v>44827</v>
      </c>
      <c r="B16">
        <v>5</v>
      </c>
      <c r="C16" t="s">
        <v>15</v>
      </c>
      <c r="D16">
        <v>1</v>
      </c>
      <c r="E16">
        <v>4.8999999999999998E-3</v>
      </c>
      <c r="F16">
        <f t="shared" ref="F16:F27" si="0">E16*L$3</f>
        <v>1.5537503991090627</v>
      </c>
      <c r="G16">
        <f>F16+L$4</f>
        <v>1.4571885642731384</v>
      </c>
    </row>
    <row r="17" spans="1:7" x14ac:dyDescent="0.2">
      <c r="A17" s="1">
        <v>44827</v>
      </c>
      <c r="B17">
        <v>5</v>
      </c>
      <c r="C17" t="s">
        <v>15</v>
      </c>
      <c r="D17">
        <v>2</v>
      </c>
      <c r="E17">
        <v>5.5999999999999999E-3</v>
      </c>
      <c r="F17">
        <f t="shared" si="0"/>
        <v>1.775714741838929</v>
      </c>
      <c r="G17">
        <f>F17+L$4</f>
        <v>1.6791529070030047</v>
      </c>
    </row>
    <row r="18" spans="1:7" x14ac:dyDescent="0.2">
      <c r="A18" s="1">
        <v>44827</v>
      </c>
      <c r="B18">
        <v>5</v>
      </c>
      <c r="C18" t="s">
        <v>14</v>
      </c>
      <c r="D18">
        <v>1</v>
      </c>
      <c r="E18">
        <v>5.7999999999999996E-3</v>
      </c>
      <c r="F18">
        <f t="shared" si="0"/>
        <v>1.8391331254760332</v>
      </c>
      <c r="G18">
        <f>F18+L$4</f>
        <v>1.742571290640109</v>
      </c>
    </row>
    <row r="19" spans="1:7" x14ac:dyDescent="0.2">
      <c r="A19" s="1">
        <v>44827</v>
      </c>
      <c r="B19">
        <v>5</v>
      </c>
      <c r="C19" t="s">
        <v>14</v>
      </c>
      <c r="D19">
        <v>2</v>
      </c>
      <c r="E19">
        <v>6.7000000000000002E-3</v>
      </c>
      <c r="F19">
        <f t="shared" si="0"/>
        <v>2.1245158518430043</v>
      </c>
      <c r="G19">
        <f>F19+L$4</f>
        <v>2.02795401700708</v>
      </c>
    </row>
    <row r="20" spans="1:7" x14ac:dyDescent="0.2">
      <c r="A20" s="1">
        <v>44827</v>
      </c>
      <c r="B20">
        <v>6</v>
      </c>
      <c r="C20" t="s">
        <v>15</v>
      </c>
      <c r="D20">
        <v>1</v>
      </c>
      <c r="E20">
        <v>7.1000000000000004E-3</v>
      </c>
      <c r="F20">
        <f t="shared" si="0"/>
        <v>2.2513526191172137</v>
      </c>
      <c r="G20">
        <f>F20+L$4</f>
        <v>2.1547907842812895</v>
      </c>
    </row>
    <row r="21" spans="1:7" x14ac:dyDescent="0.2">
      <c r="A21" s="1">
        <v>44827</v>
      </c>
      <c r="B21">
        <v>6</v>
      </c>
      <c r="C21" t="s">
        <v>15</v>
      </c>
      <c r="D21">
        <v>2</v>
      </c>
      <c r="E21">
        <v>1.2800000000000001E-2</v>
      </c>
      <c r="F21">
        <f t="shared" si="0"/>
        <v>4.0587765527746944</v>
      </c>
      <c r="G21">
        <f>F21+L$4</f>
        <v>3.9622147179387701</v>
      </c>
    </row>
    <row r="22" spans="1:7" x14ac:dyDescent="0.2">
      <c r="A22" s="1">
        <v>44827</v>
      </c>
      <c r="B22">
        <v>6</v>
      </c>
      <c r="C22" t="s">
        <v>14</v>
      </c>
      <c r="D22">
        <v>1</v>
      </c>
      <c r="E22">
        <v>6.0000000000000001E-3</v>
      </c>
      <c r="F22">
        <f t="shared" si="0"/>
        <v>1.9025515091131382</v>
      </c>
      <c r="G22">
        <f>F22+L$4</f>
        <v>1.8059896742772139</v>
      </c>
    </row>
    <row r="23" spans="1:7" x14ac:dyDescent="0.2">
      <c r="A23" s="1">
        <v>44827</v>
      </c>
      <c r="B23">
        <v>6</v>
      </c>
      <c r="C23" t="s">
        <v>14</v>
      </c>
      <c r="D23">
        <v>2</v>
      </c>
      <c r="E23">
        <v>1.32E-2</v>
      </c>
      <c r="F23">
        <f t="shared" si="0"/>
        <v>4.1856133200489039</v>
      </c>
      <c r="G23">
        <f>F23+L$4</f>
        <v>4.0890514852129796</v>
      </c>
    </row>
    <row r="24" spans="1:7" x14ac:dyDescent="0.2">
      <c r="A24" s="1">
        <v>44827</v>
      </c>
      <c r="B24">
        <v>7</v>
      </c>
      <c r="C24" t="s">
        <v>15</v>
      </c>
      <c r="D24">
        <v>1</v>
      </c>
      <c r="E24">
        <v>4.7999999999999996E-3</v>
      </c>
      <c r="F24">
        <f t="shared" si="0"/>
        <v>1.5220412072905103</v>
      </c>
      <c r="G24">
        <f>F24+L$4</f>
        <v>1.425479372454586</v>
      </c>
    </row>
    <row r="25" spans="1:7" x14ac:dyDescent="0.2">
      <c r="A25" s="1">
        <v>44827</v>
      </c>
      <c r="B25">
        <v>7</v>
      </c>
      <c r="C25" t="s">
        <v>15</v>
      </c>
      <c r="D25">
        <v>2</v>
      </c>
      <c r="E25">
        <v>6.7999999999999996E-3</v>
      </c>
      <c r="F25">
        <f t="shared" si="0"/>
        <v>2.1562250436615562</v>
      </c>
      <c r="G25">
        <f>F25+L$4</f>
        <v>2.0596632088256319</v>
      </c>
    </row>
    <row r="26" spans="1:7" x14ac:dyDescent="0.2">
      <c r="A26" s="1">
        <v>44827</v>
      </c>
      <c r="B26">
        <v>7</v>
      </c>
      <c r="C26" t="s">
        <v>14</v>
      </c>
      <c r="D26">
        <v>1</v>
      </c>
      <c r="E26">
        <v>5.8999999999999999E-3</v>
      </c>
      <c r="F26">
        <f t="shared" si="0"/>
        <v>1.8708423172945858</v>
      </c>
      <c r="G26">
        <f>F26+L$4</f>
        <v>1.7742804824586615</v>
      </c>
    </row>
    <row r="27" spans="1:7" x14ac:dyDescent="0.2">
      <c r="A27" s="1">
        <v>44827</v>
      </c>
      <c r="B27">
        <v>7</v>
      </c>
      <c r="C27" t="s">
        <v>14</v>
      </c>
      <c r="D27">
        <v>2</v>
      </c>
      <c r="E27">
        <v>6.7000000000000002E-3</v>
      </c>
      <c r="F27">
        <f t="shared" si="0"/>
        <v>2.1245158518430043</v>
      </c>
      <c r="G27">
        <f>F27+L$4</f>
        <v>2.02795401700708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0C4-C647-6447-9C58-BBC2EFECFA5D}">
  <dimension ref="A1:F19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18</v>
      </c>
    </row>
    <row r="2" spans="1:6" x14ac:dyDescent="0.2">
      <c r="A2" s="1">
        <v>44827</v>
      </c>
      <c r="B2">
        <v>2</v>
      </c>
      <c r="C2" t="s">
        <v>14</v>
      </c>
      <c r="D2">
        <v>1</v>
      </c>
      <c r="E2">
        <v>3.010938963382201</v>
      </c>
      <c r="F2">
        <f>AVERAGE(E2:E3)</f>
        <v>3.010938963382201</v>
      </c>
    </row>
    <row r="3" spans="1:6" x14ac:dyDescent="0.2">
      <c r="A3" s="1">
        <v>44827</v>
      </c>
      <c r="B3">
        <v>2</v>
      </c>
      <c r="C3" t="s">
        <v>14</v>
      </c>
      <c r="D3">
        <v>2</v>
      </c>
      <c r="E3">
        <v>3.010938963382201</v>
      </c>
    </row>
    <row r="4" spans="1:6" x14ac:dyDescent="0.2">
      <c r="A4" s="1">
        <v>44827</v>
      </c>
      <c r="B4">
        <v>4</v>
      </c>
      <c r="C4" t="s">
        <v>15</v>
      </c>
      <c r="D4">
        <v>1</v>
      </c>
      <c r="E4">
        <v>2.02795401700708</v>
      </c>
      <c r="F4">
        <f>AVERAGE(E4:E5)</f>
        <v>2.5987194697410212</v>
      </c>
    </row>
    <row r="5" spans="1:6" x14ac:dyDescent="0.2">
      <c r="A5" s="1">
        <v>44827</v>
      </c>
      <c r="B5">
        <v>4</v>
      </c>
      <c r="C5" t="s">
        <v>15</v>
      </c>
      <c r="D5">
        <v>2</v>
      </c>
      <c r="E5">
        <v>3.1694849224749628</v>
      </c>
    </row>
    <row r="6" spans="1:6" x14ac:dyDescent="0.2">
      <c r="A6" s="1">
        <v>44827</v>
      </c>
      <c r="B6">
        <v>4</v>
      </c>
      <c r="C6" t="s">
        <v>14</v>
      </c>
      <c r="D6">
        <v>1</v>
      </c>
      <c r="E6">
        <v>2.7572654288337826</v>
      </c>
      <c r="F6">
        <f>AVERAGE(E6:E7)</f>
        <v>2.7731200247430587</v>
      </c>
    </row>
    <row r="7" spans="1:6" x14ac:dyDescent="0.2">
      <c r="A7" s="1">
        <v>44827</v>
      </c>
      <c r="B7">
        <v>4</v>
      </c>
      <c r="C7" t="s">
        <v>14</v>
      </c>
      <c r="D7">
        <v>2</v>
      </c>
      <c r="E7">
        <v>2.7889746206523354</v>
      </c>
    </row>
    <row r="8" spans="1:6" x14ac:dyDescent="0.2">
      <c r="A8" s="1">
        <v>44827</v>
      </c>
      <c r="B8">
        <v>5</v>
      </c>
      <c r="C8" t="s">
        <v>15</v>
      </c>
      <c r="D8">
        <v>1</v>
      </c>
      <c r="E8">
        <v>1.4571885642731384</v>
      </c>
      <c r="F8">
        <f>AVERAGE(E8:E9)</f>
        <v>1.5681707356380716</v>
      </c>
    </row>
    <row r="9" spans="1:6" x14ac:dyDescent="0.2">
      <c r="A9" s="1">
        <v>44827</v>
      </c>
      <c r="B9">
        <v>5</v>
      </c>
      <c r="C9" t="s">
        <v>15</v>
      </c>
      <c r="D9">
        <v>2</v>
      </c>
      <c r="E9">
        <v>1.6791529070030047</v>
      </c>
    </row>
    <row r="10" spans="1:6" x14ac:dyDescent="0.2">
      <c r="A10" s="1">
        <v>44827</v>
      </c>
      <c r="B10">
        <v>5</v>
      </c>
      <c r="C10" t="s">
        <v>14</v>
      </c>
      <c r="D10">
        <v>1</v>
      </c>
      <c r="E10">
        <v>1.742571290640109</v>
      </c>
      <c r="F10">
        <f>AVERAGE(E10:E11)</f>
        <v>1.8852626538235944</v>
      </c>
    </row>
    <row r="11" spans="1:6" x14ac:dyDescent="0.2">
      <c r="A11" s="1">
        <v>44827</v>
      </c>
      <c r="B11">
        <v>5</v>
      </c>
      <c r="C11" t="s">
        <v>14</v>
      </c>
      <c r="D11">
        <v>2</v>
      </c>
      <c r="E11">
        <v>2.02795401700708</v>
      </c>
    </row>
    <row r="12" spans="1:6" x14ac:dyDescent="0.2">
      <c r="A12" s="1">
        <v>44827</v>
      </c>
      <c r="B12">
        <v>6</v>
      </c>
      <c r="C12" t="s">
        <v>15</v>
      </c>
      <c r="D12">
        <v>1</v>
      </c>
      <c r="E12">
        <v>2.1547907842812895</v>
      </c>
      <c r="F12">
        <f>AVERAGE(E12:E13)</f>
        <v>3.05850275111003</v>
      </c>
    </row>
    <row r="13" spans="1:6" x14ac:dyDescent="0.2">
      <c r="A13" s="1">
        <v>44827</v>
      </c>
      <c r="B13">
        <v>6</v>
      </c>
      <c r="C13" t="s">
        <v>15</v>
      </c>
      <c r="D13">
        <v>2</v>
      </c>
      <c r="E13">
        <v>3.9622147179387701</v>
      </c>
    </row>
    <row r="14" spans="1:6" x14ac:dyDescent="0.2">
      <c r="A14" s="1">
        <v>44827</v>
      </c>
      <c r="B14">
        <v>6</v>
      </c>
      <c r="C14" t="s">
        <v>14</v>
      </c>
      <c r="D14">
        <v>1</v>
      </c>
      <c r="E14">
        <v>1.8059896742772139</v>
      </c>
      <c r="F14">
        <f>AVERAGE(E14:E15)</f>
        <v>2.9475205797450967</v>
      </c>
    </row>
    <row r="15" spans="1:6" x14ac:dyDescent="0.2">
      <c r="A15" s="1">
        <v>44827</v>
      </c>
      <c r="B15">
        <v>6</v>
      </c>
      <c r="C15" t="s">
        <v>14</v>
      </c>
      <c r="D15">
        <v>2</v>
      </c>
      <c r="E15">
        <v>4.0890514852129796</v>
      </c>
    </row>
    <row r="16" spans="1:6" x14ac:dyDescent="0.2">
      <c r="A16" s="1">
        <v>44827</v>
      </c>
      <c r="B16">
        <v>7</v>
      </c>
      <c r="C16" t="s">
        <v>15</v>
      </c>
      <c r="D16">
        <v>1</v>
      </c>
      <c r="E16">
        <v>1.425479372454586</v>
      </c>
      <c r="F16">
        <f>AVERAGE(E16:E17)</f>
        <v>1.742571290640109</v>
      </c>
    </row>
    <row r="17" spans="1:6" x14ac:dyDescent="0.2">
      <c r="A17" s="1">
        <v>44827</v>
      </c>
      <c r="B17">
        <v>7</v>
      </c>
      <c r="C17" t="s">
        <v>15</v>
      </c>
      <c r="D17">
        <v>2</v>
      </c>
      <c r="E17">
        <v>2.0596632088256319</v>
      </c>
    </row>
    <row r="18" spans="1:6" x14ac:dyDescent="0.2">
      <c r="A18" s="1">
        <v>44827</v>
      </c>
      <c r="B18">
        <v>7</v>
      </c>
      <c r="C18" t="s">
        <v>14</v>
      </c>
      <c r="D18">
        <v>1</v>
      </c>
      <c r="E18">
        <v>1.7742804824586615</v>
      </c>
      <c r="F18">
        <f>AVERAGE(E18:E19)</f>
        <v>1.9011172497328708</v>
      </c>
    </row>
    <row r="19" spans="1:6" x14ac:dyDescent="0.2">
      <c r="A19" s="1">
        <v>44827</v>
      </c>
      <c r="B19">
        <v>7</v>
      </c>
      <c r="C19" t="s">
        <v>14</v>
      </c>
      <c r="D19">
        <v>2</v>
      </c>
      <c r="E19">
        <v>2.02795401700708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623A-7AFF-444A-98B7-D074B2A26D13}">
  <dimension ref="A1:C12"/>
  <sheetViews>
    <sheetView workbookViewId="0">
      <selection activeCell="A11" sqref="A11:B12"/>
    </sheetView>
  </sheetViews>
  <sheetFormatPr baseColWidth="10" defaultRowHeight="16" x14ac:dyDescent="0.2"/>
  <sheetData>
    <row r="1" spans="1:3" x14ac:dyDescent="0.2">
      <c r="B1">
        <v>8.0999999999999996E-3</v>
      </c>
      <c r="C1">
        <v>0</v>
      </c>
    </row>
    <row r="2" spans="1:3" x14ac:dyDescent="0.2">
      <c r="B2">
        <v>1.06E-2</v>
      </c>
      <c r="C2">
        <v>2.49919</v>
      </c>
    </row>
    <row r="3" spans="1:3" x14ac:dyDescent="0.2">
      <c r="B3">
        <v>1.77E-2</v>
      </c>
      <c r="C3">
        <v>5.0069101299999996</v>
      </c>
    </row>
    <row r="4" spans="1:3" x14ac:dyDescent="0.2">
      <c r="B4">
        <v>3.8300000000000001E-2</v>
      </c>
      <c r="C4">
        <v>11.577583000000001</v>
      </c>
    </row>
    <row r="5" spans="1:3" x14ac:dyDescent="0.2">
      <c r="B5">
        <v>8.9300000000000004E-2</v>
      </c>
      <c r="C5">
        <v>30.611229999999999</v>
      </c>
    </row>
    <row r="6" spans="1:3" x14ac:dyDescent="0.2">
      <c r="B6">
        <v>0.13950000000000001</v>
      </c>
      <c r="C6">
        <v>47.729599999999998</v>
      </c>
    </row>
    <row r="7" spans="1:3" x14ac:dyDescent="0.2">
      <c r="B7">
        <v>0.188</v>
      </c>
      <c r="C7">
        <v>59.445500000000003</v>
      </c>
    </row>
    <row r="8" spans="1:3" x14ac:dyDescent="0.2">
      <c r="B8">
        <v>0.38109999999999999</v>
      </c>
      <c r="C8">
        <v>119.0519</v>
      </c>
    </row>
    <row r="11" spans="1:3" x14ac:dyDescent="0.2">
      <c r="A11" t="s">
        <v>16</v>
      </c>
      <c r="B11">
        <f>SLOPE(C1:C8,B1:B8)</f>
        <v>317.09191818552301</v>
      </c>
    </row>
    <row r="12" spans="1:3" x14ac:dyDescent="0.2">
      <c r="A12" t="s">
        <v>17</v>
      </c>
      <c r="B12">
        <f>INTERCEPT(C1:C8,B1:B8)</f>
        <v>-9.6561834835924287E-2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+ Calculations</vt:lpstr>
      <vt:lpstr>Sheet3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2023-01-11T04:22:49Z</dcterms:created>
  <dcterms:modified xsi:type="dcterms:W3CDTF">2023-01-11T04:39:48Z</dcterms:modified>
</cp:coreProperties>
</file>