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Stevens/Desktop/2022 ERIE MONITORING/CLEANED/TDP/"/>
    </mc:Choice>
  </mc:AlternateContent>
  <xr:revisionPtr revIDLastSave="0" documentId="13_ncr:1_{27BE1799-4D0E-FA41-A20A-8DB2C7F166A0}" xr6:coauthVersionLast="47" xr6:coauthVersionMax="47" xr10:uidLastSave="{00000000-0000-0000-0000-000000000000}"/>
  <bookViews>
    <workbookView xWindow="80" yWindow="500" windowWidth="22880" windowHeight="13920" activeTab="1" xr2:uid="{61A64120-CFC3-BF49-A3CD-6A40E7BA00AA}"/>
  </bookViews>
  <sheets>
    <sheet name="data summary" sheetId="3" r:id="rId1"/>
    <sheet name="data + calculations" sheetId="1" r:id="rId2"/>
    <sheet name="std curv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3" l="1"/>
  <c r="F20" i="3"/>
  <c r="F22" i="3"/>
  <c r="F24" i="3"/>
  <c r="F26" i="3"/>
  <c r="F28" i="3"/>
  <c r="F30" i="3"/>
  <c r="F32" i="3"/>
  <c r="F34" i="3"/>
  <c r="F36" i="3"/>
  <c r="F38" i="3"/>
  <c r="F40" i="3"/>
  <c r="F16" i="3"/>
  <c r="F14" i="3"/>
  <c r="F12" i="3"/>
  <c r="F10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<sst xmlns="http://schemas.openxmlformats.org/spreadsheetml/2006/main" count="112" uniqueCount="25">
  <si>
    <t>Date</t>
  </si>
  <si>
    <t>Buoy</t>
  </si>
  <si>
    <t>Depth</t>
  </si>
  <si>
    <t>Replicate</t>
  </si>
  <si>
    <t>Abs</t>
  </si>
  <si>
    <t>STD0</t>
  </si>
  <si>
    <t>STD2.5</t>
  </si>
  <si>
    <t>STD5</t>
  </si>
  <si>
    <t>STD10</t>
  </si>
  <si>
    <t>STD30</t>
  </si>
  <si>
    <t>STD45</t>
  </si>
  <si>
    <t>STD60</t>
  </si>
  <si>
    <t>STD120</t>
  </si>
  <si>
    <t>BLANK</t>
  </si>
  <si>
    <t>Surface</t>
  </si>
  <si>
    <t>Bottom</t>
  </si>
  <si>
    <t>Conc</t>
  </si>
  <si>
    <t>SLOPE</t>
  </si>
  <si>
    <t>INTERCEPT</t>
  </si>
  <si>
    <t>conc TDP ug/L</t>
  </si>
  <si>
    <t>Blank correction NA</t>
  </si>
  <si>
    <t>Vol sample</t>
  </si>
  <si>
    <t>Vol persulfate</t>
  </si>
  <si>
    <t>Volume corrected conc TDP (ug/L)</t>
  </si>
  <si>
    <t>Replicate avg TDP (ug/L)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</si>
</sst>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curve'!$B$1</c:f>
              <c:strCache>
                <c:ptCount val="1"/>
                <c:pt idx="0">
                  <c:v>Conc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330708661417323"/>
                  <c:y val="-2.55431612715077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curve'!$A$2:$A$9</c:f>
              <c:numCache>
                <c:formatCode>General</c:formatCode>
                <c:ptCount val="8"/>
                <c:pt idx="0">
                  <c:v>3.3E-3</c:v>
                </c:pt>
                <c:pt idx="1">
                  <c:v>1.4E-2</c:v>
                </c:pt>
                <c:pt idx="2">
                  <c:v>2.64E-2</c:v>
                </c:pt>
                <c:pt idx="3">
                  <c:v>4.2900000000000001E-2</c:v>
                </c:pt>
                <c:pt idx="4">
                  <c:v>0.13139999999999999</c:v>
                </c:pt>
                <c:pt idx="5">
                  <c:v>0.14710000000000001</c:v>
                </c:pt>
                <c:pt idx="6">
                  <c:v>0.1958</c:v>
                </c:pt>
                <c:pt idx="7">
                  <c:v>0.38240000000000002</c:v>
                </c:pt>
              </c:numCache>
            </c:numRef>
          </c:xVal>
          <c:yVal>
            <c:numRef>
              <c:f>'std curve'!$B$2:$B$9</c:f>
              <c:numCache>
                <c:formatCode>General</c:formatCode>
                <c:ptCount val="8"/>
                <c:pt idx="0">
                  <c:v>0</c:v>
                </c:pt>
                <c:pt idx="1">
                  <c:v>2.49919</c:v>
                </c:pt>
                <c:pt idx="2">
                  <c:v>5.1791</c:v>
                </c:pt>
                <c:pt idx="3">
                  <c:v>9.9064879999999995</c:v>
                </c:pt>
                <c:pt idx="4">
                  <c:v>30.611229999999999</c:v>
                </c:pt>
                <c:pt idx="5">
                  <c:v>47.729599999999998</c:v>
                </c:pt>
                <c:pt idx="6">
                  <c:v>59.445500000000003</c:v>
                </c:pt>
                <c:pt idx="7">
                  <c:v>119.0519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55-744C-A17D-C7A4949CD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082240"/>
        <c:axId val="1141474752"/>
      </c:scatterChart>
      <c:valAx>
        <c:axId val="152608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474752"/>
        <c:crosses val="autoZero"/>
        <c:crossBetween val="midCat"/>
      </c:valAx>
      <c:valAx>
        <c:axId val="1141474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08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704850</xdr:colOff>
      <xdr:row>7</xdr:row>
      <xdr:rowOff>120650</xdr:rowOff>
    </xdr:from>
    <xdr:to>
      <xdr:col>11</xdr:col>
      <xdr:colOff>323850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FCE935-CC02-C679-5F45-ACE30340B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A1074-6CCF-D44A-83A8-19E79B9679D8}">
  <dimension ref="A1:F41"/>
  <sheetViews>
    <sheetView workbookViewId="0">
      <selection activeCell="E11" sqref="E1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23</v>
      </c>
      <c r="F1" t="s">
        <v>24</v>
      </c>
    </row>
    <row r="2" spans="1:6" x14ac:dyDescent="0.2">
      <c r="A2" s="1">
        <v>44778</v>
      </c>
      <c r="B2">
        <v>2</v>
      </c>
      <c r="C2" t="s">
        <v>14</v>
      </c>
      <c r="D2">
        <v>1</v>
      </c>
    </row>
    <row r="3" spans="1:6" x14ac:dyDescent="0.2">
      <c r="A3" s="1">
        <v>44778</v>
      </c>
      <c r="B3">
        <v>2</v>
      </c>
      <c r="C3" t="s">
        <v>14</v>
      </c>
      <c r="D3">
        <v>2</v>
      </c>
    </row>
    <row r="4" spans="1:6" x14ac:dyDescent="0.2">
      <c r="A4" s="1">
        <v>44778</v>
      </c>
      <c r="B4">
        <v>2</v>
      </c>
      <c r="C4" t="s">
        <v>15</v>
      </c>
      <c r="D4">
        <v>1</v>
      </c>
    </row>
    <row r="5" spans="1:6" x14ac:dyDescent="0.2">
      <c r="A5" s="1">
        <v>44778</v>
      </c>
      <c r="B5">
        <v>2</v>
      </c>
      <c r="C5" t="s">
        <v>15</v>
      </c>
      <c r="D5">
        <v>2</v>
      </c>
    </row>
    <row r="6" spans="1:6" x14ac:dyDescent="0.2">
      <c r="A6" s="1">
        <v>44778</v>
      </c>
      <c r="B6">
        <v>4</v>
      </c>
      <c r="C6" t="s">
        <v>14</v>
      </c>
      <c r="D6">
        <v>1</v>
      </c>
    </row>
    <row r="7" spans="1:6" x14ac:dyDescent="0.2">
      <c r="A7" s="1">
        <v>44778</v>
      </c>
      <c r="B7">
        <v>4</v>
      </c>
      <c r="C7" t="s">
        <v>14</v>
      </c>
      <c r="D7">
        <v>2</v>
      </c>
    </row>
    <row r="8" spans="1:6" x14ac:dyDescent="0.2">
      <c r="A8" s="1">
        <v>44778</v>
      </c>
      <c r="B8">
        <v>4</v>
      </c>
      <c r="C8" t="s">
        <v>15</v>
      </c>
      <c r="D8">
        <v>1</v>
      </c>
    </row>
    <row r="9" spans="1:6" x14ac:dyDescent="0.2">
      <c r="A9" s="1">
        <v>44778</v>
      </c>
      <c r="B9">
        <v>4</v>
      </c>
      <c r="C9" t="s">
        <v>15</v>
      </c>
      <c r="D9">
        <v>2</v>
      </c>
    </row>
    <row r="10" spans="1:6" x14ac:dyDescent="0.2">
      <c r="A10" s="1">
        <v>44778</v>
      </c>
      <c r="B10">
        <v>5</v>
      </c>
      <c r="C10" t="s">
        <v>14</v>
      </c>
      <c r="D10">
        <v>1</v>
      </c>
      <c r="E10">
        <v>1.5746699999999996</v>
      </c>
      <c r="F10">
        <f>AVERAGE(E10:E11)</f>
        <v>1.8361619999999994</v>
      </c>
    </row>
    <row r="11" spans="1:6" x14ac:dyDescent="0.2">
      <c r="A11" s="1">
        <v>44778</v>
      </c>
      <c r="B11">
        <v>5</v>
      </c>
      <c r="C11" t="s">
        <v>14</v>
      </c>
      <c r="D11">
        <v>2</v>
      </c>
      <c r="E11">
        <v>2.0976539999999995</v>
      </c>
    </row>
    <row r="12" spans="1:6" x14ac:dyDescent="0.2">
      <c r="A12" s="1">
        <v>44778</v>
      </c>
      <c r="B12">
        <v>5</v>
      </c>
      <c r="C12" t="s">
        <v>15</v>
      </c>
      <c r="D12">
        <v>1</v>
      </c>
      <c r="E12">
        <v>0.62378999999999918</v>
      </c>
      <c r="F12">
        <f>AVERAGE(E12:E13)</f>
        <v>0.83773799999999965</v>
      </c>
    </row>
    <row r="13" spans="1:6" x14ac:dyDescent="0.2">
      <c r="A13" s="1">
        <v>44778</v>
      </c>
      <c r="B13">
        <v>5</v>
      </c>
      <c r="C13" t="s">
        <v>15</v>
      </c>
      <c r="D13">
        <v>2</v>
      </c>
      <c r="E13">
        <v>1.0516860000000001</v>
      </c>
    </row>
    <row r="14" spans="1:6" x14ac:dyDescent="0.2">
      <c r="A14" s="1">
        <v>44778</v>
      </c>
      <c r="B14">
        <v>6</v>
      </c>
      <c r="C14" t="s">
        <v>14</v>
      </c>
      <c r="D14">
        <v>1</v>
      </c>
      <c r="E14">
        <v>0.4336139999999995</v>
      </c>
      <c r="F14">
        <f>AVERAGE(E14:E15)</f>
        <v>0.24343799999999949</v>
      </c>
    </row>
    <row r="15" spans="1:6" x14ac:dyDescent="0.2">
      <c r="A15" s="1">
        <v>44778</v>
      </c>
      <c r="B15">
        <v>6</v>
      </c>
      <c r="C15" t="s">
        <v>14</v>
      </c>
      <c r="D15">
        <v>2</v>
      </c>
      <c r="E15">
        <v>5.3261999999999476E-2</v>
      </c>
    </row>
    <row r="16" spans="1:6" x14ac:dyDescent="0.2">
      <c r="A16" s="1">
        <v>44778</v>
      </c>
      <c r="B16">
        <v>6</v>
      </c>
      <c r="C16" t="s">
        <v>15</v>
      </c>
      <c r="D16">
        <v>1</v>
      </c>
      <c r="E16">
        <v>-8.9370000000000616E-2</v>
      </c>
      <c r="F16">
        <f>AVERAGE(E16:E17)</f>
        <v>7.7033999999999603E-2</v>
      </c>
    </row>
    <row r="17" spans="1:6" x14ac:dyDescent="0.2">
      <c r="A17" s="1">
        <v>44778</v>
      </c>
      <c r="B17">
        <v>6</v>
      </c>
      <c r="C17" t="s">
        <v>15</v>
      </c>
      <c r="D17">
        <v>2</v>
      </c>
      <c r="E17">
        <v>0.24343799999999982</v>
      </c>
    </row>
    <row r="18" spans="1:6" x14ac:dyDescent="0.2">
      <c r="A18" s="1">
        <v>44778</v>
      </c>
      <c r="B18">
        <v>7</v>
      </c>
      <c r="C18" t="s">
        <v>14</v>
      </c>
      <c r="D18">
        <v>1</v>
      </c>
      <c r="E18">
        <v>0.57624599999999959</v>
      </c>
      <c r="F18">
        <f>AVERAGE(E18:E19)</f>
        <v>0.57624599999999959</v>
      </c>
    </row>
    <row r="19" spans="1:6" x14ac:dyDescent="0.2">
      <c r="A19" s="1">
        <v>44778</v>
      </c>
      <c r="B19">
        <v>7</v>
      </c>
      <c r="C19" t="s">
        <v>14</v>
      </c>
      <c r="D19">
        <v>2</v>
      </c>
      <c r="E19">
        <v>0.57624599999999959</v>
      </c>
    </row>
    <row r="20" spans="1:6" x14ac:dyDescent="0.2">
      <c r="A20" s="1">
        <v>44778</v>
      </c>
      <c r="B20">
        <v>7</v>
      </c>
      <c r="C20" t="s">
        <v>15</v>
      </c>
      <c r="D20">
        <v>1</v>
      </c>
      <c r="E20">
        <v>0.52870200000000001</v>
      </c>
      <c r="F20">
        <f>AVERAGE(E20:E21)</f>
        <v>0.79019400000000006</v>
      </c>
    </row>
    <row r="21" spans="1:6" x14ac:dyDescent="0.2">
      <c r="A21" s="1">
        <v>44778</v>
      </c>
      <c r="B21">
        <v>7</v>
      </c>
      <c r="C21" t="s">
        <v>15</v>
      </c>
      <c r="D21">
        <v>2</v>
      </c>
      <c r="E21">
        <v>1.0516860000000001</v>
      </c>
    </row>
    <row r="22" spans="1:6" x14ac:dyDescent="0.2">
      <c r="A22" s="1">
        <v>44782</v>
      </c>
      <c r="B22">
        <v>2</v>
      </c>
      <c r="C22" t="s">
        <v>14</v>
      </c>
      <c r="D22">
        <v>1</v>
      </c>
      <c r="E22">
        <v>1.1943180000000002</v>
      </c>
      <c r="F22">
        <f>AVERAGE(E22:E23)</f>
        <v>1.1705459999999999</v>
      </c>
    </row>
    <row r="23" spans="1:6" x14ac:dyDescent="0.2">
      <c r="A23" s="1">
        <v>44782</v>
      </c>
      <c r="B23">
        <v>2</v>
      </c>
      <c r="C23" t="s">
        <v>14</v>
      </c>
      <c r="D23">
        <v>2</v>
      </c>
      <c r="E23">
        <v>1.1467739999999993</v>
      </c>
    </row>
    <row r="24" spans="1:6" x14ac:dyDescent="0.2">
      <c r="A24" s="1">
        <v>44782</v>
      </c>
      <c r="B24">
        <v>2</v>
      </c>
      <c r="C24" t="s">
        <v>15</v>
      </c>
      <c r="D24">
        <v>1</v>
      </c>
      <c r="E24">
        <v>0.76642199999999927</v>
      </c>
      <c r="F24">
        <f>AVERAGE(E24:E25)</f>
        <v>0.86150999999999944</v>
      </c>
    </row>
    <row r="25" spans="1:6" x14ac:dyDescent="0.2">
      <c r="A25" s="1">
        <v>44782</v>
      </c>
      <c r="B25">
        <v>2</v>
      </c>
      <c r="C25" t="s">
        <v>15</v>
      </c>
      <c r="D25">
        <v>2</v>
      </c>
      <c r="E25">
        <v>0.95659799999999962</v>
      </c>
    </row>
    <row r="26" spans="1:6" x14ac:dyDescent="0.2">
      <c r="A26" s="1">
        <v>44782</v>
      </c>
      <c r="B26">
        <v>4</v>
      </c>
      <c r="C26" t="s">
        <v>14</v>
      </c>
      <c r="D26">
        <v>1</v>
      </c>
      <c r="E26">
        <v>1.0992299999999997</v>
      </c>
      <c r="F26">
        <f>AVERAGE(E26:E27)</f>
        <v>1.2418619999999998</v>
      </c>
    </row>
    <row r="27" spans="1:6" x14ac:dyDescent="0.2">
      <c r="A27" s="1">
        <v>44782</v>
      </c>
      <c r="B27">
        <v>4</v>
      </c>
      <c r="C27" t="s">
        <v>14</v>
      </c>
      <c r="D27">
        <v>2</v>
      </c>
      <c r="E27">
        <v>1.3844939999999999</v>
      </c>
    </row>
    <row r="28" spans="1:6" x14ac:dyDescent="0.2">
      <c r="A28" s="1">
        <v>44782</v>
      </c>
      <c r="B28">
        <v>4</v>
      </c>
      <c r="C28" t="s">
        <v>15</v>
      </c>
      <c r="D28">
        <v>1</v>
      </c>
      <c r="E28">
        <v>1.0516860000000001</v>
      </c>
      <c r="F28">
        <f>AVERAGE(E28:E29)</f>
        <v>0.95659799999999995</v>
      </c>
    </row>
    <row r="29" spans="1:6" x14ac:dyDescent="0.2">
      <c r="A29" s="1">
        <v>44782</v>
      </c>
      <c r="B29">
        <v>4</v>
      </c>
      <c r="C29" t="s">
        <v>15</v>
      </c>
      <c r="D29">
        <v>2</v>
      </c>
      <c r="E29">
        <v>0.86150999999999978</v>
      </c>
    </row>
    <row r="30" spans="1:6" x14ac:dyDescent="0.2">
      <c r="A30" s="1">
        <v>44782</v>
      </c>
      <c r="B30">
        <v>5</v>
      </c>
      <c r="C30" t="s">
        <v>14</v>
      </c>
      <c r="D30">
        <v>1</v>
      </c>
      <c r="E30">
        <v>8.1832859999999989</v>
      </c>
      <c r="F30">
        <f>AVERAGE(E30:E31)</f>
        <v>8.6587259999999979</v>
      </c>
    </row>
    <row r="31" spans="1:6" x14ac:dyDescent="0.2">
      <c r="A31" s="1">
        <v>44782</v>
      </c>
      <c r="B31">
        <v>5</v>
      </c>
      <c r="C31" t="s">
        <v>14</v>
      </c>
      <c r="D31">
        <v>2</v>
      </c>
      <c r="E31">
        <v>9.1341659999999969</v>
      </c>
    </row>
    <row r="32" spans="1:6" x14ac:dyDescent="0.2">
      <c r="A32" s="1">
        <v>44782</v>
      </c>
      <c r="B32">
        <v>5</v>
      </c>
      <c r="C32" t="s">
        <v>15</v>
      </c>
      <c r="D32">
        <v>1</v>
      </c>
      <c r="E32">
        <v>5.8536299999999981</v>
      </c>
      <c r="F32">
        <f>AVERAGE(E32:E33)</f>
        <v>5.7823139999999995</v>
      </c>
    </row>
    <row r="33" spans="1:6" x14ac:dyDescent="0.2">
      <c r="A33" s="1">
        <v>44782</v>
      </c>
      <c r="B33">
        <v>5</v>
      </c>
      <c r="C33" t="s">
        <v>15</v>
      </c>
      <c r="D33">
        <v>2</v>
      </c>
      <c r="E33">
        <v>5.710998</v>
      </c>
    </row>
    <row r="34" spans="1:6" x14ac:dyDescent="0.2">
      <c r="A34" s="1">
        <v>44782</v>
      </c>
      <c r="B34">
        <v>6</v>
      </c>
      <c r="C34" t="s">
        <v>14</v>
      </c>
      <c r="D34">
        <v>1</v>
      </c>
      <c r="E34">
        <v>8.7062699999999982</v>
      </c>
      <c r="F34">
        <f>AVERAGE(E34:E35)</f>
        <v>8.8964459999999974</v>
      </c>
    </row>
    <row r="35" spans="1:6" x14ac:dyDescent="0.2">
      <c r="A35" s="1">
        <v>44782</v>
      </c>
      <c r="B35">
        <v>6</v>
      </c>
      <c r="C35" t="s">
        <v>14</v>
      </c>
      <c r="D35">
        <v>2</v>
      </c>
      <c r="E35">
        <v>9.0866219999999966</v>
      </c>
    </row>
    <row r="36" spans="1:6" x14ac:dyDescent="0.2">
      <c r="A36" s="1">
        <v>44782</v>
      </c>
      <c r="B36">
        <v>6</v>
      </c>
      <c r="C36" t="s">
        <v>15</v>
      </c>
      <c r="D36">
        <v>1</v>
      </c>
      <c r="E36">
        <v>11.321189999999998</v>
      </c>
      <c r="F36">
        <f>AVERAGE(E36:E37)</f>
        <v>11.273645999999999</v>
      </c>
    </row>
    <row r="37" spans="1:6" x14ac:dyDescent="0.2">
      <c r="A37" s="1">
        <v>44782</v>
      </c>
      <c r="B37">
        <v>6</v>
      </c>
      <c r="C37" t="s">
        <v>15</v>
      </c>
      <c r="D37">
        <v>2</v>
      </c>
      <c r="E37">
        <v>11.226102000000001</v>
      </c>
    </row>
    <row r="38" spans="1:6" x14ac:dyDescent="0.2">
      <c r="A38" s="1">
        <v>44782</v>
      </c>
      <c r="B38">
        <v>7</v>
      </c>
      <c r="C38" t="s">
        <v>14</v>
      </c>
      <c r="D38">
        <v>1</v>
      </c>
      <c r="E38">
        <v>3.3813419999999987</v>
      </c>
      <c r="F38">
        <f>AVERAGE(E38:E39)</f>
        <v>3.4288859999999994</v>
      </c>
    </row>
    <row r="39" spans="1:6" x14ac:dyDescent="0.2">
      <c r="A39" s="1">
        <v>44782</v>
      </c>
      <c r="B39">
        <v>7</v>
      </c>
      <c r="C39" t="s">
        <v>14</v>
      </c>
      <c r="D39">
        <v>2</v>
      </c>
      <c r="E39">
        <v>3.4764300000000006</v>
      </c>
    </row>
    <row r="40" spans="1:6" x14ac:dyDescent="0.2">
      <c r="A40" s="1">
        <v>44782</v>
      </c>
      <c r="B40">
        <v>7</v>
      </c>
      <c r="C40" t="s">
        <v>15</v>
      </c>
      <c r="D40">
        <v>1</v>
      </c>
      <c r="E40">
        <v>9.0390779999999982</v>
      </c>
      <c r="F40">
        <f>AVERAGE(E40:E41)</f>
        <v>9.0153059999999989</v>
      </c>
    </row>
    <row r="41" spans="1:6" x14ac:dyDescent="0.2">
      <c r="A41" s="1">
        <v>44782</v>
      </c>
      <c r="B41">
        <v>7</v>
      </c>
      <c r="C41" t="s">
        <v>15</v>
      </c>
      <c r="D41">
        <v>2</v>
      </c>
      <c r="E41">
        <v>8.9915339999999997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BC791-0D58-8847-9EDE-DBBED69713DE}">
  <dimension ref="A1:O51"/>
  <sheetViews>
    <sheetView tabSelected="1" workbookViewId="0">
      <selection activeCell="G4" sqref="G4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</row>
    <row r="2" spans="1:15" x14ac:dyDescent="0.2">
      <c r="A2" t="s">
        <v>5</v>
      </c>
      <c r="E2">
        <v>3.3E-3</v>
      </c>
      <c r="F2">
        <f>(E2*O$3)+O$4</f>
        <v>-2.0247320000000002</v>
      </c>
      <c r="H2">
        <v>20</v>
      </c>
      <c r="I2">
        <v>10</v>
      </c>
      <c r="J2">
        <f>(F2*(H2+I2)/H2)</f>
        <v>-3.0370980000000003</v>
      </c>
    </row>
    <row r="3" spans="1:15" x14ac:dyDescent="0.2">
      <c r="A3" t="s">
        <v>6</v>
      </c>
      <c r="E3">
        <v>1.4E-2</v>
      </c>
      <c r="F3">
        <f t="shared" ref="F3:F51" si="0">(E3*O$3)+O$4</f>
        <v>1.3667399999999996</v>
      </c>
      <c r="H3">
        <v>20</v>
      </c>
      <c r="I3">
        <v>10</v>
      </c>
      <c r="J3">
        <f t="shared" ref="J3:J51" si="1">(F3*(H3+I3)/H3)</f>
        <v>2.0501099999999992</v>
      </c>
      <c r="N3" t="s">
        <v>17</v>
      </c>
      <c r="O3">
        <v>316.95999999999998</v>
      </c>
    </row>
    <row r="4" spans="1:15" x14ac:dyDescent="0.2">
      <c r="A4" t="s">
        <v>7</v>
      </c>
      <c r="E4">
        <v>2.64E-2</v>
      </c>
      <c r="F4">
        <f t="shared" si="0"/>
        <v>5.2970439999999996</v>
      </c>
      <c r="H4">
        <v>20</v>
      </c>
      <c r="I4">
        <v>10</v>
      </c>
      <c r="J4">
        <f t="shared" si="1"/>
        <v>7.9455659999999995</v>
      </c>
      <c r="N4" t="s">
        <v>18</v>
      </c>
      <c r="O4">
        <v>-3.0707</v>
      </c>
    </row>
    <row r="5" spans="1:15" x14ac:dyDescent="0.2">
      <c r="A5" t="s">
        <v>8</v>
      </c>
      <c r="E5">
        <v>4.2900000000000001E-2</v>
      </c>
      <c r="F5">
        <f t="shared" si="0"/>
        <v>10.526883999999999</v>
      </c>
      <c r="H5">
        <v>20</v>
      </c>
      <c r="I5">
        <v>10</v>
      </c>
      <c r="J5">
        <f t="shared" si="1"/>
        <v>15.790325999999999</v>
      </c>
    </row>
    <row r="6" spans="1:15" x14ac:dyDescent="0.2">
      <c r="A6" t="s">
        <v>9</v>
      </c>
      <c r="E6">
        <v>0.13139999999999999</v>
      </c>
      <c r="F6">
        <f t="shared" si="0"/>
        <v>38.577843999999992</v>
      </c>
      <c r="H6">
        <v>20</v>
      </c>
      <c r="I6">
        <v>10</v>
      </c>
      <c r="J6">
        <f t="shared" si="1"/>
        <v>57.866765999999984</v>
      </c>
    </row>
    <row r="7" spans="1:15" x14ac:dyDescent="0.2">
      <c r="A7" t="s">
        <v>10</v>
      </c>
      <c r="E7">
        <v>0.14710000000000001</v>
      </c>
      <c r="F7">
        <f t="shared" si="0"/>
        <v>43.554116</v>
      </c>
      <c r="H7">
        <v>20</v>
      </c>
      <c r="I7">
        <v>10</v>
      </c>
      <c r="J7">
        <f t="shared" si="1"/>
        <v>65.331174000000004</v>
      </c>
    </row>
    <row r="8" spans="1:15" x14ac:dyDescent="0.2">
      <c r="A8" t="s">
        <v>11</v>
      </c>
      <c r="E8">
        <v>0.1958</v>
      </c>
      <c r="F8">
        <f t="shared" si="0"/>
        <v>58.990067999999994</v>
      </c>
      <c r="H8">
        <v>20</v>
      </c>
      <c r="I8">
        <v>10</v>
      </c>
      <c r="J8">
        <f t="shared" si="1"/>
        <v>88.485101999999998</v>
      </c>
    </row>
    <row r="9" spans="1:15" x14ac:dyDescent="0.2">
      <c r="A9" t="s">
        <v>12</v>
      </c>
      <c r="E9">
        <v>0.38240000000000002</v>
      </c>
      <c r="F9">
        <f t="shared" si="0"/>
        <v>118.134804</v>
      </c>
      <c r="H9">
        <v>20</v>
      </c>
      <c r="I9">
        <v>10</v>
      </c>
      <c r="J9">
        <f t="shared" si="1"/>
        <v>177.20220599999999</v>
      </c>
    </row>
    <row r="10" spans="1:15" x14ac:dyDescent="0.2">
      <c r="A10" t="s">
        <v>13</v>
      </c>
      <c r="E10">
        <v>7.1000000000000004E-3</v>
      </c>
      <c r="F10">
        <f t="shared" si="0"/>
        <v>-0.82028400000000001</v>
      </c>
      <c r="H10">
        <v>20</v>
      </c>
      <c r="I10">
        <v>10</v>
      </c>
      <c r="J10">
        <f t="shared" si="1"/>
        <v>-1.230426</v>
      </c>
    </row>
    <row r="11" spans="1:15" x14ac:dyDescent="0.2">
      <c r="A11" t="s">
        <v>13</v>
      </c>
      <c r="E11">
        <v>5.8999999999999999E-3</v>
      </c>
      <c r="F11">
        <f t="shared" si="0"/>
        <v>-1.2006360000000003</v>
      </c>
      <c r="H11">
        <v>20</v>
      </c>
      <c r="I11">
        <v>10</v>
      </c>
      <c r="J11">
        <f t="shared" si="1"/>
        <v>-1.8009540000000004</v>
      </c>
    </row>
    <row r="12" spans="1:15" x14ac:dyDescent="0.2">
      <c r="A12" s="1">
        <v>44778</v>
      </c>
      <c r="B12">
        <v>2</v>
      </c>
      <c r="C12" t="s">
        <v>14</v>
      </c>
      <c r="D12">
        <v>1</v>
      </c>
      <c r="H12">
        <v>20</v>
      </c>
      <c r="I12">
        <v>10</v>
      </c>
      <c r="J12">
        <f t="shared" si="1"/>
        <v>0</v>
      </c>
    </row>
    <row r="13" spans="1:15" x14ac:dyDescent="0.2">
      <c r="A13" s="1">
        <v>44778</v>
      </c>
      <c r="B13">
        <v>2</v>
      </c>
      <c r="C13" t="s">
        <v>14</v>
      </c>
      <c r="D13">
        <v>2</v>
      </c>
      <c r="H13">
        <v>20</v>
      </c>
      <c r="I13">
        <v>10</v>
      </c>
      <c r="J13">
        <f t="shared" si="1"/>
        <v>0</v>
      </c>
    </row>
    <row r="14" spans="1:15" x14ac:dyDescent="0.2">
      <c r="A14" s="1">
        <v>44778</v>
      </c>
      <c r="B14">
        <v>2</v>
      </c>
      <c r="C14" t="s">
        <v>15</v>
      </c>
      <c r="D14">
        <v>1</v>
      </c>
      <c r="H14">
        <v>20</v>
      </c>
      <c r="I14">
        <v>10</v>
      </c>
      <c r="J14">
        <f t="shared" si="1"/>
        <v>0</v>
      </c>
    </row>
    <row r="15" spans="1:15" x14ac:dyDescent="0.2">
      <c r="A15" s="1">
        <v>44778</v>
      </c>
      <c r="B15">
        <v>2</v>
      </c>
      <c r="C15" t="s">
        <v>15</v>
      </c>
      <c r="D15">
        <v>2</v>
      </c>
      <c r="H15">
        <v>20</v>
      </c>
      <c r="I15">
        <v>10</v>
      </c>
      <c r="J15">
        <f t="shared" si="1"/>
        <v>0</v>
      </c>
    </row>
    <row r="16" spans="1:15" x14ac:dyDescent="0.2">
      <c r="A16" s="1">
        <v>44778</v>
      </c>
      <c r="B16">
        <v>4</v>
      </c>
      <c r="C16" t="s">
        <v>14</v>
      </c>
      <c r="D16">
        <v>1</v>
      </c>
      <c r="H16">
        <v>20</v>
      </c>
      <c r="I16">
        <v>10</v>
      </c>
      <c r="J16">
        <f t="shared" si="1"/>
        <v>0</v>
      </c>
    </row>
    <row r="17" spans="1:10" x14ac:dyDescent="0.2">
      <c r="A17" s="1">
        <v>44778</v>
      </c>
      <c r="B17">
        <v>4</v>
      </c>
      <c r="C17" t="s">
        <v>14</v>
      </c>
      <c r="D17">
        <v>2</v>
      </c>
      <c r="H17">
        <v>20</v>
      </c>
      <c r="I17">
        <v>10</v>
      </c>
      <c r="J17">
        <f t="shared" si="1"/>
        <v>0</v>
      </c>
    </row>
    <row r="18" spans="1:10" x14ac:dyDescent="0.2">
      <c r="A18" s="1">
        <v>44778</v>
      </c>
      <c r="B18">
        <v>4</v>
      </c>
      <c r="C18" t="s">
        <v>15</v>
      </c>
      <c r="D18">
        <v>1</v>
      </c>
      <c r="H18">
        <v>20</v>
      </c>
      <c r="I18">
        <v>10</v>
      </c>
      <c r="J18">
        <f t="shared" si="1"/>
        <v>0</v>
      </c>
    </row>
    <row r="19" spans="1:10" x14ac:dyDescent="0.2">
      <c r="A19" s="1">
        <v>44778</v>
      </c>
      <c r="B19">
        <v>4</v>
      </c>
      <c r="C19" t="s">
        <v>15</v>
      </c>
      <c r="D19">
        <v>2</v>
      </c>
      <c r="H19">
        <v>20</v>
      </c>
      <c r="I19">
        <v>10</v>
      </c>
      <c r="J19">
        <f t="shared" si="1"/>
        <v>0</v>
      </c>
    </row>
    <row r="20" spans="1:10" x14ac:dyDescent="0.2">
      <c r="A20" s="1">
        <v>44778</v>
      </c>
      <c r="B20">
        <v>5</v>
      </c>
      <c r="C20" t="s">
        <v>14</v>
      </c>
      <c r="D20">
        <v>1</v>
      </c>
      <c r="E20">
        <v>1.2999999999999999E-2</v>
      </c>
      <c r="F20">
        <f t="shared" si="0"/>
        <v>1.0497799999999997</v>
      </c>
      <c r="H20">
        <v>20</v>
      </c>
      <c r="I20">
        <v>10</v>
      </c>
      <c r="J20">
        <f t="shared" si="1"/>
        <v>1.5746699999999996</v>
      </c>
    </row>
    <row r="21" spans="1:10" x14ac:dyDescent="0.2">
      <c r="A21" s="1">
        <v>44778</v>
      </c>
      <c r="B21">
        <v>5</v>
      </c>
      <c r="C21" t="s">
        <v>14</v>
      </c>
      <c r="D21">
        <v>2</v>
      </c>
      <c r="E21">
        <v>1.41E-2</v>
      </c>
      <c r="F21">
        <f t="shared" si="0"/>
        <v>1.3984359999999998</v>
      </c>
      <c r="H21">
        <v>20</v>
      </c>
      <c r="I21">
        <v>10</v>
      </c>
      <c r="J21">
        <f t="shared" si="1"/>
        <v>2.0976539999999995</v>
      </c>
    </row>
    <row r="22" spans="1:10" x14ac:dyDescent="0.2">
      <c r="A22" s="1">
        <v>44778</v>
      </c>
      <c r="B22">
        <v>5</v>
      </c>
      <c r="C22" t="s">
        <v>15</v>
      </c>
      <c r="D22">
        <v>1</v>
      </c>
      <c r="E22">
        <v>1.0999999999999999E-2</v>
      </c>
      <c r="F22">
        <f t="shared" si="0"/>
        <v>0.41585999999999945</v>
      </c>
      <c r="H22">
        <v>20</v>
      </c>
      <c r="I22">
        <v>10</v>
      </c>
      <c r="J22">
        <f t="shared" si="1"/>
        <v>0.62378999999999918</v>
      </c>
    </row>
    <row r="23" spans="1:10" x14ac:dyDescent="0.2">
      <c r="A23" s="1">
        <v>44778</v>
      </c>
      <c r="B23">
        <v>5</v>
      </c>
      <c r="C23" t="s">
        <v>15</v>
      </c>
      <c r="D23">
        <v>2</v>
      </c>
      <c r="E23">
        <v>1.1900000000000001E-2</v>
      </c>
      <c r="F23">
        <f t="shared" si="0"/>
        <v>0.70112400000000008</v>
      </c>
      <c r="H23">
        <v>20</v>
      </c>
      <c r="I23">
        <v>10</v>
      </c>
      <c r="J23">
        <f t="shared" si="1"/>
        <v>1.0516860000000001</v>
      </c>
    </row>
    <row r="24" spans="1:10" x14ac:dyDescent="0.2">
      <c r="A24" s="1">
        <v>44778</v>
      </c>
      <c r="B24">
        <v>6</v>
      </c>
      <c r="C24" t="s">
        <v>14</v>
      </c>
      <c r="D24">
        <v>1</v>
      </c>
      <c r="E24">
        <v>1.06E-2</v>
      </c>
      <c r="F24">
        <f t="shared" si="0"/>
        <v>0.28907599999999967</v>
      </c>
      <c r="H24">
        <v>20</v>
      </c>
      <c r="I24">
        <v>10</v>
      </c>
      <c r="J24">
        <f t="shared" si="1"/>
        <v>0.4336139999999995</v>
      </c>
    </row>
    <row r="25" spans="1:10" x14ac:dyDescent="0.2">
      <c r="A25" s="1">
        <v>44778</v>
      </c>
      <c r="B25">
        <v>6</v>
      </c>
      <c r="C25" t="s">
        <v>14</v>
      </c>
      <c r="D25">
        <v>2</v>
      </c>
      <c r="E25">
        <v>9.7999999999999997E-3</v>
      </c>
      <c r="F25">
        <f t="shared" si="0"/>
        <v>3.5507999999999651E-2</v>
      </c>
      <c r="H25">
        <v>20</v>
      </c>
      <c r="I25">
        <v>10</v>
      </c>
      <c r="J25">
        <f t="shared" si="1"/>
        <v>5.3261999999999476E-2</v>
      </c>
    </row>
    <row r="26" spans="1:10" x14ac:dyDescent="0.2">
      <c r="A26" s="1">
        <v>44778</v>
      </c>
      <c r="B26">
        <v>6</v>
      </c>
      <c r="C26" t="s">
        <v>15</v>
      </c>
      <c r="D26">
        <v>1</v>
      </c>
      <c r="E26">
        <v>9.4999999999999998E-3</v>
      </c>
      <c r="F26">
        <f t="shared" si="0"/>
        <v>-5.958000000000041E-2</v>
      </c>
      <c r="H26">
        <v>20</v>
      </c>
      <c r="I26">
        <v>10</v>
      </c>
      <c r="J26">
        <f t="shared" si="1"/>
        <v>-8.9370000000000616E-2</v>
      </c>
    </row>
    <row r="27" spans="1:10" x14ac:dyDescent="0.2">
      <c r="A27" s="1">
        <v>44778</v>
      </c>
      <c r="B27">
        <v>6</v>
      </c>
      <c r="C27" t="s">
        <v>15</v>
      </c>
      <c r="D27">
        <v>2</v>
      </c>
      <c r="E27">
        <v>1.0200000000000001E-2</v>
      </c>
      <c r="F27">
        <f t="shared" si="0"/>
        <v>0.16229199999999988</v>
      </c>
      <c r="H27">
        <v>20</v>
      </c>
      <c r="I27">
        <v>10</v>
      </c>
      <c r="J27">
        <f t="shared" si="1"/>
        <v>0.24343799999999982</v>
      </c>
    </row>
    <row r="28" spans="1:10" x14ac:dyDescent="0.2">
      <c r="A28" s="1">
        <v>44778</v>
      </c>
      <c r="B28">
        <v>7</v>
      </c>
      <c r="C28" t="s">
        <v>14</v>
      </c>
      <c r="D28">
        <v>1</v>
      </c>
      <c r="E28">
        <v>1.09E-2</v>
      </c>
      <c r="F28">
        <f t="shared" si="0"/>
        <v>0.38416399999999973</v>
      </c>
      <c r="H28">
        <v>20</v>
      </c>
      <c r="I28">
        <v>10</v>
      </c>
      <c r="J28">
        <f t="shared" si="1"/>
        <v>0.57624599999999959</v>
      </c>
    </row>
    <row r="29" spans="1:10" x14ac:dyDescent="0.2">
      <c r="A29" s="1">
        <v>44778</v>
      </c>
      <c r="B29">
        <v>7</v>
      </c>
      <c r="C29" t="s">
        <v>14</v>
      </c>
      <c r="D29">
        <v>2</v>
      </c>
      <c r="E29">
        <v>1.09E-2</v>
      </c>
      <c r="F29">
        <f t="shared" si="0"/>
        <v>0.38416399999999973</v>
      </c>
      <c r="H29">
        <v>20</v>
      </c>
      <c r="I29">
        <v>10</v>
      </c>
      <c r="J29">
        <f t="shared" si="1"/>
        <v>0.57624599999999959</v>
      </c>
    </row>
    <row r="30" spans="1:10" x14ac:dyDescent="0.2">
      <c r="A30" s="1">
        <v>44778</v>
      </c>
      <c r="B30">
        <v>7</v>
      </c>
      <c r="C30" t="s">
        <v>15</v>
      </c>
      <c r="D30">
        <v>1</v>
      </c>
      <c r="E30">
        <v>1.0800000000000001E-2</v>
      </c>
      <c r="F30">
        <f t="shared" si="0"/>
        <v>0.352468</v>
      </c>
      <c r="H30">
        <v>20</v>
      </c>
      <c r="I30">
        <v>10</v>
      </c>
      <c r="J30">
        <f t="shared" si="1"/>
        <v>0.52870200000000001</v>
      </c>
    </row>
    <row r="31" spans="1:10" x14ac:dyDescent="0.2">
      <c r="A31" s="1">
        <v>44778</v>
      </c>
      <c r="B31">
        <v>7</v>
      </c>
      <c r="C31" t="s">
        <v>15</v>
      </c>
      <c r="D31">
        <v>2</v>
      </c>
      <c r="E31">
        <v>1.1900000000000001E-2</v>
      </c>
      <c r="F31">
        <f t="shared" si="0"/>
        <v>0.70112400000000008</v>
      </c>
      <c r="H31">
        <v>20</v>
      </c>
      <c r="I31">
        <v>10</v>
      </c>
      <c r="J31">
        <f t="shared" si="1"/>
        <v>1.0516860000000001</v>
      </c>
    </row>
    <row r="32" spans="1:10" x14ac:dyDescent="0.2">
      <c r="A32" s="1">
        <v>44782</v>
      </c>
      <c r="B32">
        <v>2</v>
      </c>
      <c r="C32" t="s">
        <v>14</v>
      </c>
      <c r="D32">
        <v>1</v>
      </c>
      <c r="E32">
        <v>1.2200000000000001E-2</v>
      </c>
      <c r="F32">
        <f t="shared" si="0"/>
        <v>0.79621200000000014</v>
      </c>
      <c r="H32">
        <v>20</v>
      </c>
      <c r="I32">
        <v>10</v>
      </c>
      <c r="J32">
        <f t="shared" si="1"/>
        <v>1.1943180000000002</v>
      </c>
    </row>
    <row r="33" spans="1:10" x14ac:dyDescent="0.2">
      <c r="A33" s="1">
        <v>44782</v>
      </c>
      <c r="B33">
        <v>2</v>
      </c>
      <c r="C33" t="s">
        <v>14</v>
      </c>
      <c r="D33">
        <v>2</v>
      </c>
      <c r="E33">
        <v>1.21E-2</v>
      </c>
      <c r="F33">
        <f t="shared" si="0"/>
        <v>0.76451599999999953</v>
      </c>
      <c r="H33">
        <v>20</v>
      </c>
      <c r="I33">
        <v>10</v>
      </c>
      <c r="J33">
        <f t="shared" si="1"/>
        <v>1.1467739999999993</v>
      </c>
    </row>
    <row r="34" spans="1:10" x14ac:dyDescent="0.2">
      <c r="A34" s="1">
        <v>44782</v>
      </c>
      <c r="B34">
        <v>2</v>
      </c>
      <c r="C34" t="s">
        <v>15</v>
      </c>
      <c r="D34">
        <v>1</v>
      </c>
      <c r="E34">
        <v>1.1299999999999999E-2</v>
      </c>
      <c r="F34">
        <f t="shared" si="0"/>
        <v>0.51094799999999951</v>
      </c>
      <c r="H34">
        <v>20</v>
      </c>
      <c r="I34">
        <v>10</v>
      </c>
      <c r="J34">
        <f t="shared" si="1"/>
        <v>0.76642199999999927</v>
      </c>
    </row>
    <row r="35" spans="1:10" x14ac:dyDescent="0.2">
      <c r="A35" s="1">
        <v>44782</v>
      </c>
      <c r="B35">
        <v>2</v>
      </c>
      <c r="C35" t="s">
        <v>15</v>
      </c>
      <c r="D35">
        <v>2</v>
      </c>
      <c r="E35">
        <v>1.17E-2</v>
      </c>
      <c r="F35">
        <f t="shared" si="0"/>
        <v>0.63773199999999974</v>
      </c>
      <c r="H35">
        <v>20</v>
      </c>
      <c r="I35">
        <v>10</v>
      </c>
      <c r="J35">
        <f t="shared" si="1"/>
        <v>0.95659799999999962</v>
      </c>
    </row>
    <row r="36" spans="1:10" x14ac:dyDescent="0.2">
      <c r="A36" s="1">
        <v>44782</v>
      </c>
      <c r="B36">
        <v>4</v>
      </c>
      <c r="C36" t="s">
        <v>14</v>
      </c>
      <c r="D36">
        <v>1</v>
      </c>
      <c r="E36">
        <v>1.2E-2</v>
      </c>
      <c r="F36">
        <f t="shared" si="0"/>
        <v>0.7328199999999998</v>
      </c>
      <c r="H36">
        <v>20</v>
      </c>
      <c r="I36">
        <v>10</v>
      </c>
      <c r="J36">
        <f t="shared" si="1"/>
        <v>1.0992299999999997</v>
      </c>
    </row>
    <row r="37" spans="1:10" x14ac:dyDescent="0.2">
      <c r="A37" s="1">
        <v>44782</v>
      </c>
      <c r="B37">
        <v>4</v>
      </c>
      <c r="C37" t="s">
        <v>14</v>
      </c>
      <c r="D37">
        <v>2</v>
      </c>
      <c r="E37">
        <v>1.26E-2</v>
      </c>
      <c r="F37">
        <f t="shared" si="0"/>
        <v>0.92299599999999993</v>
      </c>
      <c r="H37">
        <v>20</v>
      </c>
      <c r="I37">
        <v>10</v>
      </c>
      <c r="J37">
        <f t="shared" si="1"/>
        <v>1.3844939999999999</v>
      </c>
    </row>
    <row r="38" spans="1:10" x14ac:dyDescent="0.2">
      <c r="A38" s="1">
        <v>44782</v>
      </c>
      <c r="B38">
        <v>4</v>
      </c>
      <c r="C38" t="s">
        <v>15</v>
      </c>
      <c r="D38">
        <v>1</v>
      </c>
      <c r="E38">
        <v>1.1900000000000001E-2</v>
      </c>
      <c r="F38">
        <f t="shared" si="0"/>
        <v>0.70112400000000008</v>
      </c>
      <c r="H38">
        <v>20</v>
      </c>
      <c r="I38">
        <v>10</v>
      </c>
      <c r="J38">
        <f t="shared" si="1"/>
        <v>1.0516860000000001</v>
      </c>
    </row>
    <row r="39" spans="1:10" x14ac:dyDescent="0.2">
      <c r="A39" s="1">
        <v>44782</v>
      </c>
      <c r="B39">
        <v>4</v>
      </c>
      <c r="C39" t="s">
        <v>15</v>
      </c>
      <c r="D39">
        <v>2</v>
      </c>
      <c r="E39">
        <v>1.15E-2</v>
      </c>
      <c r="F39">
        <f t="shared" si="0"/>
        <v>0.57433999999999985</v>
      </c>
      <c r="H39">
        <v>20</v>
      </c>
      <c r="I39">
        <v>10</v>
      </c>
      <c r="J39">
        <f t="shared" si="1"/>
        <v>0.86150999999999978</v>
      </c>
    </row>
    <row r="40" spans="1:10" x14ac:dyDescent="0.2">
      <c r="A40" s="1">
        <v>44782</v>
      </c>
      <c r="B40">
        <v>5</v>
      </c>
      <c r="C40" t="s">
        <v>14</v>
      </c>
      <c r="D40">
        <v>1</v>
      </c>
      <c r="E40">
        <v>2.69E-2</v>
      </c>
      <c r="F40">
        <f t="shared" si="0"/>
        <v>5.4555239999999987</v>
      </c>
      <c r="H40">
        <v>20</v>
      </c>
      <c r="I40">
        <v>10</v>
      </c>
      <c r="J40">
        <f t="shared" si="1"/>
        <v>8.1832859999999989</v>
      </c>
    </row>
    <row r="41" spans="1:10" x14ac:dyDescent="0.2">
      <c r="A41" s="1">
        <v>44782</v>
      </c>
      <c r="B41">
        <v>5</v>
      </c>
      <c r="C41" t="s">
        <v>14</v>
      </c>
      <c r="D41">
        <v>2</v>
      </c>
      <c r="E41">
        <v>2.8899999999999999E-2</v>
      </c>
      <c r="F41">
        <f t="shared" si="0"/>
        <v>6.0894439999999985</v>
      </c>
      <c r="H41">
        <v>20</v>
      </c>
      <c r="I41">
        <v>10</v>
      </c>
      <c r="J41">
        <f t="shared" si="1"/>
        <v>9.1341659999999969</v>
      </c>
    </row>
    <row r="42" spans="1:10" x14ac:dyDescent="0.2">
      <c r="A42" s="1">
        <v>44782</v>
      </c>
      <c r="B42">
        <v>5</v>
      </c>
      <c r="C42" t="s">
        <v>15</v>
      </c>
      <c r="D42">
        <v>1</v>
      </c>
      <c r="E42">
        <v>2.1999999999999999E-2</v>
      </c>
      <c r="F42">
        <f t="shared" si="0"/>
        <v>3.9024199999999989</v>
      </c>
      <c r="H42">
        <v>20</v>
      </c>
      <c r="I42">
        <v>10</v>
      </c>
      <c r="J42">
        <f t="shared" si="1"/>
        <v>5.8536299999999981</v>
      </c>
    </row>
    <row r="43" spans="1:10" x14ac:dyDescent="0.2">
      <c r="A43" s="1">
        <v>44782</v>
      </c>
      <c r="B43">
        <v>5</v>
      </c>
      <c r="C43" t="s">
        <v>15</v>
      </c>
      <c r="D43">
        <v>2</v>
      </c>
      <c r="E43">
        <v>2.1700000000000001E-2</v>
      </c>
      <c r="F43">
        <f t="shared" si="0"/>
        <v>3.8073320000000002</v>
      </c>
      <c r="H43">
        <v>20</v>
      </c>
      <c r="I43">
        <v>10</v>
      </c>
      <c r="J43">
        <f t="shared" si="1"/>
        <v>5.710998</v>
      </c>
    </row>
    <row r="44" spans="1:10" x14ac:dyDescent="0.2">
      <c r="A44" s="1">
        <v>44782</v>
      </c>
      <c r="B44">
        <v>6</v>
      </c>
      <c r="C44" t="s">
        <v>14</v>
      </c>
      <c r="D44">
        <v>1</v>
      </c>
      <c r="E44">
        <v>2.8000000000000001E-2</v>
      </c>
      <c r="F44">
        <f t="shared" si="0"/>
        <v>5.8041799999999988</v>
      </c>
      <c r="H44">
        <v>20</v>
      </c>
      <c r="I44">
        <v>10</v>
      </c>
      <c r="J44">
        <f t="shared" si="1"/>
        <v>8.7062699999999982</v>
      </c>
    </row>
    <row r="45" spans="1:10" x14ac:dyDescent="0.2">
      <c r="A45" s="1">
        <v>44782</v>
      </c>
      <c r="B45">
        <v>6</v>
      </c>
      <c r="C45" t="s">
        <v>14</v>
      </c>
      <c r="D45">
        <v>2</v>
      </c>
      <c r="E45">
        <v>2.8799999999999999E-2</v>
      </c>
      <c r="F45">
        <f t="shared" si="0"/>
        <v>6.0577479999999984</v>
      </c>
      <c r="H45">
        <v>20</v>
      </c>
      <c r="I45">
        <v>10</v>
      </c>
      <c r="J45">
        <f t="shared" si="1"/>
        <v>9.0866219999999966</v>
      </c>
    </row>
    <row r="46" spans="1:10" x14ac:dyDescent="0.2">
      <c r="A46" s="1">
        <v>44782</v>
      </c>
      <c r="B46">
        <v>6</v>
      </c>
      <c r="C46" t="s">
        <v>15</v>
      </c>
      <c r="D46">
        <v>1</v>
      </c>
      <c r="E46">
        <v>3.3500000000000002E-2</v>
      </c>
      <c r="F46">
        <f t="shared" si="0"/>
        <v>7.5474599999999992</v>
      </c>
      <c r="H46">
        <v>20</v>
      </c>
      <c r="I46">
        <v>10</v>
      </c>
      <c r="J46">
        <f t="shared" si="1"/>
        <v>11.321189999999998</v>
      </c>
    </row>
    <row r="47" spans="1:10" x14ac:dyDescent="0.2">
      <c r="A47" s="1">
        <v>44782</v>
      </c>
      <c r="B47">
        <v>6</v>
      </c>
      <c r="C47" t="s">
        <v>15</v>
      </c>
      <c r="D47">
        <v>2</v>
      </c>
      <c r="E47">
        <v>3.3300000000000003E-2</v>
      </c>
      <c r="F47">
        <f t="shared" si="0"/>
        <v>7.4840680000000006</v>
      </c>
      <c r="H47">
        <v>20</v>
      </c>
      <c r="I47">
        <v>10</v>
      </c>
      <c r="J47">
        <f t="shared" si="1"/>
        <v>11.226102000000001</v>
      </c>
    </row>
    <row r="48" spans="1:10" x14ac:dyDescent="0.2">
      <c r="A48" s="1">
        <v>44782</v>
      </c>
      <c r="B48">
        <v>7</v>
      </c>
      <c r="C48" t="s">
        <v>14</v>
      </c>
      <c r="D48">
        <v>1</v>
      </c>
      <c r="E48">
        <v>1.6799999999999999E-2</v>
      </c>
      <c r="F48">
        <f t="shared" si="0"/>
        <v>2.254227999999999</v>
      </c>
      <c r="H48">
        <v>20</v>
      </c>
      <c r="I48">
        <v>10</v>
      </c>
      <c r="J48">
        <f t="shared" si="1"/>
        <v>3.3813419999999987</v>
      </c>
    </row>
    <row r="49" spans="1:10" x14ac:dyDescent="0.2">
      <c r="A49" s="1">
        <v>44782</v>
      </c>
      <c r="B49">
        <v>7</v>
      </c>
      <c r="C49" t="s">
        <v>14</v>
      </c>
      <c r="D49">
        <v>2</v>
      </c>
      <c r="E49">
        <v>1.7000000000000001E-2</v>
      </c>
      <c r="F49">
        <f t="shared" si="0"/>
        <v>2.3176200000000002</v>
      </c>
      <c r="H49">
        <v>20</v>
      </c>
      <c r="I49">
        <v>10</v>
      </c>
      <c r="J49">
        <f t="shared" si="1"/>
        <v>3.4764300000000006</v>
      </c>
    </row>
    <row r="50" spans="1:10" x14ac:dyDescent="0.2">
      <c r="A50" s="1">
        <v>44782</v>
      </c>
      <c r="B50">
        <v>7</v>
      </c>
      <c r="C50" t="s">
        <v>15</v>
      </c>
      <c r="D50">
        <v>1</v>
      </c>
      <c r="E50">
        <v>2.87E-2</v>
      </c>
      <c r="F50">
        <f t="shared" si="0"/>
        <v>6.0260519999999982</v>
      </c>
      <c r="H50">
        <v>20</v>
      </c>
      <c r="I50">
        <v>10</v>
      </c>
      <c r="J50">
        <f t="shared" si="1"/>
        <v>9.0390779999999982</v>
      </c>
    </row>
    <row r="51" spans="1:10" x14ac:dyDescent="0.2">
      <c r="A51" s="1">
        <v>44782</v>
      </c>
      <c r="B51">
        <v>7</v>
      </c>
      <c r="C51" t="s">
        <v>15</v>
      </c>
      <c r="D51">
        <v>2</v>
      </c>
      <c r="E51">
        <v>2.86E-2</v>
      </c>
      <c r="F51">
        <f t="shared" si="0"/>
        <v>5.9943559999999998</v>
      </c>
      <c r="H51">
        <v>20</v>
      </c>
      <c r="I51">
        <v>10</v>
      </c>
      <c r="J51">
        <f t="shared" si="1"/>
        <v>8.9915339999999997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0D884-FD59-D745-8D3F-289586AA41B2}">
  <dimension ref="A1:B12"/>
  <sheetViews>
    <sheetView workbookViewId="0">
      <selection activeCell="E20" sqref="E20"/>
    </sheetView>
  </sheetViews>
  <sheetFormatPr baseColWidth="10" defaultRowHeight="16" x14ac:dyDescent="0.2"/>
  <sheetData>
    <row r="1" spans="1:2" x14ac:dyDescent="0.2">
      <c r="A1" t="s">
        <v>4</v>
      </c>
      <c r="B1" t="s">
        <v>16</v>
      </c>
    </row>
    <row r="2" spans="1:2" x14ac:dyDescent="0.2">
      <c r="A2">
        <v>3.3E-3</v>
      </c>
      <c r="B2">
        <v>0</v>
      </c>
    </row>
    <row r="3" spans="1:2" x14ac:dyDescent="0.2">
      <c r="A3">
        <v>1.4E-2</v>
      </c>
      <c r="B3">
        <v>2.49919</v>
      </c>
    </row>
    <row r="4" spans="1:2" x14ac:dyDescent="0.2">
      <c r="A4">
        <v>2.64E-2</v>
      </c>
      <c r="B4">
        <v>5.1791</v>
      </c>
    </row>
    <row r="5" spans="1:2" x14ac:dyDescent="0.2">
      <c r="A5">
        <v>4.2900000000000001E-2</v>
      </c>
      <c r="B5">
        <v>9.9064879999999995</v>
      </c>
    </row>
    <row r="6" spans="1:2" x14ac:dyDescent="0.2">
      <c r="A6">
        <v>0.13139999999999999</v>
      </c>
      <c r="B6">
        <v>30.611229999999999</v>
      </c>
    </row>
    <row r="7" spans="1:2" x14ac:dyDescent="0.2">
      <c r="A7">
        <v>0.14710000000000001</v>
      </c>
      <c r="B7" s="2">
        <v>47.729599999999998</v>
      </c>
    </row>
    <row r="8" spans="1:2" x14ac:dyDescent="0.2">
      <c r="A8">
        <v>0.1958</v>
      </c>
      <c r="B8">
        <v>59.445500000000003</v>
      </c>
    </row>
    <row r="9" spans="1:2" x14ac:dyDescent="0.2">
      <c r="A9">
        <v>0.38240000000000002</v>
      </c>
      <c r="B9">
        <v>119.0519</v>
      </c>
    </row>
    <row r="11" spans="1:2" x14ac:dyDescent="0.2">
      <c r="A11" t="s">
        <v>17</v>
      </c>
      <c r="B11">
        <v>316.95999999999998</v>
      </c>
    </row>
    <row r="12" spans="1:2" x14ac:dyDescent="0.2">
      <c r="A12" t="s">
        <v>18</v>
      </c>
      <c r="B12">
        <v>-3.0707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summary</vt:lpstr>
      <vt:lpstr>data + calculations</vt:lpstr>
      <vt:lpstr>std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cstevens</dc:creator>
  <cp:lastModifiedBy>cstevens</cp:lastModifiedBy>
  <dcterms:created xsi:type="dcterms:W3CDTF">2022-12-16T21:59:02Z</dcterms:created>
  <dcterms:modified xsi:type="dcterms:W3CDTF">2023-01-11T22:40:30Z</dcterms:modified>
</cp:coreProperties>
</file>