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Stevens/Desktop/2022 ERIE MONITORING/CLEANED/TDP/"/>
    </mc:Choice>
  </mc:AlternateContent>
  <xr:revisionPtr revIDLastSave="0" documentId="13_ncr:1_{C6123E7F-03B5-554D-B27B-13C5B984EB2D}" xr6:coauthVersionLast="47" xr6:coauthVersionMax="47" xr10:uidLastSave="{00000000-0000-0000-0000-000000000000}"/>
  <bookViews>
    <workbookView xWindow="580" yWindow="980" windowWidth="25040" windowHeight="13920" activeTab="1" xr2:uid="{B8039C60-0408-494F-90D4-33EEE756DED4}"/>
  </bookViews>
  <sheets>
    <sheet name="data + calculations" sheetId="1" r:id="rId1"/>
    <sheet name="Data summary" sheetId="3" r:id="rId2"/>
    <sheet name="std curv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2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2" i="1"/>
  <c r="B18" i="2"/>
  <c r="B17" i="2"/>
</calcChain>
</file>

<file path=xl/sharedStrings.xml><?xml version="1.0" encoding="utf-8"?>
<sst xmlns="http://schemas.openxmlformats.org/spreadsheetml/2006/main" count="76" uniqueCount="25">
  <si>
    <t>Date</t>
  </si>
  <si>
    <t>Buoy</t>
  </si>
  <si>
    <t>Depth</t>
  </si>
  <si>
    <t>Replicate</t>
  </si>
  <si>
    <t>Abs</t>
  </si>
  <si>
    <t>std0</t>
  </si>
  <si>
    <t>std5</t>
  </si>
  <si>
    <t>std10</t>
  </si>
  <si>
    <t>std30</t>
  </si>
  <si>
    <t>std60</t>
  </si>
  <si>
    <t>std120</t>
  </si>
  <si>
    <t>std200</t>
  </si>
  <si>
    <t>Surface</t>
  </si>
  <si>
    <t>surface</t>
  </si>
  <si>
    <t>Bottom</t>
  </si>
  <si>
    <t>conc</t>
  </si>
  <si>
    <t>SLOPE</t>
  </si>
  <si>
    <t>INTERCEPT</t>
  </si>
  <si>
    <t>Conc ug/L</t>
  </si>
  <si>
    <t>Blank correction NA</t>
  </si>
  <si>
    <t xml:space="preserve">Volume sample </t>
  </si>
  <si>
    <t>Volume persulfate</t>
  </si>
  <si>
    <t>Volume corrected TDP ug/L</t>
  </si>
  <si>
    <t>TDP ug/L</t>
  </si>
  <si>
    <t>Replicate averaged TDP ug/L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</si>
</sst>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'std curve'!$C$1</c:f>
              <c:strCache>
                <c:ptCount val="1"/>
                <c:pt idx="0">
                  <c:v>conc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952865266841648"/>
                  <c:y val="1.275080198308544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curve'!$B$2:$B$15</c:f>
              <c:numCache>
                <c:formatCode>General</c:formatCode>
                <c:ptCount val="14"/>
                <c:pt idx="0">
                  <c:v>7.3000000000000001E-3</c:v>
                </c:pt>
                <c:pt idx="1">
                  <c:v>8.0000000000000002E-3</c:v>
                </c:pt>
                <c:pt idx="2">
                  <c:v>2.5399999999999999E-2</c:v>
                </c:pt>
                <c:pt idx="3">
                  <c:v>2.53E-2</c:v>
                </c:pt>
                <c:pt idx="4">
                  <c:v>3.32E-2</c:v>
                </c:pt>
                <c:pt idx="5">
                  <c:v>3.7400000000000003E-2</c:v>
                </c:pt>
                <c:pt idx="6">
                  <c:v>5.4100000000000002E-2</c:v>
                </c:pt>
                <c:pt idx="7">
                  <c:v>7.5899999999999995E-2</c:v>
                </c:pt>
                <c:pt idx="8">
                  <c:v>0.14319999999999999</c:v>
                </c:pt>
                <c:pt idx="9">
                  <c:v>0.1419</c:v>
                </c:pt>
                <c:pt idx="10">
                  <c:v>0.26960000000000001</c:v>
                </c:pt>
                <c:pt idx="11">
                  <c:v>0.25530000000000003</c:v>
                </c:pt>
                <c:pt idx="12">
                  <c:v>0.39939999999999998</c:v>
                </c:pt>
                <c:pt idx="13">
                  <c:v>0.44030000000000002</c:v>
                </c:pt>
              </c:numCache>
            </c:numRef>
          </c:xVal>
          <c:yVal>
            <c:numRef>
              <c:f>'std curve'!$C$2:$C$15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5.1791</c:v>
                </c:pt>
                <c:pt idx="3">
                  <c:v>5.1791</c:v>
                </c:pt>
                <c:pt idx="4">
                  <c:v>9.9064879999999995</c:v>
                </c:pt>
                <c:pt idx="5">
                  <c:v>9.9064879999999995</c:v>
                </c:pt>
                <c:pt idx="6">
                  <c:v>30.611229999999999</c:v>
                </c:pt>
                <c:pt idx="7">
                  <c:v>30.611229999999999</c:v>
                </c:pt>
                <c:pt idx="8">
                  <c:v>59.445500000000003</c:v>
                </c:pt>
                <c:pt idx="9">
                  <c:v>59.445500000000003</c:v>
                </c:pt>
                <c:pt idx="10">
                  <c:v>119.0519</c:v>
                </c:pt>
                <c:pt idx="11">
                  <c:v>119.0519</c:v>
                </c:pt>
                <c:pt idx="12">
                  <c:v>196.19990000000001</c:v>
                </c:pt>
                <c:pt idx="13">
                  <c:v>196.19990000000001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B7-304E-A633-42A59EA0F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654848"/>
        <c:axId val="1455874816"/>
      </c:scatterChart>
      <c:valAx>
        <c:axId val="153365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874816"/>
        <c:crosses val="autoZero"/>
        <c:crossBetween val="midCat"/>
      </c:valAx>
      <c:valAx>
        <c:axId val="1455874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65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565150</xdr:colOff>
      <xdr:row>7</xdr:row>
      <xdr:rowOff>120650</xdr:rowOff>
    </xdr:from>
    <xdr:to>
      <xdr:col>12</xdr:col>
      <xdr:colOff>184150</xdr:colOff>
      <xdr:row>21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A8C08E-95E7-8F2F-C23B-EE5861B1F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9894E-26AE-B34D-9C5F-8CACB439E007}">
  <dimension ref="A1:P35"/>
  <sheetViews>
    <sheetView topLeftCell="A10" workbookViewId="0">
      <selection activeCell="E31" sqref="E31"/>
    </sheetView>
  </sheetViews>
  <sheetFormatPr baseColWidth="10" defaultRowHeight="16" x14ac:dyDescent="0.2"/>
  <cols>
    <col min="10" max="10" width="15.1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6" x14ac:dyDescent="0.2">
      <c r="A2" t="s">
        <v>5</v>
      </c>
      <c r="D2">
        <v>1</v>
      </c>
      <c r="E2">
        <v>7.3000000000000001E-3</v>
      </c>
      <c r="F2">
        <f>(E2*P$4)+P$5</f>
        <v>-1.497048731039369</v>
      </c>
      <c r="H2">
        <v>20</v>
      </c>
      <c r="I2">
        <v>10</v>
      </c>
      <c r="J2">
        <f>(F2*(H$2+I$2)/H$2)</f>
        <v>-2.2455730965590535</v>
      </c>
    </row>
    <row r="3" spans="1:16" x14ac:dyDescent="0.2">
      <c r="A3" t="s">
        <v>5</v>
      </c>
      <c r="D3">
        <v>2</v>
      </c>
      <c r="E3">
        <v>8.0000000000000002E-3</v>
      </c>
      <c r="F3">
        <f t="shared" ref="F3:F35" si="0">(E3*P$4)+P$5</f>
        <v>-1.1645296622095436</v>
      </c>
      <c r="H3">
        <v>20</v>
      </c>
      <c r="I3">
        <v>10</v>
      </c>
      <c r="J3">
        <f t="shared" ref="J3:J35" si="1">(F3*(H$2+I$2)/H$2)</f>
        <v>-1.7467944933143156</v>
      </c>
    </row>
    <row r="4" spans="1:16" x14ac:dyDescent="0.2">
      <c r="A4" t="s">
        <v>6</v>
      </c>
      <c r="D4">
        <v>1</v>
      </c>
      <c r="E4">
        <v>2.5399999999999999E-2</v>
      </c>
      <c r="F4">
        <f t="shared" si="0"/>
        <v>7.1009443344175409</v>
      </c>
      <c r="H4">
        <v>20</v>
      </c>
      <c r="I4">
        <v>10</v>
      </c>
      <c r="J4">
        <f t="shared" si="1"/>
        <v>10.651416501626311</v>
      </c>
      <c r="O4" t="s">
        <v>16</v>
      </c>
      <c r="P4">
        <v>475.02724118546462</v>
      </c>
    </row>
    <row r="5" spans="1:16" x14ac:dyDescent="0.2">
      <c r="A5" t="s">
        <v>6</v>
      </c>
      <c r="D5">
        <v>2</v>
      </c>
      <c r="E5">
        <v>2.53E-2</v>
      </c>
      <c r="F5">
        <f t="shared" si="0"/>
        <v>7.0534416102989947</v>
      </c>
      <c r="H5">
        <v>20</v>
      </c>
      <c r="I5">
        <v>10</v>
      </c>
      <c r="J5">
        <f t="shared" si="1"/>
        <v>10.580162415448493</v>
      </c>
      <c r="O5" t="s">
        <v>17</v>
      </c>
      <c r="P5">
        <v>-4.9647475916932606</v>
      </c>
    </row>
    <row r="6" spans="1:16" x14ac:dyDescent="0.2">
      <c r="A6" t="s">
        <v>7</v>
      </c>
      <c r="D6">
        <v>1</v>
      </c>
      <c r="E6">
        <v>3.32E-2</v>
      </c>
      <c r="F6">
        <f t="shared" si="0"/>
        <v>10.806156815664165</v>
      </c>
      <c r="H6">
        <v>20</v>
      </c>
      <c r="I6">
        <v>10</v>
      </c>
      <c r="J6">
        <f t="shared" si="1"/>
        <v>16.209235223496247</v>
      </c>
    </row>
    <row r="7" spans="1:16" x14ac:dyDescent="0.2">
      <c r="A7" t="s">
        <v>7</v>
      </c>
      <c r="D7">
        <v>2</v>
      </c>
      <c r="E7">
        <v>3.7400000000000003E-2</v>
      </c>
      <c r="F7">
        <f t="shared" si="0"/>
        <v>12.801271228643117</v>
      </c>
      <c r="H7">
        <v>20</v>
      </c>
      <c r="I7">
        <v>10</v>
      </c>
      <c r="J7">
        <f t="shared" si="1"/>
        <v>19.201906842964675</v>
      </c>
    </row>
    <row r="8" spans="1:16" x14ac:dyDescent="0.2">
      <c r="A8" t="s">
        <v>8</v>
      </c>
      <c r="D8">
        <v>1</v>
      </c>
      <c r="E8">
        <v>5.4100000000000002E-2</v>
      </c>
      <c r="F8">
        <f t="shared" si="0"/>
        <v>20.734226156440375</v>
      </c>
      <c r="H8">
        <v>20</v>
      </c>
      <c r="I8">
        <v>10</v>
      </c>
      <c r="J8">
        <f t="shared" si="1"/>
        <v>31.101339234660561</v>
      </c>
    </row>
    <row r="9" spans="1:16" x14ac:dyDescent="0.2">
      <c r="A9" t="s">
        <v>8</v>
      </c>
      <c r="D9">
        <v>2</v>
      </c>
      <c r="E9">
        <v>7.5899999999999995E-2</v>
      </c>
      <c r="F9">
        <f t="shared" si="0"/>
        <v>31.089820014283504</v>
      </c>
      <c r="H9">
        <v>20</v>
      </c>
      <c r="I9">
        <v>10</v>
      </c>
      <c r="J9">
        <f t="shared" si="1"/>
        <v>46.634730021425256</v>
      </c>
    </row>
    <row r="10" spans="1:16" x14ac:dyDescent="0.2">
      <c r="A10" t="s">
        <v>9</v>
      </c>
      <c r="D10">
        <v>1</v>
      </c>
      <c r="E10">
        <v>0.14319999999999999</v>
      </c>
      <c r="F10">
        <f t="shared" si="0"/>
        <v>63.059153346065266</v>
      </c>
      <c r="H10">
        <v>20</v>
      </c>
      <c r="I10">
        <v>10</v>
      </c>
      <c r="J10">
        <f t="shared" si="1"/>
        <v>94.588730019097895</v>
      </c>
    </row>
    <row r="11" spans="1:16" x14ac:dyDescent="0.2">
      <c r="A11" t="s">
        <v>9</v>
      </c>
      <c r="D11">
        <v>2</v>
      </c>
      <c r="E11">
        <v>0.1419</v>
      </c>
      <c r="F11">
        <f t="shared" si="0"/>
        <v>62.441617932524174</v>
      </c>
      <c r="H11">
        <v>20</v>
      </c>
      <c r="I11">
        <v>10</v>
      </c>
      <c r="J11">
        <f t="shared" si="1"/>
        <v>93.662426898786265</v>
      </c>
    </row>
    <row r="12" spans="1:16" x14ac:dyDescent="0.2">
      <c r="A12" t="s">
        <v>10</v>
      </c>
      <c r="D12">
        <v>1</v>
      </c>
      <c r="E12">
        <v>0.26960000000000001</v>
      </c>
      <c r="F12">
        <f t="shared" si="0"/>
        <v>123.102596631908</v>
      </c>
      <c r="H12">
        <v>20</v>
      </c>
      <c r="I12">
        <v>10</v>
      </c>
      <c r="J12">
        <f t="shared" si="1"/>
        <v>184.653894947862</v>
      </c>
    </row>
    <row r="13" spans="1:16" x14ac:dyDescent="0.2">
      <c r="A13" t="s">
        <v>10</v>
      </c>
      <c r="D13">
        <v>2</v>
      </c>
      <c r="E13">
        <v>0.25530000000000003</v>
      </c>
      <c r="F13">
        <f t="shared" si="0"/>
        <v>116.30970708295587</v>
      </c>
      <c r="H13">
        <v>20</v>
      </c>
      <c r="I13">
        <v>10</v>
      </c>
      <c r="J13">
        <f t="shared" si="1"/>
        <v>174.4645606244338</v>
      </c>
    </row>
    <row r="14" spans="1:16" x14ac:dyDescent="0.2">
      <c r="A14" t="s">
        <v>11</v>
      </c>
      <c r="D14">
        <v>1</v>
      </c>
      <c r="E14">
        <v>0.39939999999999998</v>
      </c>
      <c r="F14">
        <f t="shared" si="0"/>
        <v>184.76113253778129</v>
      </c>
      <c r="H14">
        <v>20</v>
      </c>
      <c r="I14">
        <v>10</v>
      </c>
      <c r="J14">
        <f t="shared" si="1"/>
        <v>277.14169880667197</v>
      </c>
    </row>
    <row r="15" spans="1:16" x14ac:dyDescent="0.2">
      <c r="A15" t="s">
        <v>11</v>
      </c>
      <c r="D15">
        <v>2</v>
      </c>
      <c r="E15">
        <v>0.44030000000000002</v>
      </c>
      <c r="F15">
        <f t="shared" si="0"/>
        <v>204.18974670226683</v>
      </c>
      <c r="H15">
        <v>20</v>
      </c>
      <c r="I15">
        <v>10</v>
      </c>
      <c r="J15">
        <f t="shared" si="1"/>
        <v>306.28462005340026</v>
      </c>
    </row>
    <row r="16" spans="1:16" x14ac:dyDescent="0.2">
      <c r="A16" s="1">
        <v>44805</v>
      </c>
      <c r="B16">
        <v>2</v>
      </c>
      <c r="C16" t="s">
        <v>12</v>
      </c>
      <c r="D16">
        <v>1</v>
      </c>
      <c r="E16">
        <v>1.54E-2</v>
      </c>
      <c r="F16">
        <f t="shared" si="0"/>
        <v>2.3506719225628947</v>
      </c>
      <c r="H16">
        <v>20</v>
      </c>
      <c r="I16">
        <v>10</v>
      </c>
      <c r="J16">
        <f t="shared" si="1"/>
        <v>3.5260078838443421</v>
      </c>
    </row>
    <row r="17" spans="1:10" x14ac:dyDescent="0.2">
      <c r="A17" s="1">
        <v>44805</v>
      </c>
      <c r="B17">
        <v>2</v>
      </c>
      <c r="C17" t="s">
        <v>13</v>
      </c>
      <c r="D17">
        <v>2</v>
      </c>
      <c r="E17">
        <v>1.24E-2</v>
      </c>
      <c r="F17">
        <f t="shared" si="0"/>
        <v>0.92559019900650075</v>
      </c>
      <c r="H17">
        <v>20</v>
      </c>
      <c r="I17">
        <v>10</v>
      </c>
      <c r="J17">
        <f t="shared" si="1"/>
        <v>1.3883852985097511</v>
      </c>
    </row>
    <row r="18" spans="1:10" x14ac:dyDescent="0.2">
      <c r="A18" s="1">
        <v>44805</v>
      </c>
      <c r="B18">
        <v>2</v>
      </c>
      <c r="C18" t="s">
        <v>14</v>
      </c>
      <c r="D18">
        <v>1</v>
      </c>
      <c r="E18">
        <v>1.41E-2</v>
      </c>
      <c r="F18">
        <f t="shared" si="0"/>
        <v>1.7331365090217901</v>
      </c>
      <c r="H18">
        <v>20</v>
      </c>
      <c r="I18">
        <v>10</v>
      </c>
      <c r="J18">
        <f t="shared" si="1"/>
        <v>2.5997047635326851</v>
      </c>
    </row>
    <row r="19" spans="1:10" x14ac:dyDescent="0.2">
      <c r="A19" s="1">
        <v>44805</v>
      </c>
      <c r="B19">
        <v>2</v>
      </c>
      <c r="C19" t="s">
        <v>14</v>
      </c>
      <c r="D19">
        <v>2</v>
      </c>
      <c r="E19">
        <v>1.1299999999999999E-2</v>
      </c>
      <c r="F19">
        <f>(E19*P$4)+P$5</f>
        <v>0.40306023370248933</v>
      </c>
      <c r="H19">
        <v>20</v>
      </c>
      <c r="I19">
        <v>10</v>
      </c>
      <c r="J19">
        <f t="shared" si="1"/>
        <v>0.604590350553734</v>
      </c>
    </row>
    <row r="20" spans="1:10" x14ac:dyDescent="0.2">
      <c r="A20" s="1">
        <v>44805</v>
      </c>
      <c r="B20">
        <v>4</v>
      </c>
      <c r="C20" t="s">
        <v>12</v>
      </c>
      <c r="D20">
        <v>1</v>
      </c>
      <c r="E20">
        <v>1.2699999999999999E-2</v>
      </c>
      <c r="F20">
        <f t="shared" si="0"/>
        <v>1.0680983713621401</v>
      </c>
      <c r="H20">
        <v>20</v>
      </c>
      <c r="I20">
        <v>10</v>
      </c>
      <c r="J20">
        <f t="shared" si="1"/>
        <v>1.6021475570432102</v>
      </c>
    </row>
    <row r="21" spans="1:10" x14ac:dyDescent="0.2">
      <c r="A21" s="1">
        <v>44805</v>
      </c>
      <c r="B21">
        <v>4</v>
      </c>
      <c r="C21" t="s">
        <v>13</v>
      </c>
      <c r="D21">
        <v>2</v>
      </c>
      <c r="E21">
        <v>1.2999999999999999E-2</v>
      </c>
      <c r="F21">
        <f t="shared" si="0"/>
        <v>1.2106065437177795</v>
      </c>
      <c r="H21">
        <v>20</v>
      </c>
      <c r="I21">
        <v>10</v>
      </c>
      <c r="J21">
        <f t="shared" si="1"/>
        <v>1.8159098155766693</v>
      </c>
    </row>
    <row r="22" spans="1:10" x14ac:dyDescent="0.2">
      <c r="A22" s="1">
        <v>44805</v>
      </c>
      <c r="B22">
        <v>4</v>
      </c>
      <c r="C22" t="s">
        <v>14</v>
      </c>
      <c r="D22">
        <v>1</v>
      </c>
      <c r="E22">
        <v>1.3599999999999999E-2</v>
      </c>
      <c r="F22">
        <f t="shared" si="0"/>
        <v>1.4956228884290574</v>
      </c>
      <c r="H22">
        <v>20</v>
      </c>
      <c r="I22">
        <v>10</v>
      </c>
      <c r="J22">
        <f t="shared" si="1"/>
        <v>2.2434343326435862</v>
      </c>
    </row>
    <row r="23" spans="1:10" x14ac:dyDescent="0.2">
      <c r="A23" s="1">
        <v>44805</v>
      </c>
      <c r="B23">
        <v>4</v>
      </c>
      <c r="C23" t="s">
        <v>14</v>
      </c>
      <c r="D23">
        <v>2</v>
      </c>
      <c r="E23">
        <v>1.4200000000000001E-2</v>
      </c>
      <c r="F23">
        <f t="shared" si="0"/>
        <v>1.7806392331403371</v>
      </c>
      <c r="H23">
        <v>20</v>
      </c>
      <c r="I23">
        <v>10</v>
      </c>
      <c r="J23">
        <f t="shared" si="1"/>
        <v>2.6709588497105057</v>
      </c>
    </row>
    <row r="24" spans="1:10" x14ac:dyDescent="0.2">
      <c r="A24" s="1">
        <v>44805</v>
      </c>
      <c r="B24">
        <v>5</v>
      </c>
      <c r="C24" t="s">
        <v>12</v>
      </c>
      <c r="D24">
        <v>1</v>
      </c>
      <c r="E24">
        <v>1.26E-2</v>
      </c>
      <c r="F24">
        <f t="shared" si="0"/>
        <v>1.020595647243594</v>
      </c>
      <c r="H24">
        <v>20</v>
      </c>
      <c r="I24">
        <v>10</v>
      </c>
      <c r="J24">
        <f t="shared" si="1"/>
        <v>1.530893470865391</v>
      </c>
    </row>
    <row r="25" spans="1:10" x14ac:dyDescent="0.2">
      <c r="A25" s="1">
        <v>44805</v>
      </c>
      <c r="B25">
        <v>5</v>
      </c>
      <c r="C25" t="s">
        <v>13</v>
      </c>
      <c r="D25">
        <v>2</v>
      </c>
      <c r="E25">
        <v>1.8599999999999998E-2</v>
      </c>
      <c r="F25">
        <f t="shared" si="0"/>
        <v>3.8707590943563801</v>
      </c>
      <c r="H25">
        <v>20</v>
      </c>
      <c r="I25">
        <v>10</v>
      </c>
      <c r="J25">
        <f t="shared" si="1"/>
        <v>5.8061386415345702</v>
      </c>
    </row>
    <row r="26" spans="1:10" x14ac:dyDescent="0.2">
      <c r="A26" s="1">
        <v>44805</v>
      </c>
      <c r="B26">
        <v>5</v>
      </c>
      <c r="C26" t="s">
        <v>14</v>
      </c>
      <c r="D26">
        <v>1</v>
      </c>
      <c r="E26">
        <v>1.7399999999999999E-2</v>
      </c>
      <c r="F26">
        <f t="shared" si="0"/>
        <v>3.3007264049338225</v>
      </c>
      <c r="H26">
        <v>20</v>
      </c>
      <c r="I26">
        <v>10</v>
      </c>
      <c r="J26">
        <f t="shared" si="1"/>
        <v>4.9510896074007338</v>
      </c>
    </row>
    <row r="27" spans="1:10" x14ac:dyDescent="0.2">
      <c r="A27" s="1">
        <v>44805</v>
      </c>
      <c r="B27">
        <v>5</v>
      </c>
      <c r="C27" t="s">
        <v>14</v>
      </c>
      <c r="D27">
        <v>2</v>
      </c>
      <c r="E27">
        <v>1.6400000000000001E-2</v>
      </c>
      <c r="F27">
        <f t="shared" si="0"/>
        <v>2.8256991637483599</v>
      </c>
      <c r="H27">
        <v>20</v>
      </c>
      <c r="I27">
        <v>10</v>
      </c>
      <c r="J27">
        <f t="shared" si="1"/>
        <v>4.2385487456225395</v>
      </c>
    </row>
    <row r="28" spans="1:10" x14ac:dyDescent="0.2">
      <c r="A28" s="1">
        <v>44805</v>
      </c>
      <c r="B28">
        <v>6</v>
      </c>
      <c r="C28" t="s">
        <v>12</v>
      </c>
      <c r="D28">
        <v>1</v>
      </c>
      <c r="E28">
        <v>1.24E-2</v>
      </c>
      <c r="F28">
        <f t="shared" si="0"/>
        <v>0.92559019900650075</v>
      </c>
      <c r="H28">
        <v>20</v>
      </c>
      <c r="I28">
        <v>10</v>
      </c>
      <c r="J28">
        <f t="shared" si="1"/>
        <v>1.3883852985097511</v>
      </c>
    </row>
    <row r="29" spans="1:10" x14ac:dyDescent="0.2">
      <c r="A29" s="1">
        <v>44805</v>
      </c>
      <c r="B29">
        <v>6</v>
      </c>
      <c r="C29" t="s">
        <v>13</v>
      </c>
      <c r="D29">
        <v>2</v>
      </c>
      <c r="E29">
        <v>1.06E-2</v>
      </c>
      <c r="F29">
        <f t="shared" si="0"/>
        <v>7.0541164872664375E-2</v>
      </c>
      <c r="H29">
        <v>20</v>
      </c>
      <c r="I29">
        <v>10</v>
      </c>
      <c r="J29">
        <f t="shared" si="1"/>
        <v>0.10581174730899656</v>
      </c>
    </row>
    <row r="30" spans="1:10" x14ac:dyDescent="0.2">
      <c r="A30" s="1">
        <v>44805</v>
      </c>
      <c r="B30">
        <v>6</v>
      </c>
      <c r="C30" t="s">
        <v>14</v>
      </c>
      <c r="D30">
        <v>1</v>
      </c>
      <c r="E30">
        <v>1.6500000000000001E-2</v>
      </c>
      <c r="F30">
        <f t="shared" si="0"/>
        <v>2.8732018878669061</v>
      </c>
      <c r="H30">
        <v>20</v>
      </c>
      <c r="I30">
        <v>10</v>
      </c>
      <c r="J30">
        <f t="shared" si="1"/>
        <v>4.3098028318003596</v>
      </c>
    </row>
    <row r="31" spans="1:10" x14ac:dyDescent="0.2">
      <c r="A31" s="1">
        <v>44805</v>
      </c>
      <c r="B31">
        <v>6</v>
      </c>
      <c r="C31" t="s">
        <v>14</v>
      </c>
      <c r="D31">
        <v>2</v>
      </c>
      <c r="E31">
        <v>1.17E-2</v>
      </c>
      <c r="F31">
        <f t="shared" si="0"/>
        <v>0.59307113017667579</v>
      </c>
      <c r="H31">
        <v>20</v>
      </c>
      <c r="I31">
        <v>10</v>
      </c>
      <c r="J31">
        <f t="shared" si="1"/>
        <v>0.88960669526501379</v>
      </c>
    </row>
    <row r="32" spans="1:10" x14ac:dyDescent="0.2">
      <c r="A32" s="1">
        <v>44805</v>
      </c>
      <c r="B32">
        <v>7</v>
      </c>
      <c r="C32" t="s">
        <v>12</v>
      </c>
      <c r="D32">
        <v>1</v>
      </c>
      <c r="E32">
        <v>1.2999999999999999E-2</v>
      </c>
      <c r="F32">
        <f t="shared" si="0"/>
        <v>1.2106065437177795</v>
      </c>
      <c r="H32">
        <v>20</v>
      </c>
      <c r="I32">
        <v>10</v>
      </c>
      <c r="J32">
        <f t="shared" si="1"/>
        <v>1.8159098155766693</v>
      </c>
    </row>
    <row r="33" spans="1:10" x14ac:dyDescent="0.2">
      <c r="A33" s="1">
        <v>44805</v>
      </c>
      <c r="B33">
        <v>7</v>
      </c>
      <c r="C33" t="s">
        <v>13</v>
      </c>
      <c r="D33">
        <v>2</v>
      </c>
      <c r="E33">
        <v>1.3599999999999999E-2</v>
      </c>
      <c r="F33">
        <f t="shared" si="0"/>
        <v>1.4956228884290574</v>
      </c>
      <c r="H33">
        <v>20</v>
      </c>
      <c r="I33">
        <v>10</v>
      </c>
      <c r="J33">
        <f t="shared" si="1"/>
        <v>2.2434343326435862</v>
      </c>
    </row>
    <row r="34" spans="1:10" x14ac:dyDescent="0.2">
      <c r="A34" s="1">
        <v>44805</v>
      </c>
      <c r="B34">
        <v>7</v>
      </c>
      <c r="C34" t="s">
        <v>14</v>
      </c>
      <c r="D34">
        <v>1</v>
      </c>
      <c r="E34">
        <v>1.38E-2</v>
      </c>
      <c r="F34">
        <f t="shared" si="0"/>
        <v>1.5906283366661507</v>
      </c>
      <c r="H34">
        <v>20</v>
      </c>
      <c r="I34">
        <v>10</v>
      </c>
      <c r="J34">
        <f t="shared" si="1"/>
        <v>2.385942504999226</v>
      </c>
    </row>
    <row r="35" spans="1:10" x14ac:dyDescent="0.2">
      <c r="A35" s="1">
        <v>44805</v>
      </c>
      <c r="B35">
        <v>7</v>
      </c>
      <c r="C35" t="s">
        <v>14</v>
      </c>
      <c r="D35">
        <v>2</v>
      </c>
      <c r="E35">
        <v>1.15E-2</v>
      </c>
      <c r="F35">
        <f t="shared" si="0"/>
        <v>0.49806568193958256</v>
      </c>
      <c r="H35">
        <v>20</v>
      </c>
      <c r="I35">
        <v>10</v>
      </c>
      <c r="J35">
        <f t="shared" si="1"/>
        <v>0.74709852290937384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1B9B9-3E7A-EA42-922A-04DC6E7702C7}">
  <dimension ref="A1:F21"/>
  <sheetViews>
    <sheetView tabSelected="1" workbookViewId="0">
      <selection activeCell="I21" sqref="I2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</row>
    <row r="2" spans="1:6" x14ac:dyDescent="0.2">
      <c r="A2" s="1">
        <v>44805</v>
      </c>
      <c r="B2">
        <v>2</v>
      </c>
      <c r="C2" t="s">
        <v>12</v>
      </c>
      <c r="D2">
        <v>1</v>
      </c>
      <c r="E2">
        <v>3.5260078838443421</v>
      </c>
      <c r="F2">
        <v>2.4571965911770466</v>
      </c>
    </row>
    <row r="3" spans="1:6" x14ac:dyDescent="0.2">
      <c r="A3" s="1">
        <v>44805</v>
      </c>
      <c r="B3">
        <v>2</v>
      </c>
      <c r="C3" t="s">
        <v>13</v>
      </c>
      <c r="D3">
        <v>2</v>
      </c>
      <c r="E3">
        <v>1.3883852985097511</v>
      </c>
    </row>
    <row r="4" spans="1:6" x14ac:dyDescent="0.2">
      <c r="A4" s="1">
        <v>44805</v>
      </c>
      <c r="B4">
        <v>2</v>
      </c>
      <c r="C4" t="s">
        <v>14</v>
      </c>
      <c r="D4">
        <v>1</v>
      </c>
      <c r="E4">
        <v>2.5997047635326851</v>
      </c>
      <c r="F4">
        <v>1.6021475570432095</v>
      </c>
    </row>
    <row r="5" spans="1:6" x14ac:dyDescent="0.2">
      <c r="A5" s="1">
        <v>44805</v>
      </c>
      <c r="B5">
        <v>2</v>
      </c>
      <c r="C5" t="s">
        <v>14</v>
      </c>
      <c r="D5">
        <v>2</v>
      </c>
      <c r="E5">
        <v>0.604590350553734</v>
      </c>
    </row>
    <row r="6" spans="1:6" x14ac:dyDescent="0.2">
      <c r="A6" s="1">
        <v>44805</v>
      </c>
      <c r="B6">
        <v>4</v>
      </c>
      <c r="C6" t="s">
        <v>12</v>
      </c>
      <c r="D6">
        <v>1</v>
      </c>
      <c r="E6">
        <v>1.6021475570432102</v>
      </c>
      <c r="F6">
        <v>1.7090286863099398</v>
      </c>
    </row>
    <row r="7" spans="1:6" x14ac:dyDescent="0.2">
      <c r="A7" s="1">
        <v>44805</v>
      </c>
      <c r="B7">
        <v>4</v>
      </c>
      <c r="C7" t="s">
        <v>13</v>
      </c>
      <c r="D7">
        <v>2</v>
      </c>
      <c r="E7">
        <v>1.8159098155766693</v>
      </c>
    </row>
    <row r="8" spans="1:6" x14ac:dyDescent="0.2">
      <c r="A8" s="1">
        <v>44805</v>
      </c>
      <c r="B8">
        <v>4</v>
      </c>
      <c r="C8" t="s">
        <v>14</v>
      </c>
      <c r="D8">
        <v>1</v>
      </c>
      <c r="E8">
        <v>2.2434343326435862</v>
      </c>
      <c r="F8">
        <v>2.4571965911770457</v>
      </c>
    </row>
    <row r="9" spans="1:6" x14ac:dyDescent="0.2">
      <c r="A9" s="1">
        <v>44805</v>
      </c>
      <c r="B9">
        <v>4</v>
      </c>
      <c r="C9" t="s">
        <v>14</v>
      </c>
      <c r="D9">
        <v>2</v>
      </c>
      <c r="E9">
        <v>2.6709588497105057</v>
      </c>
    </row>
    <row r="10" spans="1:6" x14ac:dyDescent="0.2">
      <c r="A10" s="1">
        <v>44805</v>
      </c>
      <c r="B10">
        <v>5</v>
      </c>
      <c r="C10" t="s">
        <v>12</v>
      </c>
      <c r="D10">
        <v>1</v>
      </c>
      <c r="E10">
        <v>1.530893470865391</v>
      </c>
      <c r="F10">
        <v>3.6685160561999806</v>
      </c>
    </row>
    <row r="11" spans="1:6" x14ac:dyDescent="0.2">
      <c r="A11" s="1">
        <v>44805</v>
      </c>
      <c r="B11">
        <v>5</v>
      </c>
      <c r="C11" t="s">
        <v>13</v>
      </c>
      <c r="D11">
        <v>2</v>
      </c>
      <c r="E11">
        <v>5.8061386415345702</v>
      </c>
    </row>
    <row r="12" spans="1:6" x14ac:dyDescent="0.2">
      <c r="A12" s="1">
        <v>44805</v>
      </c>
      <c r="B12">
        <v>5</v>
      </c>
      <c r="C12" t="s">
        <v>14</v>
      </c>
      <c r="D12">
        <v>1</v>
      </c>
      <c r="E12">
        <v>4.9510896074007338</v>
      </c>
      <c r="F12">
        <v>4.5948191765116366</v>
      </c>
    </row>
    <row r="13" spans="1:6" x14ac:dyDescent="0.2">
      <c r="A13" s="1">
        <v>44805</v>
      </c>
      <c r="B13">
        <v>5</v>
      </c>
      <c r="C13" t="s">
        <v>14</v>
      </c>
      <c r="D13">
        <v>2</v>
      </c>
      <c r="E13">
        <v>4.2385487456225395</v>
      </c>
    </row>
    <row r="14" spans="1:6" x14ac:dyDescent="0.2">
      <c r="A14" s="1">
        <v>44805</v>
      </c>
      <c r="B14">
        <v>6</v>
      </c>
      <c r="C14" t="s">
        <v>12</v>
      </c>
      <c r="D14">
        <v>1</v>
      </c>
      <c r="E14">
        <v>1.3883852985097511</v>
      </c>
      <c r="F14">
        <v>0.74709852290937384</v>
      </c>
    </row>
    <row r="15" spans="1:6" x14ac:dyDescent="0.2">
      <c r="A15" s="1">
        <v>44805</v>
      </c>
      <c r="B15">
        <v>6</v>
      </c>
      <c r="C15" t="s">
        <v>13</v>
      </c>
      <c r="D15">
        <v>2</v>
      </c>
      <c r="E15">
        <v>0.10581174730899656</v>
      </c>
    </row>
    <row r="16" spans="1:6" x14ac:dyDescent="0.2">
      <c r="A16" s="1">
        <v>44805</v>
      </c>
      <c r="B16">
        <v>6</v>
      </c>
      <c r="C16" t="s">
        <v>14</v>
      </c>
      <c r="D16">
        <v>1</v>
      </c>
      <c r="E16">
        <v>4.3098028318003596</v>
      </c>
      <c r="F16">
        <v>2.5997047635326869</v>
      </c>
    </row>
    <row r="17" spans="1:6" x14ac:dyDescent="0.2">
      <c r="A17" s="1">
        <v>44805</v>
      </c>
      <c r="B17">
        <v>6</v>
      </c>
      <c r="C17" t="s">
        <v>14</v>
      </c>
      <c r="D17">
        <v>2</v>
      </c>
      <c r="E17">
        <v>0.88960669526501379</v>
      </c>
    </row>
    <row r="18" spans="1:6" x14ac:dyDescent="0.2">
      <c r="A18" s="1">
        <v>44805</v>
      </c>
      <c r="B18">
        <v>7</v>
      </c>
      <c r="C18" t="s">
        <v>12</v>
      </c>
      <c r="D18">
        <v>1</v>
      </c>
      <c r="E18">
        <v>1.8159098155766693</v>
      </c>
      <c r="F18">
        <v>2.0296720741101275</v>
      </c>
    </row>
    <row r="19" spans="1:6" x14ac:dyDescent="0.2">
      <c r="A19" s="1">
        <v>44805</v>
      </c>
      <c r="B19">
        <v>7</v>
      </c>
      <c r="C19" t="s">
        <v>13</v>
      </c>
      <c r="D19">
        <v>2</v>
      </c>
      <c r="E19">
        <v>2.2434343326435862</v>
      </c>
    </row>
    <row r="20" spans="1:6" x14ac:dyDescent="0.2">
      <c r="A20" s="1">
        <v>44805</v>
      </c>
      <c r="B20">
        <v>7</v>
      </c>
      <c r="C20" t="s">
        <v>14</v>
      </c>
      <c r="D20">
        <v>1</v>
      </c>
      <c r="E20">
        <v>2.385942504999226</v>
      </c>
      <c r="F20">
        <v>1.5665205139542999</v>
      </c>
    </row>
    <row r="21" spans="1:6" x14ac:dyDescent="0.2">
      <c r="A21" s="1">
        <v>44805</v>
      </c>
      <c r="B21">
        <v>7</v>
      </c>
      <c r="C21" t="s">
        <v>14</v>
      </c>
      <c r="D21">
        <v>2</v>
      </c>
      <c r="E21">
        <v>0.74709852290937384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B66B-5D8C-F44C-A806-DB06D38EEFC0}">
  <dimension ref="A1:C18"/>
  <sheetViews>
    <sheetView workbookViewId="0">
      <selection activeCell="D19" sqref="D19"/>
    </sheetView>
  </sheetViews>
  <sheetFormatPr baseColWidth="10" defaultRowHeight="16" x14ac:dyDescent="0.2"/>
  <sheetData>
    <row r="1" spans="2:3" x14ac:dyDescent="0.2">
      <c r="B1" t="s">
        <v>4</v>
      </c>
      <c r="C1" t="s">
        <v>15</v>
      </c>
    </row>
    <row r="2" spans="2:3" x14ac:dyDescent="0.2">
      <c r="B2">
        <v>7.3000000000000001E-3</v>
      </c>
      <c r="C2">
        <v>0</v>
      </c>
    </row>
    <row r="3" spans="2:3" x14ac:dyDescent="0.2">
      <c r="B3">
        <v>8.0000000000000002E-3</v>
      </c>
      <c r="C3">
        <v>0</v>
      </c>
    </row>
    <row r="4" spans="2:3" x14ac:dyDescent="0.2">
      <c r="B4">
        <v>2.5399999999999999E-2</v>
      </c>
      <c r="C4">
        <v>5.1791</v>
      </c>
    </row>
    <row r="5" spans="2:3" x14ac:dyDescent="0.2">
      <c r="B5">
        <v>2.53E-2</v>
      </c>
      <c r="C5">
        <v>5.1791</v>
      </c>
    </row>
    <row r="6" spans="2:3" x14ac:dyDescent="0.2">
      <c r="B6">
        <v>3.32E-2</v>
      </c>
      <c r="C6">
        <v>9.9064879999999995</v>
      </c>
    </row>
    <row r="7" spans="2:3" x14ac:dyDescent="0.2">
      <c r="B7">
        <v>3.7400000000000003E-2</v>
      </c>
      <c r="C7">
        <v>9.9064879999999995</v>
      </c>
    </row>
    <row r="8" spans="2:3" x14ac:dyDescent="0.2">
      <c r="B8">
        <v>5.4100000000000002E-2</v>
      </c>
      <c r="C8">
        <v>30.611229999999999</v>
      </c>
    </row>
    <row r="9" spans="2:3" x14ac:dyDescent="0.2">
      <c r="B9">
        <v>7.5899999999999995E-2</v>
      </c>
      <c r="C9">
        <v>30.611229999999999</v>
      </c>
    </row>
    <row r="10" spans="2:3" x14ac:dyDescent="0.2">
      <c r="B10">
        <v>0.14319999999999999</v>
      </c>
      <c r="C10">
        <v>59.445500000000003</v>
      </c>
    </row>
    <row r="11" spans="2:3" x14ac:dyDescent="0.2">
      <c r="B11">
        <v>0.1419</v>
      </c>
      <c r="C11">
        <v>59.445500000000003</v>
      </c>
    </row>
    <row r="12" spans="2:3" x14ac:dyDescent="0.2">
      <c r="B12">
        <v>0.26960000000000001</v>
      </c>
      <c r="C12">
        <v>119.0519</v>
      </c>
    </row>
    <row r="13" spans="2:3" x14ac:dyDescent="0.2">
      <c r="B13">
        <v>0.25530000000000003</v>
      </c>
      <c r="C13">
        <v>119.0519</v>
      </c>
    </row>
    <row r="14" spans="2:3" x14ac:dyDescent="0.2">
      <c r="B14">
        <v>0.39939999999999998</v>
      </c>
      <c r="C14">
        <v>196.19990000000001</v>
      </c>
    </row>
    <row r="15" spans="2:3" x14ac:dyDescent="0.2">
      <c r="B15">
        <v>0.44030000000000002</v>
      </c>
      <c r="C15">
        <v>196.19990000000001</v>
      </c>
    </row>
    <row r="17" spans="1:2" x14ac:dyDescent="0.2">
      <c r="A17" t="s">
        <v>16</v>
      </c>
      <c r="B17">
        <f>SLOPE(C2:C15,B2:B15)</f>
        <v>475.02724118546462</v>
      </c>
    </row>
    <row r="18" spans="1:2" x14ac:dyDescent="0.2">
      <c r="A18" t="s">
        <v>17</v>
      </c>
      <c r="B18">
        <f>INTERCEPT(C2:C15,B2:B15)</f>
        <v>-4.9647475916932606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+ calculations</vt:lpstr>
      <vt:lpstr>Data summary</vt:lpstr>
      <vt:lpstr>std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cstevens</dc:creator>
  <cp:lastModifiedBy>cstevens</cp:lastModifiedBy>
  <dcterms:created xsi:type="dcterms:W3CDTF">2022-12-19T20:01:59Z</dcterms:created>
  <dcterms:modified xsi:type="dcterms:W3CDTF">2022-12-19T20:18:11Z</dcterms:modified>
</cp:coreProperties>
</file>