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Stevens/Desktop/2022 ERIE MONITORING/CLEANED/TP/"/>
    </mc:Choice>
  </mc:AlternateContent>
  <xr:revisionPtr revIDLastSave="0" documentId="8_{0EDBA6B6-B93A-364F-BB06-59D765D4C160}" xr6:coauthVersionLast="47" xr6:coauthVersionMax="47" xr10:uidLastSave="{00000000-0000-0000-0000-000000000000}"/>
  <bookViews>
    <workbookView xWindow="0" yWindow="500" windowWidth="25040" windowHeight="13920" xr2:uid="{73365C66-6AE5-C74F-8508-78E6059DEF0F}"/>
  </bookViews>
  <sheets>
    <sheet name="data summary" sheetId="3" r:id="rId1"/>
    <sheet name="data + calculation" sheetId="1" r:id="rId2"/>
    <sheet name="std curv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0" i="3" l="1"/>
  <c r="F58" i="3"/>
  <c r="F44" i="3"/>
  <c r="F42" i="3"/>
  <c r="F36" i="3"/>
  <c r="F34" i="3"/>
  <c r="F32" i="3"/>
  <c r="F30" i="3"/>
  <c r="F28" i="3"/>
  <c r="F26" i="3"/>
  <c r="F20" i="3"/>
  <c r="F18" i="3"/>
  <c r="F16" i="3"/>
  <c r="F14" i="3"/>
  <c r="F12" i="3"/>
  <c r="F10" i="3"/>
  <c r="F8" i="3"/>
  <c r="F6" i="3"/>
  <c r="F4" i="3"/>
  <c r="F2" i="3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40" i="1"/>
  <c r="J41" i="1"/>
  <c r="J42" i="1"/>
  <c r="J43" i="1"/>
  <c r="J44" i="1"/>
  <c r="J45" i="1"/>
  <c r="J46" i="1"/>
  <c r="J47" i="1"/>
  <c r="J48" i="1"/>
  <c r="J49" i="1"/>
  <c r="J50" i="1"/>
  <c r="J51" i="1"/>
  <c r="J56" i="1"/>
  <c r="J57" i="1"/>
  <c r="J58" i="1"/>
  <c r="J59" i="1"/>
  <c r="J72" i="1"/>
  <c r="J73" i="1"/>
  <c r="J74" i="1"/>
  <c r="J75" i="1"/>
  <c r="J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40" i="1"/>
  <c r="G41" i="1"/>
  <c r="G42" i="1"/>
  <c r="G43" i="1"/>
  <c r="G44" i="1"/>
  <c r="G45" i="1"/>
  <c r="G46" i="1"/>
  <c r="G47" i="1"/>
  <c r="G48" i="1"/>
  <c r="G49" i="1"/>
  <c r="G50" i="1"/>
  <c r="G51" i="1"/>
  <c r="G56" i="1"/>
  <c r="G57" i="1"/>
  <c r="G58" i="1"/>
  <c r="G59" i="1"/>
  <c r="G72" i="1"/>
  <c r="G73" i="1"/>
  <c r="G74" i="1"/>
  <c r="G75" i="1"/>
  <c r="G4" i="1"/>
  <c r="O6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40" i="1"/>
  <c r="F41" i="1"/>
  <c r="F42" i="1"/>
  <c r="F43" i="1"/>
  <c r="F44" i="1"/>
  <c r="F45" i="1"/>
  <c r="F46" i="1"/>
  <c r="F47" i="1"/>
  <c r="F48" i="1"/>
  <c r="F49" i="1"/>
  <c r="F50" i="1"/>
  <c r="F51" i="1"/>
  <c r="F56" i="1"/>
  <c r="F57" i="1"/>
  <c r="F58" i="1"/>
  <c r="F59" i="1"/>
  <c r="F72" i="1"/>
  <c r="F73" i="1"/>
  <c r="F74" i="1"/>
  <c r="F75" i="1"/>
  <c r="F2" i="1"/>
</calcChain>
</file>

<file path=xl/sharedStrings.xml><?xml version="1.0" encoding="utf-8"?>
<sst xmlns="http://schemas.openxmlformats.org/spreadsheetml/2006/main" count="146" uniqueCount="19">
  <si>
    <t>Date</t>
  </si>
  <si>
    <t>Buoy</t>
  </si>
  <si>
    <t>Depth</t>
  </si>
  <si>
    <t>Replicate</t>
  </si>
  <si>
    <t>Abs</t>
  </si>
  <si>
    <t>blank</t>
  </si>
  <si>
    <t>std5</t>
  </si>
  <si>
    <t>Surface</t>
  </si>
  <si>
    <t>Bottom</t>
  </si>
  <si>
    <t>Conc</t>
  </si>
  <si>
    <t>SLOPE</t>
  </si>
  <si>
    <t>INTERCEPT</t>
  </si>
  <si>
    <t>Conc ug/L</t>
  </si>
  <si>
    <t>Blank correction</t>
  </si>
  <si>
    <t>BLANK</t>
  </si>
  <si>
    <t>Volume sample</t>
  </si>
  <si>
    <t>Volume persulfate</t>
  </si>
  <si>
    <t>Volume corrected TP ug/L</t>
  </si>
  <si>
    <t>Replicate avg TP conc ug/L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</si>
</sst>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'std curve'!$B$1</c:f>
              <c:strCache>
                <c:ptCount val="1"/>
                <c:pt idx="0">
                  <c:v>Conc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423862642169729"/>
                  <c:y val="-2.177857976086322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curve'!$A$2:$A$15</c:f>
              <c:numCache>
                <c:formatCode>General</c:formatCode>
                <c:ptCount val="14"/>
                <c:pt idx="0">
                  <c:v>8.2000000000000007E-3</c:v>
                </c:pt>
                <c:pt idx="1">
                  <c:v>8.6E-3</c:v>
                </c:pt>
                <c:pt idx="2">
                  <c:v>2.0299999999999999E-2</c:v>
                </c:pt>
                <c:pt idx="3">
                  <c:v>1.7399999999999999E-2</c:v>
                </c:pt>
                <c:pt idx="4">
                  <c:v>3.0499999999999999E-2</c:v>
                </c:pt>
                <c:pt idx="5">
                  <c:v>3.4700000000000002E-2</c:v>
                </c:pt>
                <c:pt idx="6">
                  <c:v>6.9000000000000006E-2</c:v>
                </c:pt>
                <c:pt idx="7">
                  <c:v>7.2700000000000001E-2</c:v>
                </c:pt>
                <c:pt idx="8">
                  <c:v>0.13800000000000001</c:v>
                </c:pt>
                <c:pt idx="9">
                  <c:v>0.14549999999999999</c:v>
                </c:pt>
                <c:pt idx="10">
                  <c:v>0.27389999999999998</c:v>
                </c:pt>
                <c:pt idx="11">
                  <c:v>0.27750000000000002</c:v>
                </c:pt>
                <c:pt idx="12">
                  <c:v>0.45029999999999998</c:v>
                </c:pt>
                <c:pt idx="13">
                  <c:v>0.44729999999999998</c:v>
                </c:pt>
              </c:numCache>
            </c:numRef>
          </c:xVal>
          <c:yVal>
            <c:numRef>
              <c:f>'std curve'!$B$2:$B$15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5.1791</c:v>
                </c:pt>
                <c:pt idx="3">
                  <c:v>5.1791</c:v>
                </c:pt>
                <c:pt idx="4">
                  <c:v>9.9064879999999995</c:v>
                </c:pt>
                <c:pt idx="5">
                  <c:v>9.9064879999999995</c:v>
                </c:pt>
                <c:pt idx="6">
                  <c:v>30.3367</c:v>
                </c:pt>
                <c:pt idx="7">
                  <c:v>30.3367</c:v>
                </c:pt>
                <c:pt idx="8">
                  <c:v>59.445500000000003</c:v>
                </c:pt>
                <c:pt idx="9">
                  <c:v>59.445500000000003</c:v>
                </c:pt>
                <c:pt idx="10">
                  <c:v>119.0519</c:v>
                </c:pt>
                <c:pt idx="11">
                  <c:v>119.0519</c:v>
                </c:pt>
                <c:pt idx="12">
                  <c:v>196.19990000000001</c:v>
                </c:pt>
                <c:pt idx="13">
                  <c:v>196.19990000000001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DB-7942-B370-9A6F0F1CC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284720"/>
        <c:axId val="1107212160"/>
      </c:scatterChart>
      <c:valAx>
        <c:axId val="151328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212160"/>
        <c:crosses val="autoZero"/>
        <c:crossBetween val="midCat"/>
      </c:valAx>
      <c:valAx>
        <c:axId val="1107212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284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565150</xdr:colOff>
      <xdr:row>7</xdr:row>
      <xdr:rowOff>120650</xdr:rowOff>
    </xdr:from>
    <xdr:to>
      <xdr:col>12</xdr:col>
      <xdr:colOff>184150</xdr:colOff>
      <xdr:row>21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DCEC96-BCF2-7A49-CBB6-0E9C6B76DB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C51BB-5698-A64D-937F-F2C4886816E5}">
  <dimension ref="A1:F61"/>
  <sheetViews>
    <sheetView tabSelected="1" workbookViewId="0">
      <selection activeCell="I57" sqref="I5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18</v>
      </c>
    </row>
    <row r="2" spans="1:6" x14ac:dyDescent="0.2">
      <c r="A2" s="1">
        <v>44805</v>
      </c>
      <c r="B2">
        <v>2</v>
      </c>
      <c r="C2" t="s">
        <v>7</v>
      </c>
      <c r="D2">
        <v>1</v>
      </c>
      <c r="E2">
        <v>21.535056000000001</v>
      </c>
      <c r="F2">
        <f>AVERAGE(E2:E3)</f>
        <v>21.035015999999999</v>
      </c>
    </row>
    <row r="3" spans="1:6" x14ac:dyDescent="0.2">
      <c r="A3" s="1">
        <v>44805</v>
      </c>
      <c r="B3">
        <v>2</v>
      </c>
      <c r="C3" t="s">
        <v>7</v>
      </c>
      <c r="D3">
        <v>2</v>
      </c>
      <c r="E3">
        <v>20.534975999999997</v>
      </c>
    </row>
    <row r="4" spans="1:6" x14ac:dyDescent="0.2">
      <c r="A4" s="1">
        <v>44805</v>
      </c>
      <c r="B4">
        <v>2</v>
      </c>
      <c r="C4" t="s">
        <v>8</v>
      </c>
      <c r="D4">
        <v>1</v>
      </c>
      <c r="E4">
        <v>38.003040000000006</v>
      </c>
      <c r="F4">
        <f>AVERAGE(E4:E5)</f>
        <v>38.669760000000011</v>
      </c>
    </row>
    <row r="5" spans="1:6" x14ac:dyDescent="0.2">
      <c r="A5" s="1">
        <v>44805</v>
      </c>
      <c r="B5">
        <v>2</v>
      </c>
      <c r="C5" t="s">
        <v>8</v>
      </c>
      <c r="D5">
        <v>2</v>
      </c>
      <c r="E5">
        <v>39.336480000000009</v>
      </c>
    </row>
    <row r="6" spans="1:6" x14ac:dyDescent="0.2">
      <c r="A6" s="1">
        <v>44805</v>
      </c>
      <c r="B6">
        <v>4</v>
      </c>
      <c r="C6" t="s">
        <v>7</v>
      </c>
      <c r="D6">
        <v>1</v>
      </c>
      <c r="E6">
        <v>22.601808000000002</v>
      </c>
      <c r="F6">
        <f>AVERAGE(E6:E7)</f>
        <v>23.135184000000002</v>
      </c>
    </row>
    <row r="7" spans="1:6" x14ac:dyDescent="0.2">
      <c r="A7" s="1">
        <v>44805</v>
      </c>
      <c r="B7">
        <v>4</v>
      </c>
      <c r="C7" t="s">
        <v>7</v>
      </c>
      <c r="D7">
        <v>2</v>
      </c>
      <c r="E7">
        <v>23.668560000000003</v>
      </c>
    </row>
    <row r="8" spans="1:6" x14ac:dyDescent="0.2">
      <c r="A8" s="1">
        <v>44805</v>
      </c>
      <c r="B8">
        <v>4</v>
      </c>
      <c r="C8" t="s">
        <v>8</v>
      </c>
      <c r="D8">
        <v>1</v>
      </c>
      <c r="E8">
        <v>24.668640000000003</v>
      </c>
      <c r="F8">
        <f>AVERAGE(E8:E9)</f>
        <v>26.002080000000003</v>
      </c>
    </row>
    <row r="9" spans="1:6" x14ac:dyDescent="0.2">
      <c r="A9" s="1">
        <v>44805</v>
      </c>
      <c r="B9">
        <v>4</v>
      </c>
      <c r="C9" t="s">
        <v>8</v>
      </c>
      <c r="D9">
        <v>2</v>
      </c>
      <c r="E9">
        <v>27.335520000000002</v>
      </c>
    </row>
    <row r="10" spans="1:6" x14ac:dyDescent="0.2">
      <c r="A10" s="1">
        <v>44805</v>
      </c>
      <c r="B10">
        <v>5</v>
      </c>
      <c r="C10" t="s">
        <v>7</v>
      </c>
      <c r="D10">
        <v>1</v>
      </c>
      <c r="E10">
        <v>36.269568</v>
      </c>
      <c r="F10">
        <f>AVERAGE(E10:E11)</f>
        <v>33.335999999999999</v>
      </c>
    </row>
    <row r="11" spans="1:6" x14ac:dyDescent="0.2">
      <c r="A11" s="1">
        <v>44805</v>
      </c>
      <c r="B11">
        <v>5</v>
      </c>
      <c r="C11" t="s">
        <v>7</v>
      </c>
      <c r="D11">
        <v>2</v>
      </c>
      <c r="E11">
        <v>30.402432000000005</v>
      </c>
    </row>
    <row r="12" spans="1:6" x14ac:dyDescent="0.2">
      <c r="A12" s="1">
        <v>44805</v>
      </c>
      <c r="B12">
        <v>5</v>
      </c>
      <c r="C12" t="s">
        <v>8</v>
      </c>
      <c r="D12">
        <v>1</v>
      </c>
      <c r="E12">
        <v>46.937088000000003</v>
      </c>
      <c r="F12">
        <f>AVERAGE(E12:E13)</f>
        <v>46.103688000000005</v>
      </c>
    </row>
    <row r="13" spans="1:6" x14ac:dyDescent="0.2">
      <c r="A13" s="1">
        <v>44805</v>
      </c>
      <c r="B13">
        <v>5</v>
      </c>
      <c r="C13" t="s">
        <v>8</v>
      </c>
      <c r="D13">
        <v>2</v>
      </c>
      <c r="E13">
        <v>45.270288000000008</v>
      </c>
    </row>
    <row r="14" spans="1:6" x14ac:dyDescent="0.2">
      <c r="A14" s="1">
        <v>44805</v>
      </c>
      <c r="B14">
        <v>6</v>
      </c>
      <c r="C14" t="s">
        <v>7</v>
      </c>
      <c r="D14">
        <v>1</v>
      </c>
      <c r="E14">
        <v>25.402032000000002</v>
      </c>
      <c r="F14">
        <f>AVERAGE(E14:E15)</f>
        <v>25.635384000000002</v>
      </c>
    </row>
    <row r="15" spans="1:6" x14ac:dyDescent="0.2">
      <c r="A15" s="1">
        <v>44805</v>
      </c>
      <c r="B15">
        <v>6</v>
      </c>
      <c r="C15" t="s">
        <v>7</v>
      </c>
      <c r="D15">
        <v>2</v>
      </c>
      <c r="E15">
        <v>25.868736000000002</v>
      </c>
    </row>
    <row r="16" spans="1:6" x14ac:dyDescent="0.2">
      <c r="A16" s="1">
        <v>44805</v>
      </c>
      <c r="B16">
        <v>6</v>
      </c>
      <c r="C16" t="s">
        <v>8</v>
      </c>
      <c r="D16">
        <v>1</v>
      </c>
      <c r="E16">
        <v>26.068752</v>
      </c>
      <c r="F16">
        <f>AVERAGE(E16:E17)</f>
        <v>24.66864</v>
      </c>
    </row>
    <row r="17" spans="1:6" x14ac:dyDescent="0.2">
      <c r="A17" s="1">
        <v>44805</v>
      </c>
      <c r="B17">
        <v>6</v>
      </c>
      <c r="C17" t="s">
        <v>8</v>
      </c>
      <c r="D17">
        <v>2</v>
      </c>
      <c r="E17">
        <v>23.268528</v>
      </c>
    </row>
    <row r="18" spans="1:6" x14ac:dyDescent="0.2">
      <c r="A18" s="1">
        <v>44805</v>
      </c>
      <c r="B18">
        <v>7</v>
      </c>
      <c r="C18" t="s">
        <v>7</v>
      </c>
      <c r="D18">
        <v>1</v>
      </c>
      <c r="E18">
        <v>27.668880000000001</v>
      </c>
      <c r="F18">
        <f>AVERAGE(E18:E19)</f>
        <v>28.768967999999997</v>
      </c>
    </row>
    <row r="19" spans="1:6" x14ac:dyDescent="0.2">
      <c r="A19" s="1">
        <v>44805</v>
      </c>
      <c r="B19">
        <v>7</v>
      </c>
      <c r="C19" t="s">
        <v>7</v>
      </c>
      <c r="D19">
        <v>2</v>
      </c>
      <c r="E19">
        <v>29.869055999999993</v>
      </c>
    </row>
    <row r="20" spans="1:6" x14ac:dyDescent="0.2">
      <c r="A20" s="1">
        <v>44805</v>
      </c>
      <c r="B20">
        <v>7</v>
      </c>
      <c r="C20" t="s">
        <v>8</v>
      </c>
      <c r="D20">
        <v>1</v>
      </c>
      <c r="E20">
        <v>34.069392000000008</v>
      </c>
      <c r="F20">
        <f>AVERAGE(E20:E21)</f>
        <v>33.436008000000001</v>
      </c>
    </row>
    <row r="21" spans="1:6" x14ac:dyDescent="0.2">
      <c r="A21" s="1">
        <v>44805</v>
      </c>
      <c r="B21">
        <v>7</v>
      </c>
      <c r="C21" t="s">
        <v>8</v>
      </c>
      <c r="D21">
        <v>2</v>
      </c>
      <c r="E21">
        <v>32.802623999999994</v>
      </c>
    </row>
    <row r="22" spans="1:6" x14ac:dyDescent="0.2">
      <c r="A22" s="1">
        <v>44810</v>
      </c>
      <c r="B22">
        <v>2</v>
      </c>
      <c r="C22" t="s">
        <v>7</v>
      </c>
      <c r="D22">
        <v>1</v>
      </c>
    </row>
    <row r="23" spans="1:6" x14ac:dyDescent="0.2">
      <c r="A23" s="1">
        <v>44810</v>
      </c>
      <c r="B23">
        <v>2</v>
      </c>
      <c r="C23" t="s">
        <v>7</v>
      </c>
      <c r="D23">
        <v>2</v>
      </c>
    </row>
    <row r="24" spans="1:6" x14ac:dyDescent="0.2">
      <c r="A24" s="1">
        <v>44810</v>
      </c>
      <c r="B24">
        <v>2</v>
      </c>
      <c r="C24" t="s">
        <v>8</v>
      </c>
      <c r="D24">
        <v>1</v>
      </c>
    </row>
    <row r="25" spans="1:6" x14ac:dyDescent="0.2">
      <c r="A25" s="1">
        <v>44810</v>
      </c>
      <c r="B25">
        <v>2</v>
      </c>
      <c r="C25" t="s">
        <v>8</v>
      </c>
      <c r="D25">
        <v>2</v>
      </c>
    </row>
    <row r="26" spans="1:6" x14ac:dyDescent="0.2">
      <c r="A26" s="1">
        <v>44810</v>
      </c>
      <c r="B26">
        <v>4</v>
      </c>
      <c r="C26" t="s">
        <v>7</v>
      </c>
      <c r="D26">
        <v>1</v>
      </c>
      <c r="E26">
        <v>24.601968000000003</v>
      </c>
      <c r="F26">
        <f>AVERAGE(E26:E27)</f>
        <v>24.268608</v>
      </c>
    </row>
    <row r="27" spans="1:6" x14ac:dyDescent="0.2">
      <c r="A27" s="1">
        <v>44810</v>
      </c>
      <c r="B27">
        <v>4</v>
      </c>
      <c r="C27" t="s">
        <v>7</v>
      </c>
      <c r="D27">
        <v>2</v>
      </c>
      <c r="E27">
        <v>23.935247999999998</v>
      </c>
    </row>
    <row r="28" spans="1:6" x14ac:dyDescent="0.2">
      <c r="A28" s="1">
        <v>44810</v>
      </c>
      <c r="B28">
        <v>4</v>
      </c>
      <c r="C28" t="s">
        <v>8</v>
      </c>
      <c r="D28">
        <v>1</v>
      </c>
      <c r="E28">
        <v>25.135344</v>
      </c>
      <c r="F28">
        <f>AVERAGE(E28:E29)</f>
        <v>25.468704000000002</v>
      </c>
    </row>
    <row r="29" spans="1:6" x14ac:dyDescent="0.2">
      <c r="A29" s="1">
        <v>44810</v>
      </c>
      <c r="B29">
        <v>4</v>
      </c>
      <c r="C29" t="s">
        <v>8</v>
      </c>
      <c r="D29">
        <v>2</v>
      </c>
      <c r="E29">
        <v>25.802064000000009</v>
      </c>
    </row>
    <row r="30" spans="1:6" x14ac:dyDescent="0.2">
      <c r="A30" s="1">
        <v>44810</v>
      </c>
      <c r="B30">
        <v>5</v>
      </c>
      <c r="C30" t="s">
        <v>7</v>
      </c>
      <c r="D30">
        <v>1</v>
      </c>
      <c r="E30">
        <v>28.335599999999999</v>
      </c>
      <c r="F30">
        <f>AVERAGE(E30:E31)</f>
        <v>28.268927999999999</v>
      </c>
    </row>
    <row r="31" spans="1:6" x14ac:dyDescent="0.2">
      <c r="A31" s="1">
        <v>44810</v>
      </c>
      <c r="B31">
        <v>5</v>
      </c>
      <c r="C31" t="s">
        <v>7</v>
      </c>
      <c r="D31">
        <v>2</v>
      </c>
      <c r="E31">
        <v>28.202255999999998</v>
      </c>
    </row>
    <row r="32" spans="1:6" x14ac:dyDescent="0.2">
      <c r="A32" s="1">
        <v>44810</v>
      </c>
      <c r="B32">
        <v>5</v>
      </c>
      <c r="C32" t="s">
        <v>8</v>
      </c>
      <c r="D32">
        <v>1</v>
      </c>
      <c r="E32">
        <v>30.335760000000004</v>
      </c>
      <c r="F32">
        <f>AVERAGE(E32:E33)</f>
        <v>30.50244</v>
      </c>
    </row>
    <row r="33" spans="1:6" x14ac:dyDescent="0.2">
      <c r="A33" s="1">
        <v>44810</v>
      </c>
      <c r="B33">
        <v>5</v>
      </c>
      <c r="C33" t="s">
        <v>8</v>
      </c>
      <c r="D33">
        <v>2</v>
      </c>
      <c r="E33">
        <v>30.669119999999999</v>
      </c>
    </row>
    <row r="34" spans="1:6" x14ac:dyDescent="0.2">
      <c r="A34" s="1">
        <v>44810</v>
      </c>
      <c r="B34">
        <v>6</v>
      </c>
      <c r="C34" t="s">
        <v>7</v>
      </c>
      <c r="D34">
        <v>1</v>
      </c>
      <c r="E34">
        <v>22.135104000000002</v>
      </c>
      <c r="F34">
        <f>AVERAGE(E34:E35)</f>
        <v>22.468464000000001</v>
      </c>
    </row>
    <row r="35" spans="1:6" x14ac:dyDescent="0.2">
      <c r="A35" s="1">
        <v>44810</v>
      </c>
      <c r="B35">
        <v>6</v>
      </c>
      <c r="C35" t="s">
        <v>7</v>
      </c>
      <c r="D35">
        <v>2</v>
      </c>
      <c r="E35">
        <v>22.801824</v>
      </c>
    </row>
    <row r="36" spans="1:6" x14ac:dyDescent="0.2">
      <c r="A36" s="1">
        <v>44810</v>
      </c>
      <c r="B36">
        <v>6</v>
      </c>
      <c r="C36" t="s">
        <v>8</v>
      </c>
      <c r="D36">
        <v>1</v>
      </c>
      <c r="E36">
        <v>24.601968000000003</v>
      </c>
      <c r="F36">
        <f>AVERAGE(E36:E37)</f>
        <v>26.502120000000001</v>
      </c>
    </row>
    <row r="37" spans="1:6" x14ac:dyDescent="0.2">
      <c r="A37" s="1">
        <v>44810</v>
      </c>
      <c r="B37">
        <v>6</v>
      </c>
      <c r="C37" t="s">
        <v>8</v>
      </c>
      <c r="D37">
        <v>2</v>
      </c>
      <c r="E37">
        <v>28.402272</v>
      </c>
    </row>
    <row r="38" spans="1:6" x14ac:dyDescent="0.2">
      <c r="A38" s="1">
        <v>44810</v>
      </c>
      <c r="B38">
        <v>7</v>
      </c>
      <c r="C38" t="s">
        <v>7</v>
      </c>
      <c r="D38">
        <v>1</v>
      </c>
    </row>
    <row r="39" spans="1:6" x14ac:dyDescent="0.2">
      <c r="A39" s="1">
        <v>44810</v>
      </c>
      <c r="B39">
        <v>7</v>
      </c>
      <c r="C39" t="s">
        <v>7</v>
      </c>
      <c r="D39">
        <v>2</v>
      </c>
    </row>
    <row r="40" spans="1:6" x14ac:dyDescent="0.2">
      <c r="A40" s="1">
        <v>44810</v>
      </c>
      <c r="B40">
        <v>7</v>
      </c>
      <c r="C40" t="s">
        <v>8</v>
      </c>
      <c r="D40">
        <v>1</v>
      </c>
    </row>
    <row r="41" spans="1:6" x14ac:dyDescent="0.2">
      <c r="A41" s="1">
        <v>44810</v>
      </c>
      <c r="B41">
        <v>7</v>
      </c>
      <c r="C41" t="s">
        <v>8</v>
      </c>
      <c r="D41">
        <v>2</v>
      </c>
    </row>
    <row r="42" spans="1:6" x14ac:dyDescent="0.2">
      <c r="A42" s="1">
        <v>44812</v>
      </c>
      <c r="B42">
        <v>2</v>
      </c>
      <c r="C42" t="s">
        <v>7</v>
      </c>
      <c r="D42">
        <v>1</v>
      </c>
      <c r="E42">
        <v>22.801824</v>
      </c>
      <c r="F42">
        <f>AVERAGE(E42:E43)</f>
        <v>22.935167999999997</v>
      </c>
    </row>
    <row r="43" spans="1:6" x14ac:dyDescent="0.2">
      <c r="A43" s="1">
        <v>44812</v>
      </c>
      <c r="B43">
        <v>2</v>
      </c>
      <c r="C43" t="s">
        <v>7</v>
      </c>
      <c r="D43">
        <v>2</v>
      </c>
      <c r="E43">
        <v>23.068511999999998</v>
      </c>
    </row>
    <row r="44" spans="1:6" x14ac:dyDescent="0.2">
      <c r="A44" s="1">
        <v>44812</v>
      </c>
      <c r="B44">
        <v>2</v>
      </c>
      <c r="C44" t="s">
        <v>8</v>
      </c>
      <c r="D44">
        <v>1</v>
      </c>
      <c r="E44">
        <v>23.801904</v>
      </c>
      <c r="F44">
        <f>AVERAGE(E44:E45)</f>
        <v>23.868575999999997</v>
      </c>
    </row>
    <row r="45" spans="1:6" x14ac:dyDescent="0.2">
      <c r="A45" s="1">
        <v>44812</v>
      </c>
      <c r="B45">
        <v>2</v>
      </c>
      <c r="C45" t="s">
        <v>8</v>
      </c>
      <c r="D45">
        <v>2</v>
      </c>
      <c r="E45">
        <v>23.935247999999998</v>
      </c>
    </row>
    <row r="46" spans="1:6" x14ac:dyDescent="0.2">
      <c r="A46" s="1">
        <v>44812</v>
      </c>
      <c r="B46">
        <v>4</v>
      </c>
      <c r="C46" t="s">
        <v>7</v>
      </c>
      <c r="D46">
        <v>1</v>
      </c>
    </row>
    <row r="47" spans="1:6" x14ac:dyDescent="0.2">
      <c r="A47" s="1">
        <v>44812</v>
      </c>
      <c r="B47">
        <v>4</v>
      </c>
      <c r="C47" t="s">
        <v>7</v>
      </c>
      <c r="D47">
        <v>2</v>
      </c>
    </row>
    <row r="48" spans="1:6" x14ac:dyDescent="0.2">
      <c r="A48" s="1">
        <v>44812</v>
      </c>
      <c r="B48">
        <v>4</v>
      </c>
      <c r="C48" t="s">
        <v>8</v>
      </c>
      <c r="D48">
        <v>1</v>
      </c>
    </row>
    <row r="49" spans="1:6" x14ac:dyDescent="0.2">
      <c r="A49" s="1">
        <v>44812</v>
      </c>
      <c r="B49">
        <v>4</v>
      </c>
      <c r="C49" t="s">
        <v>8</v>
      </c>
      <c r="D49">
        <v>2</v>
      </c>
    </row>
    <row r="50" spans="1:6" x14ac:dyDescent="0.2">
      <c r="A50" s="1">
        <v>44812</v>
      </c>
      <c r="B50">
        <v>5</v>
      </c>
      <c r="C50" t="s">
        <v>7</v>
      </c>
      <c r="D50">
        <v>1</v>
      </c>
    </row>
    <row r="51" spans="1:6" x14ac:dyDescent="0.2">
      <c r="A51" s="1">
        <v>44812</v>
      </c>
      <c r="B51">
        <v>5</v>
      </c>
      <c r="C51" t="s">
        <v>7</v>
      </c>
      <c r="D51">
        <v>2</v>
      </c>
    </row>
    <row r="52" spans="1:6" x14ac:dyDescent="0.2">
      <c r="A52" s="1">
        <v>44812</v>
      </c>
      <c r="B52">
        <v>5</v>
      </c>
      <c r="C52" t="s">
        <v>8</v>
      </c>
      <c r="D52">
        <v>1</v>
      </c>
    </row>
    <row r="53" spans="1:6" x14ac:dyDescent="0.2">
      <c r="A53" s="1">
        <v>44812</v>
      </c>
      <c r="B53">
        <v>5</v>
      </c>
      <c r="C53" t="s">
        <v>8</v>
      </c>
      <c r="D53">
        <v>2</v>
      </c>
    </row>
    <row r="54" spans="1:6" x14ac:dyDescent="0.2">
      <c r="A54" s="1">
        <v>44812</v>
      </c>
      <c r="B54">
        <v>6</v>
      </c>
      <c r="C54" t="s">
        <v>7</v>
      </c>
      <c r="D54">
        <v>1</v>
      </c>
    </row>
    <row r="55" spans="1:6" x14ac:dyDescent="0.2">
      <c r="A55" s="1">
        <v>44812</v>
      </c>
      <c r="B55">
        <v>6</v>
      </c>
      <c r="C55" t="s">
        <v>7</v>
      </c>
      <c r="D55">
        <v>2</v>
      </c>
    </row>
    <row r="56" spans="1:6" x14ac:dyDescent="0.2">
      <c r="A56" s="1">
        <v>44812</v>
      </c>
      <c r="B56">
        <v>6</v>
      </c>
      <c r="C56" t="s">
        <v>8</v>
      </c>
      <c r="D56">
        <v>1</v>
      </c>
    </row>
    <row r="57" spans="1:6" x14ac:dyDescent="0.2">
      <c r="A57" s="1">
        <v>44812</v>
      </c>
      <c r="B57">
        <v>6</v>
      </c>
      <c r="C57" t="s">
        <v>8</v>
      </c>
      <c r="D57">
        <v>2</v>
      </c>
    </row>
    <row r="58" spans="1:6" x14ac:dyDescent="0.2">
      <c r="A58" s="1">
        <v>44812</v>
      </c>
      <c r="B58">
        <v>7</v>
      </c>
      <c r="C58" t="s">
        <v>7</v>
      </c>
      <c r="D58">
        <v>1</v>
      </c>
      <c r="E58">
        <v>20.134944000000001</v>
      </c>
      <c r="F58">
        <f>AVERAGE(E58:E59)</f>
        <v>19.934927999999999</v>
      </c>
    </row>
    <row r="59" spans="1:6" x14ac:dyDescent="0.2">
      <c r="A59" s="1">
        <v>44812</v>
      </c>
      <c r="B59">
        <v>7</v>
      </c>
      <c r="C59" t="s">
        <v>7</v>
      </c>
      <c r="D59">
        <v>2</v>
      </c>
      <c r="E59">
        <v>19.734911999999998</v>
      </c>
    </row>
    <row r="60" spans="1:6" x14ac:dyDescent="0.2">
      <c r="A60" s="1">
        <v>44812</v>
      </c>
      <c r="B60">
        <v>7</v>
      </c>
      <c r="C60" t="s">
        <v>8</v>
      </c>
      <c r="D60">
        <v>1</v>
      </c>
      <c r="E60">
        <v>21.868416</v>
      </c>
      <c r="F60">
        <f>AVERAGE(E60:E61)</f>
        <v>20.801663999999999</v>
      </c>
    </row>
    <row r="61" spans="1:6" x14ac:dyDescent="0.2">
      <c r="A61" s="1">
        <v>44812</v>
      </c>
      <c r="B61">
        <v>7</v>
      </c>
      <c r="C61" t="s">
        <v>8</v>
      </c>
      <c r="D61">
        <v>2</v>
      </c>
      <c r="E61">
        <v>19.734911999999998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20BBC-2D80-854C-AC41-5C8A09E2122A}">
  <dimension ref="A1:O75"/>
  <sheetViews>
    <sheetView workbookViewId="0">
      <selection activeCell="J1" sqref="J1:J104857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  <c r="H1" t="s">
        <v>15</v>
      </c>
      <c r="I1" t="s">
        <v>16</v>
      </c>
      <c r="J1" t="s">
        <v>17</v>
      </c>
    </row>
    <row r="2" spans="1:15" x14ac:dyDescent="0.2">
      <c r="A2" t="s">
        <v>5</v>
      </c>
      <c r="D2">
        <v>1</v>
      </c>
      <c r="E2">
        <v>8.2000000000000007E-3</v>
      </c>
      <c r="F2">
        <f>(E2*O$4)+O$5</f>
        <v>0.35833600000000043</v>
      </c>
    </row>
    <row r="3" spans="1:15" x14ac:dyDescent="0.2">
      <c r="A3" t="s">
        <v>5</v>
      </c>
      <c r="D3">
        <v>2</v>
      </c>
      <c r="E3">
        <v>8.6E-3</v>
      </c>
      <c r="F3">
        <f t="shared" ref="F3:F66" si="0">(E3*O$4)+O$5</f>
        <v>0.53612800000000016</v>
      </c>
    </row>
    <row r="4" spans="1:15" x14ac:dyDescent="0.2">
      <c r="A4" t="s">
        <v>6</v>
      </c>
      <c r="D4">
        <v>1</v>
      </c>
      <c r="E4">
        <v>2.0299999999999999E-2</v>
      </c>
      <c r="F4">
        <f t="shared" si="0"/>
        <v>5.7365439999999985</v>
      </c>
      <c r="G4">
        <f>F4-O$6</f>
        <v>5.289311999999998</v>
      </c>
      <c r="H4">
        <v>20</v>
      </c>
      <c r="I4">
        <v>10</v>
      </c>
      <c r="J4">
        <f>(G4*(H4+I4)/H4)</f>
        <v>7.9339679999999975</v>
      </c>
      <c r="N4" t="s">
        <v>10</v>
      </c>
      <c r="O4">
        <v>444.48</v>
      </c>
    </row>
    <row r="5" spans="1:15" x14ac:dyDescent="0.2">
      <c r="A5">
        <v>5</v>
      </c>
      <c r="D5">
        <v>2</v>
      </c>
      <c r="E5">
        <v>1.7399999999999999E-2</v>
      </c>
      <c r="F5">
        <f t="shared" si="0"/>
        <v>4.4475519999999999</v>
      </c>
      <c r="G5">
        <f t="shared" ref="G5:G68" si="1">F5-O$6</f>
        <v>4.0003199999999994</v>
      </c>
      <c r="H5">
        <v>20</v>
      </c>
      <c r="I5">
        <v>10</v>
      </c>
      <c r="J5">
        <f t="shared" ref="J5:J68" si="2">(G5*(H5+I5)/H5)</f>
        <v>6.0004799999999987</v>
      </c>
      <c r="N5" t="s">
        <v>11</v>
      </c>
      <c r="O5">
        <v>-3.2864</v>
      </c>
    </row>
    <row r="6" spans="1:15" x14ac:dyDescent="0.2">
      <c r="A6">
        <v>10</v>
      </c>
      <c r="D6">
        <v>1</v>
      </c>
      <c r="E6">
        <v>3.0499999999999999E-2</v>
      </c>
      <c r="F6">
        <f t="shared" si="0"/>
        <v>10.270239999999999</v>
      </c>
      <c r="G6">
        <f t="shared" si="1"/>
        <v>9.8230079999999997</v>
      </c>
      <c r="H6">
        <v>20</v>
      </c>
      <c r="I6">
        <v>10</v>
      </c>
      <c r="J6">
        <f t="shared" si="2"/>
        <v>14.734512</v>
      </c>
      <c r="N6" t="s">
        <v>14</v>
      </c>
      <c r="O6">
        <f>AVERAGE(F2:F3)</f>
        <v>0.4472320000000003</v>
      </c>
    </row>
    <row r="7" spans="1:15" x14ac:dyDescent="0.2">
      <c r="A7">
        <v>10</v>
      </c>
      <c r="D7">
        <v>2</v>
      </c>
      <c r="E7">
        <v>3.4700000000000002E-2</v>
      </c>
      <c r="F7">
        <f t="shared" si="0"/>
        <v>12.137056000000001</v>
      </c>
      <c r="G7">
        <f t="shared" si="1"/>
        <v>11.689824000000002</v>
      </c>
      <c r="H7">
        <v>20</v>
      </c>
      <c r="I7">
        <v>10</v>
      </c>
      <c r="J7">
        <f t="shared" si="2"/>
        <v>17.534736000000002</v>
      </c>
    </row>
    <row r="8" spans="1:15" x14ac:dyDescent="0.2">
      <c r="A8">
        <v>30</v>
      </c>
      <c r="D8">
        <v>1</v>
      </c>
      <c r="E8">
        <v>6.9000000000000006E-2</v>
      </c>
      <c r="F8">
        <f t="shared" si="0"/>
        <v>27.382720000000003</v>
      </c>
      <c r="G8">
        <f t="shared" si="1"/>
        <v>26.935488000000003</v>
      </c>
      <c r="H8">
        <v>20</v>
      </c>
      <c r="I8">
        <v>10</v>
      </c>
      <c r="J8">
        <f t="shared" si="2"/>
        <v>40.403232000000003</v>
      </c>
    </row>
    <row r="9" spans="1:15" x14ac:dyDescent="0.2">
      <c r="A9">
        <v>30</v>
      </c>
      <c r="D9">
        <v>2</v>
      </c>
      <c r="E9">
        <v>7.2700000000000001E-2</v>
      </c>
      <c r="F9">
        <f t="shared" si="0"/>
        <v>29.027296</v>
      </c>
      <c r="G9">
        <f t="shared" si="1"/>
        <v>28.580064</v>
      </c>
      <c r="H9">
        <v>20</v>
      </c>
      <c r="I9">
        <v>10</v>
      </c>
      <c r="J9">
        <f t="shared" si="2"/>
        <v>42.870096000000004</v>
      </c>
    </row>
    <row r="10" spans="1:15" x14ac:dyDescent="0.2">
      <c r="A10">
        <v>60</v>
      </c>
      <c r="D10">
        <v>1</v>
      </c>
      <c r="E10">
        <v>0.13800000000000001</v>
      </c>
      <c r="F10">
        <f t="shared" si="0"/>
        <v>58.051840000000006</v>
      </c>
      <c r="G10">
        <f t="shared" si="1"/>
        <v>57.604608000000006</v>
      </c>
      <c r="H10">
        <v>20</v>
      </c>
      <c r="I10">
        <v>10</v>
      </c>
      <c r="J10">
        <f t="shared" si="2"/>
        <v>86.406912000000005</v>
      </c>
    </row>
    <row r="11" spans="1:15" x14ac:dyDescent="0.2">
      <c r="A11">
        <v>60</v>
      </c>
      <c r="D11">
        <v>2</v>
      </c>
      <c r="E11">
        <v>0.14549999999999999</v>
      </c>
      <c r="F11">
        <f t="shared" si="0"/>
        <v>61.385440000000003</v>
      </c>
      <c r="G11">
        <f t="shared" si="1"/>
        <v>60.938208000000003</v>
      </c>
      <c r="H11">
        <v>20</v>
      </c>
      <c r="I11">
        <v>10</v>
      </c>
      <c r="J11">
        <f t="shared" si="2"/>
        <v>91.407312000000005</v>
      </c>
    </row>
    <row r="12" spans="1:15" x14ac:dyDescent="0.2">
      <c r="A12">
        <v>120</v>
      </c>
      <c r="D12">
        <v>1</v>
      </c>
      <c r="E12">
        <v>0.27389999999999998</v>
      </c>
      <c r="F12">
        <f t="shared" si="0"/>
        <v>118.456672</v>
      </c>
      <c r="G12">
        <f t="shared" si="1"/>
        <v>118.00944</v>
      </c>
      <c r="H12">
        <v>20</v>
      </c>
      <c r="I12">
        <v>10</v>
      </c>
      <c r="J12">
        <f t="shared" si="2"/>
        <v>177.01416</v>
      </c>
    </row>
    <row r="13" spans="1:15" x14ac:dyDescent="0.2">
      <c r="A13">
        <v>120</v>
      </c>
      <c r="D13">
        <v>2</v>
      </c>
      <c r="E13">
        <v>0.27750000000000002</v>
      </c>
      <c r="F13">
        <f t="shared" si="0"/>
        <v>120.05680000000001</v>
      </c>
      <c r="G13">
        <f t="shared" si="1"/>
        <v>119.60956800000001</v>
      </c>
      <c r="H13">
        <v>20</v>
      </c>
      <c r="I13">
        <v>10</v>
      </c>
      <c r="J13">
        <f t="shared" si="2"/>
        <v>179.41435200000001</v>
      </c>
    </row>
    <row r="14" spans="1:15" x14ac:dyDescent="0.2">
      <c r="A14">
        <v>200</v>
      </c>
      <c r="D14">
        <v>1</v>
      </c>
      <c r="E14">
        <v>0.45029999999999998</v>
      </c>
      <c r="F14">
        <f t="shared" si="0"/>
        <v>196.862944</v>
      </c>
      <c r="G14">
        <f t="shared" si="1"/>
        <v>196.41571199999998</v>
      </c>
      <c r="H14">
        <v>20</v>
      </c>
      <c r="I14">
        <v>10</v>
      </c>
      <c r="J14">
        <f t="shared" si="2"/>
        <v>294.62356799999998</v>
      </c>
    </row>
    <row r="15" spans="1:15" x14ac:dyDescent="0.2">
      <c r="A15">
        <v>200</v>
      </c>
      <c r="D15">
        <v>2</v>
      </c>
      <c r="E15">
        <v>0.44729999999999998</v>
      </c>
      <c r="F15">
        <f t="shared" si="0"/>
        <v>195.529504</v>
      </c>
      <c r="G15">
        <f t="shared" si="1"/>
        <v>195.08227199999999</v>
      </c>
      <c r="H15">
        <v>20</v>
      </c>
      <c r="I15">
        <v>10</v>
      </c>
      <c r="J15">
        <f t="shared" si="2"/>
        <v>292.62340799999998</v>
      </c>
    </row>
    <row r="16" spans="1:15" x14ac:dyDescent="0.2">
      <c r="A16" s="1">
        <v>44805</v>
      </c>
      <c r="B16">
        <v>2</v>
      </c>
      <c r="C16" t="s">
        <v>7</v>
      </c>
      <c r="D16">
        <v>1</v>
      </c>
      <c r="E16">
        <v>4.07E-2</v>
      </c>
      <c r="F16">
        <f t="shared" si="0"/>
        <v>14.803936</v>
      </c>
      <c r="G16">
        <f t="shared" si="1"/>
        <v>14.356704000000001</v>
      </c>
      <c r="H16">
        <v>20</v>
      </c>
      <c r="I16">
        <v>10</v>
      </c>
      <c r="J16">
        <f t="shared" si="2"/>
        <v>21.535056000000001</v>
      </c>
    </row>
    <row r="17" spans="1:10" x14ac:dyDescent="0.2">
      <c r="A17" s="1">
        <v>44805</v>
      </c>
      <c r="B17">
        <v>2</v>
      </c>
      <c r="C17" t="s">
        <v>7</v>
      </c>
      <c r="D17">
        <v>2</v>
      </c>
      <c r="E17">
        <v>3.9199999999999999E-2</v>
      </c>
      <c r="F17">
        <f t="shared" si="0"/>
        <v>14.137215999999999</v>
      </c>
      <c r="G17">
        <f t="shared" si="1"/>
        <v>13.689983999999999</v>
      </c>
      <c r="H17">
        <v>20</v>
      </c>
      <c r="I17">
        <v>10</v>
      </c>
      <c r="J17">
        <f t="shared" si="2"/>
        <v>20.534975999999997</v>
      </c>
    </row>
    <row r="18" spans="1:10" x14ac:dyDescent="0.2">
      <c r="A18" s="1">
        <v>44805</v>
      </c>
      <c r="B18">
        <v>2</v>
      </c>
      <c r="C18" t="s">
        <v>8</v>
      </c>
      <c r="D18">
        <v>1</v>
      </c>
      <c r="E18">
        <v>6.54E-2</v>
      </c>
      <c r="F18">
        <f t="shared" si="0"/>
        <v>25.782592000000001</v>
      </c>
      <c r="G18">
        <f t="shared" si="1"/>
        <v>25.335360000000001</v>
      </c>
      <c r="H18">
        <v>20</v>
      </c>
      <c r="I18">
        <v>10</v>
      </c>
      <c r="J18">
        <f t="shared" si="2"/>
        <v>38.003040000000006</v>
      </c>
    </row>
    <row r="19" spans="1:10" x14ac:dyDescent="0.2">
      <c r="A19" s="1">
        <v>44805</v>
      </c>
      <c r="B19">
        <v>2</v>
      </c>
      <c r="C19" t="s">
        <v>8</v>
      </c>
      <c r="D19">
        <v>2</v>
      </c>
      <c r="E19">
        <v>6.7400000000000002E-2</v>
      </c>
      <c r="F19">
        <f t="shared" si="0"/>
        <v>26.671552000000002</v>
      </c>
      <c r="G19">
        <f t="shared" si="1"/>
        <v>26.224320000000002</v>
      </c>
      <c r="H19">
        <v>20</v>
      </c>
      <c r="I19">
        <v>10</v>
      </c>
      <c r="J19">
        <f t="shared" si="2"/>
        <v>39.336480000000009</v>
      </c>
    </row>
    <row r="20" spans="1:10" x14ac:dyDescent="0.2">
      <c r="A20" s="1">
        <v>44805</v>
      </c>
      <c r="B20">
        <v>4</v>
      </c>
      <c r="C20" t="s">
        <v>7</v>
      </c>
      <c r="D20">
        <v>1</v>
      </c>
      <c r="E20">
        <v>4.2299999999999997E-2</v>
      </c>
      <c r="F20">
        <f t="shared" si="0"/>
        <v>15.515104000000001</v>
      </c>
      <c r="G20">
        <f t="shared" si="1"/>
        <v>15.067872000000001</v>
      </c>
      <c r="H20">
        <v>20</v>
      </c>
      <c r="I20">
        <v>10</v>
      </c>
      <c r="J20">
        <f t="shared" si="2"/>
        <v>22.601808000000002</v>
      </c>
    </row>
    <row r="21" spans="1:10" x14ac:dyDescent="0.2">
      <c r="A21" s="1">
        <v>44805</v>
      </c>
      <c r="B21">
        <v>4</v>
      </c>
      <c r="C21" t="s">
        <v>7</v>
      </c>
      <c r="D21">
        <v>2</v>
      </c>
      <c r="E21">
        <v>4.3900000000000002E-2</v>
      </c>
      <c r="F21">
        <f t="shared" si="0"/>
        <v>16.226272000000002</v>
      </c>
      <c r="G21">
        <f t="shared" si="1"/>
        <v>15.779040000000002</v>
      </c>
      <c r="H21">
        <v>20</v>
      </c>
      <c r="I21">
        <v>10</v>
      </c>
      <c r="J21">
        <f t="shared" si="2"/>
        <v>23.668560000000003</v>
      </c>
    </row>
    <row r="22" spans="1:10" x14ac:dyDescent="0.2">
      <c r="A22" s="1">
        <v>44805</v>
      </c>
      <c r="B22">
        <v>4</v>
      </c>
      <c r="C22" t="s">
        <v>8</v>
      </c>
      <c r="D22">
        <v>1</v>
      </c>
      <c r="E22">
        <v>4.5400000000000003E-2</v>
      </c>
      <c r="F22">
        <f t="shared" si="0"/>
        <v>16.892992000000003</v>
      </c>
      <c r="G22">
        <f t="shared" si="1"/>
        <v>16.445760000000003</v>
      </c>
      <c r="H22">
        <v>20</v>
      </c>
      <c r="I22">
        <v>10</v>
      </c>
      <c r="J22">
        <f t="shared" si="2"/>
        <v>24.668640000000003</v>
      </c>
    </row>
    <row r="23" spans="1:10" x14ac:dyDescent="0.2">
      <c r="A23" s="1">
        <v>44805</v>
      </c>
      <c r="B23">
        <v>4</v>
      </c>
      <c r="C23" t="s">
        <v>8</v>
      </c>
      <c r="D23">
        <v>2</v>
      </c>
      <c r="E23">
        <v>4.9399999999999999E-2</v>
      </c>
      <c r="F23">
        <f t="shared" si="0"/>
        <v>18.670912000000001</v>
      </c>
      <c r="G23">
        <f t="shared" si="1"/>
        <v>18.223680000000002</v>
      </c>
      <c r="H23">
        <v>20</v>
      </c>
      <c r="I23">
        <v>10</v>
      </c>
      <c r="J23">
        <f t="shared" si="2"/>
        <v>27.335520000000002</v>
      </c>
    </row>
    <row r="24" spans="1:10" x14ac:dyDescent="0.2">
      <c r="A24" s="1">
        <v>44805</v>
      </c>
      <c r="B24">
        <v>5</v>
      </c>
      <c r="C24" t="s">
        <v>7</v>
      </c>
      <c r="D24">
        <v>1</v>
      </c>
      <c r="E24">
        <v>6.2799999999999995E-2</v>
      </c>
      <c r="F24">
        <f t="shared" si="0"/>
        <v>24.626943999999998</v>
      </c>
      <c r="G24">
        <f t="shared" si="1"/>
        <v>24.179711999999999</v>
      </c>
      <c r="H24">
        <v>20</v>
      </c>
      <c r="I24">
        <v>10</v>
      </c>
      <c r="J24">
        <f t="shared" si="2"/>
        <v>36.269568</v>
      </c>
    </row>
    <row r="25" spans="1:10" x14ac:dyDescent="0.2">
      <c r="A25" s="1">
        <v>44805</v>
      </c>
      <c r="B25">
        <v>5</v>
      </c>
      <c r="C25" t="s">
        <v>7</v>
      </c>
      <c r="D25">
        <v>2</v>
      </c>
      <c r="E25">
        <v>5.3999999999999999E-2</v>
      </c>
      <c r="F25">
        <f t="shared" si="0"/>
        <v>20.715520000000001</v>
      </c>
      <c r="G25">
        <f t="shared" si="1"/>
        <v>20.268288000000002</v>
      </c>
      <c r="H25">
        <v>20</v>
      </c>
      <c r="I25">
        <v>10</v>
      </c>
      <c r="J25">
        <f t="shared" si="2"/>
        <v>30.402432000000005</v>
      </c>
    </row>
    <row r="26" spans="1:10" x14ac:dyDescent="0.2">
      <c r="A26" s="1">
        <v>44805</v>
      </c>
      <c r="B26">
        <v>5</v>
      </c>
      <c r="C26" t="s">
        <v>8</v>
      </c>
      <c r="D26">
        <v>1</v>
      </c>
      <c r="E26">
        <v>7.8799999999999995E-2</v>
      </c>
      <c r="F26">
        <f t="shared" si="0"/>
        <v>31.738624000000002</v>
      </c>
      <c r="G26">
        <f t="shared" si="1"/>
        <v>31.291392000000002</v>
      </c>
      <c r="H26">
        <v>20</v>
      </c>
      <c r="I26">
        <v>10</v>
      </c>
      <c r="J26">
        <f t="shared" si="2"/>
        <v>46.937088000000003</v>
      </c>
    </row>
    <row r="27" spans="1:10" x14ac:dyDescent="0.2">
      <c r="A27" s="1">
        <v>44805</v>
      </c>
      <c r="B27">
        <v>5</v>
      </c>
      <c r="C27" t="s">
        <v>8</v>
      </c>
      <c r="D27">
        <v>2</v>
      </c>
      <c r="E27">
        <v>7.6300000000000007E-2</v>
      </c>
      <c r="F27">
        <f t="shared" si="0"/>
        <v>30.627424000000005</v>
      </c>
      <c r="G27">
        <f t="shared" si="1"/>
        <v>30.180192000000005</v>
      </c>
      <c r="H27">
        <v>20</v>
      </c>
      <c r="I27">
        <v>10</v>
      </c>
      <c r="J27">
        <f t="shared" si="2"/>
        <v>45.270288000000008</v>
      </c>
    </row>
    <row r="28" spans="1:10" x14ac:dyDescent="0.2">
      <c r="A28" s="1">
        <v>44805</v>
      </c>
      <c r="B28">
        <v>6</v>
      </c>
      <c r="C28" t="s">
        <v>7</v>
      </c>
      <c r="D28">
        <v>1</v>
      </c>
      <c r="E28">
        <v>4.65E-2</v>
      </c>
      <c r="F28">
        <f t="shared" si="0"/>
        <v>17.381920000000001</v>
      </c>
      <c r="G28">
        <f t="shared" si="1"/>
        <v>16.934688000000001</v>
      </c>
      <c r="H28">
        <v>20</v>
      </c>
      <c r="I28">
        <v>10</v>
      </c>
      <c r="J28">
        <f t="shared" si="2"/>
        <v>25.402032000000002</v>
      </c>
    </row>
    <row r="29" spans="1:10" x14ac:dyDescent="0.2">
      <c r="A29" s="1">
        <v>44805</v>
      </c>
      <c r="B29">
        <v>6</v>
      </c>
      <c r="C29" t="s">
        <v>7</v>
      </c>
      <c r="D29">
        <v>2</v>
      </c>
      <c r="E29">
        <v>4.7199999999999999E-2</v>
      </c>
      <c r="F29">
        <f t="shared" si="0"/>
        <v>17.693055999999999</v>
      </c>
      <c r="G29">
        <f t="shared" si="1"/>
        <v>17.245823999999999</v>
      </c>
      <c r="H29">
        <v>20</v>
      </c>
      <c r="I29">
        <v>10</v>
      </c>
      <c r="J29">
        <f t="shared" si="2"/>
        <v>25.868736000000002</v>
      </c>
    </row>
    <row r="30" spans="1:10" x14ac:dyDescent="0.2">
      <c r="A30" s="1">
        <v>44805</v>
      </c>
      <c r="B30">
        <v>6</v>
      </c>
      <c r="C30" t="s">
        <v>8</v>
      </c>
      <c r="D30">
        <v>1</v>
      </c>
      <c r="E30">
        <v>4.7500000000000001E-2</v>
      </c>
      <c r="F30">
        <f t="shared" si="0"/>
        <v>17.8264</v>
      </c>
      <c r="G30">
        <f t="shared" si="1"/>
        <v>17.379168</v>
      </c>
      <c r="H30">
        <v>20</v>
      </c>
      <c r="I30">
        <v>10</v>
      </c>
      <c r="J30">
        <f t="shared" si="2"/>
        <v>26.068752</v>
      </c>
    </row>
    <row r="31" spans="1:10" x14ac:dyDescent="0.2">
      <c r="A31" s="1">
        <v>44805</v>
      </c>
      <c r="B31">
        <v>6</v>
      </c>
      <c r="C31" t="s">
        <v>8</v>
      </c>
      <c r="D31">
        <v>2</v>
      </c>
      <c r="E31">
        <v>4.3299999999999998E-2</v>
      </c>
      <c r="F31">
        <f t="shared" si="0"/>
        <v>15.959584</v>
      </c>
      <c r="G31">
        <f t="shared" si="1"/>
        <v>15.512352</v>
      </c>
      <c r="H31">
        <v>20</v>
      </c>
      <c r="I31">
        <v>10</v>
      </c>
      <c r="J31">
        <f t="shared" si="2"/>
        <v>23.268528</v>
      </c>
    </row>
    <row r="32" spans="1:10" x14ac:dyDescent="0.2">
      <c r="A32" s="1">
        <v>44805</v>
      </c>
      <c r="B32">
        <v>7</v>
      </c>
      <c r="C32" t="s">
        <v>7</v>
      </c>
      <c r="D32">
        <v>1</v>
      </c>
      <c r="E32">
        <v>4.99E-2</v>
      </c>
      <c r="F32">
        <f t="shared" si="0"/>
        <v>18.893152000000001</v>
      </c>
      <c r="G32">
        <f t="shared" si="1"/>
        <v>18.445920000000001</v>
      </c>
      <c r="H32">
        <v>20</v>
      </c>
      <c r="I32">
        <v>10</v>
      </c>
      <c r="J32">
        <f t="shared" si="2"/>
        <v>27.668880000000001</v>
      </c>
    </row>
    <row r="33" spans="1:10" x14ac:dyDescent="0.2">
      <c r="A33" s="1">
        <v>44805</v>
      </c>
      <c r="B33">
        <v>7</v>
      </c>
      <c r="C33" t="s">
        <v>7</v>
      </c>
      <c r="D33">
        <v>2</v>
      </c>
      <c r="E33">
        <v>5.3199999999999997E-2</v>
      </c>
      <c r="F33">
        <f t="shared" si="0"/>
        <v>20.359935999999998</v>
      </c>
      <c r="G33">
        <f t="shared" si="1"/>
        <v>19.912703999999998</v>
      </c>
      <c r="H33">
        <v>20</v>
      </c>
      <c r="I33">
        <v>10</v>
      </c>
      <c r="J33">
        <f t="shared" si="2"/>
        <v>29.869055999999993</v>
      </c>
    </row>
    <row r="34" spans="1:10" x14ac:dyDescent="0.2">
      <c r="A34" s="1">
        <v>44805</v>
      </c>
      <c r="B34">
        <v>7</v>
      </c>
      <c r="C34" t="s">
        <v>8</v>
      </c>
      <c r="D34">
        <v>1</v>
      </c>
      <c r="E34">
        <v>5.9499999999999997E-2</v>
      </c>
      <c r="F34">
        <f t="shared" si="0"/>
        <v>23.160160000000001</v>
      </c>
      <c r="G34">
        <f t="shared" si="1"/>
        <v>22.712928000000002</v>
      </c>
      <c r="H34">
        <v>20</v>
      </c>
      <c r="I34">
        <v>10</v>
      </c>
      <c r="J34">
        <f t="shared" si="2"/>
        <v>34.069392000000008</v>
      </c>
    </row>
    <row r="35" spans="1:10" x14ac:dyDescent="0.2">
      <c r="A35" s="1">
        <v>44805</v>
      </c>
      <c r="B35">
        <v>7</v>
      </c>
      <c r="C35" t="s">
        <v>8</v>
      </c>
      <c r="D35">
        <v>2</v>
      </c>
      <c r="E35">
        <v>5.7599999999999998E-2</v>
      </c>
      <c r="F35">
        <f t="shared" si="0"/>
        <v>22.315647999999999</v>
      </c>
      <c r="G35">
        <f t="shared" si="1"/>
        <v>21.868416</v>
      </c>
      <c r="H35">
        <v>20</v>
      </c>
      <c r="I35">
        <v>10</v>
      </c>
      <c r="J35">
        <f t="shared" si="2"/>
        <v>32.802623999999994</v>
      </c>
    </row>
    <row r="36" spans="1:10" x14ac:dyDescent="0.2">
      <c r="A36" s="1">
        <v>44810</v>
      </c>
      <c r="B36">
        <v>2</v>
      </c>
      <c r="C36" t="s">
        <v>7</v>
      </c>
      <c r="D36">
        <v>1</v>
      </c>
      <c r="H36">
        <v>20</v>
      </c>
      <c r="I36">
        <v>10</v>
      </c>
    </row>
    <row r="37" spans="1:10" x14ac:dyDescent="0.2">
      <c r="A37" s="1">
        <v>44810</v>
      </c>
      <c r="B37">
        <v>2</v>
      </c>
      <c r="C37" t="s">
        <v>7</v>
      </c>
      <c r="D37">
        <v>2</v>
      </c>
      <c r="H37">
        <v>20</v>
      </c>
      <c r="I37">
        <v>10</v>
      </c>
    </row>
    <row r="38" spans="1:10" x14ac:dyDescent="0.2">
      <c r="A38" s="1">
        <v>44810</v>
      </c>
      <c r="B38">
        <v>2</v>
      </c>
      <c r="C38" t="s">
        <v>8</v>
      </c>
      <c r="D38">
        <v>1</v>
      </c>
      <c r="H38">
        <v>20</v>
      </c>
      <c r="I38">
        <v>10</v>
      </c>
    </row>
    <row r="39" spans="1:10" x14ac:dyDescent="0.2">
      <c r="A39" s="1">
        <v>44810</v>
      </c>
      <c r="B39">
        <v>2</v>
      </c>
      <c r="C39" t="s">
        <v>8</v>
      </c>
      <c r="D39">
        <v>2</v>
      </c>
      <c r="H39">
        <v>20</v>
      </c>
      <c r="I39">
        <v>10</v>
      </c>
    </row>
    <row r="40" spans="1:10" x14ac:dyDescent="0.2">
      <c r="A40" s="1">
        <v>44810</v>
      </c>
      <c r="B40">
        <v>4</v>
      </c>
      <c r="C40" t="s">
        <v>7</v>
      </c>
      <c r="D40">
        <v>1</v>
      </c>
      <c r="E40">
        <v>4.53E-2</v>
      </c>
      <c r="F40">
        <f t="shared" si="0"/>
        <v>16.848544</v>
      </c>
      <c r="G40">
        <f t="shared" si="1"/>
        <v>16.401312000000001</v>
      </c>
      <c r="H40">
        <v>20</v>
      </c>
      <c r="I40">
        <v>10</v>
      </c>
      <c r="J40">
        <f t="shared" si="2"/>
        <v>24.601968000000003</v>
      </c>
    </row>
    <row r="41" spans="1:10" x14ac:dyDescent="0.2">
      <c r="A41" s="1">
        <v>44810</v>
      </c>
      <c r="B41">
        <v>4</v>
      </c>
      <c r="C41" t="s">
        <v>7</v>
      </c>
      <c r="D41">
        <v>2</v>
      </c>
      <c r="E41">
        <v>4.4299999999999999E-2</v>
      </c>
      <c r="F41">
        <f t="shared" si="0"/>
        <v>16.404063999999998</v>
      </c>
      <c r="G41">
        <f t="shared" si="1"/>
        <v>15.956831999999999</v>
      </c>
      <c r="H41">
        <v>20</v>
      </c>
      <c r="I41">
        <v>10</v>
      </c>
      <c r="J41">
        <f t="shared" si="2"/>
        <v>23.935247999999998</v>
      </c>
    </row>
    <row r="42" spans="1:10" x14ac:dyDescent="0.2">
      <c r="A42" s="1">
        <v>44810</v>
      </c>
      <c r="B42">
        <v>4</v>
      </c>
      <c r="C42" t="s">
        <v>8</v>
      </c>
      <c r="D42">
        <v>1</v>
      </c>
      <c r="E42">
        <v>4.6100000000000002E-2</v>
      </c>
      <c r="F42">
        <f t="shared" si="0"/>
        <v>17.204128000000001</v>
      </c>
      <c r="G42">
        <f t="shared" si="1"/>
        <v>16.756896000000001</v>
      </c>
      <c r="H42">
        <v>20</v>
      </c>
      <c r="I42">
        <v>10</v>
      </c>
      <c r="J42">
        <f t="shared" si="2"/>
        <v>25.135344</v>
      </c>
    </row>
    <row r="43" spans="1:10" x14ac:dyDescent="0.2">
      <c r="A43" s="1">
        <v>44810</v>
      </c>
      <c r="B43">
        <v>4</v>
      </c>
      <c r="C43" t="s">
        <v>8</v>
      </c>
      <c r="D43">
        <v>2</v>
      </c>
      <c r="E43">
        <v>4.7100000000000003E-2</v>
      </c>
      <c r="F43">
        <f t="shared" si="0"/>
        <v>17.648608000000003</v>
      </c>
      <c r="G43">
        <f t="shared" si="1"/>
        <v>17.201376000000003</v>
      </c>
      <c r="H43">
        <v>20</v>
      </c>
      <c r="I43">
        <v>10</v>
      </c>
      <c r="J43">
        <f t="shared" si="2"/>
        <v>25.802064000000009</v>
      </c>
    </row>
    <row r="44" spans="1:10" x14ac:dyDescent="0.2">
      <c r="A44" s="1">
        <v>44810</v>
      </c>
      <c r="B44">
        <v>5</v>
      </c>
      <c r="C44" t="s">
        <v>7</v>
      </c>
      <c r="D44">
        <v>1</v>
      </c>
      <c r="E44">
        <v>5.0900000000000001E-2</v>
      </c>
      <c r="F44">
        <f t="shared" si="0"/>
        <v>19.337631999999999</v>
      </c>
      <c r="G44">
        <f t="shared" si="1"/>
        <v>18.8904</v>
      </c>
      <c r="H44">
        <v>20</v>
      </c>
      <c r="I44">
        <v>10</v>
      </c>
      <c r="J44">
        <f t="shared" si="2"/>
        <v>28.335599999999999</v>
      </c>
    </row>
    <row r="45" spans="1:10" x14ac:dyDescent="0.2">
      <c r="A45" s="1">
        <v>44810</v>
      </c>
      <c r="B45">
        <v>5</v>
      </c>
      <c r="C45" t="s">
        <v>7</v>
      </c>
      <c r="D45">
        <v>2</v>
      </c>
      <c r="E45">
        <v>5.0700000000000002E-2</v>
      </c>
      <c r="F45">
        <f t="shared" si="0"/>
        <v>19.248736000000001</v>
      </c>
      <c r="G45">
        <f t="shared" si="1"/>
        <v>18.801504000000001</v>
      </c>
      <c r="H45">
        <v>20</v>
      </c>
      <c r="I45">
        <v>10</v>
      </c>
      <c r="J45">
        <f t="shared" si="2"/>
        <v>28.202255999999998</v>
      </c>
    </row>
    <row r="46" spans="1:10" x14ac:dyDescent="0.2">
      <c r="A46" s="1">
        <v>44810</v>
      </c>
      <c r="B46">
        <v>5</v>
      </c>
      <c r="C46" t="s">
        <v>8</v>
      </c>
      <c r="D46">
        <v>1</v>
      </c>
      <c r="E46">
        <v>5.3900000000000003E-2</v>
      </c>
      <c r="F46">
        <f t="shared" si="0"/>
        <v>20.671072000000002</v>
      </c>
      <c r="G46">
        <f t="shared" si="1"/>
        <v>20.223840000000003</v>
      </c>
      <c r="H46">
        <v>20</v>
      </c>
      <c r="I46">
        <v>10</v>
      </c>
      <c r="J46">
        <f t="shared" si="2"/>
        <v>30.335760000000004</v>
      </c>
    </row>
    <row r="47" spans="1:10" x14ac:dyDescent="0.2">
      <c r="A47" s="1">
        <v>44810</v>
      </c>
      <c r="B47">
        <v>5</v>
      </c>
      <c r="C47" t="s">
        <v>8</v>
      </c>
      <c r="D47">
        <v>2</v>
      </c>
      <c r="E47">
        <v>5.4399999999999997E-2</v>
      </c>
      <c r="F47">
        <f t="shared" si="0"/>
        <v>20.893311999999998</v>
      </c>
      <c r="G47">
        <f t="shared" si="1"/>
        <v>20.446079999999998</v>
      </c>
      <c r="H47">
        <v>20</v>
      </c>
      <c r="I47">
        <v>10</v>
      </c>
      <c r="J47">
        <f t="shared" si="2"/>
        <v>30.669119999999999</v>
      </c>
    </row>
    <row r="48" spans="1:10" x14ac:dyDescent="0.2">
      <c r="A48" s="1">
        <v>44810</v>
      </c>
      <c r="B48">
        <v>6</v>
      </c>
      <c r="C48" t="s">
        <v>7</v>
      </c>
      <c r="D48">
        <v>1</v>
      </c>
      <c r="E48">
        <v>4.1599999999999998E-2</v>
      </c>
      <c r="F48">
        <f t="shared" si="0"/>
        <v>15.203968</v>
      </c>
      <c r="G48">
        <f t="shared" si="1"/>
        <v>14.756736</v>
      </c>
      <c r="H48">
        <v>20</v>
      </c>
      <c r="I48">
        <v>10</v>
      </c>
      <c r="J48">
        <f t="shared" si="2"/>
        <v>22.135104000000002</v>
      </c>
    </row>
    <row r="49" spans="1:10" x14ac:dyDescent="0.2">
      <c r="A49" s="1">
        <v>44810</v>
      </c>
      <c r="B49">
        <v>6</v>
      </c>
      <c r="C49" t="s">
        <v>7</v>
      </c>
      <c r="D49">
        <v>2</v>
      </c>
      <c r="E49">
        <v>4.2599999999999999E-2</v>
      </c>
      <c r="F49">
        <f t="shared" si="0"/>
        <v>15.648447999999998</v>
      </c>
      <c r="G49">
        <f t="shared" si="1"/>
        <v>15.201215999999999</v>
      </c>
      <c r="H49">
        <v>20</v>
      </c>
      <c r="I49">
        <v>10</v>
      </c>
      <c r="J49">
        <f t="shared" si="2"/>
        <v>22.801824</v>
      </c>
    </row>
    <row r="50" spans="1:10" x14ac:dyDescent="0.2">
      <c r="A50" s="1">
        <v>44810</v>
      </c>
      <c r="B50">
        <v>6</v>
      </c>
      <c r="C50" t="s">
        <v>8</v>
      </c>
      <c r="D50">
        <v>1</v>
      </c>
      <c r="E50">
        <v>4.53E-2</v>
      </c>
      <c r="F50">
        <f t="shared" si="0"/>
        <v>16.848544</v>
      </c>
      <c r="G50">
        <f t="shared" si="1"/>
        <v>16.401312000000001</v>
      </c>
      <c r="H50">
        <v>20</v>
      </c>
      <c r="I50">
        <v>10</v>
      </c>
      <c r="J50">
        <f t="shared" si="2"/>
        <v>24.601968000000003</v>
      </c>
    </row>
    <row r="51" spans="1:10" x14ac:dyDescent="0.2">
      <c r="A51" s="1">
        <v>44810</v>
      </c>
      <c r="B51">
        <v>6</v>
      </c>
      <c r="C51" t="s">
        <v>8</v>
      </c>
      <c r="D51">
        <v>2</v>
      </c>
      <c r="E51">
        <v>5.0999999999999997E-2</v>
      </c>
      <c r="F51">
        <f t="shared" si="0"/>
        <v>19.382079999999998</v>
      </c>
      <c r="G51">
        <f t="shared" si="1"/>
        <v>18.934847999999999</v>
      </c>
      <c r="H51">
        <v>20</v>
      </c>
      <c r="I51">
        <v>10</v>
      </c>
      <c r="J51">
        <f t="shared" si="2"/>
        <v>28.402272</v>
      </c>
    </row>
    <row r="52" spans="1:10" x14ac:dyDescent="0.2">
      <c r="A52" s="1">
        <v>44810</v>
      </c>
      <c r="B52">
        <v>7</v>
      </c>
      <c r="C52" t="s">
        <v>7</v>
      </c>
      <c r="D52">
        <v>1</v>
      </c>
      <c r="H52">
        <v>20</v>
      </c>
      <c r="I52">
        <v>10</v>
      </c>
    </row>
    <row r="53" spans="1:10" x14ac:dyDescent="0.2">
      <c r="A53" s="1">
        <v>44810</v>
      </c>
      <c r="B53">
        <v>7</v>
      </c>
      <c r="C53" t="s">
        <v>7</v>
      </c>
      <c r="D53">
        <v>2</v>
      </c>
      <c r="H53">
        <v>20</v>
      </c>
      <c r="I53">
        <v>10</v>
      </c>
    </row>
    <row r="54" spans="1:10" x14ac:dyDescent="0.2">
      <c r="A54" s="1">
        <v>44810</v>
      </c>
      <c r="B54">
        <v>7</v>
      </c>
      <c r="C54" t="s">
        <v>8</v>
      </c>
      <c r="D54">
        <v>1</v>
      </c>
      <c r="H54">
        <v>20</v>
      </c>
      <c r="I54">
        <v>10</v>
      </c>
    </row>
    <row r="55" spans="1:10" x14ac:dyDescent="0.2">
      <c r="A55" s="1">
        <v>44810</v>
      </c>
      <c r="B55">
        <v>7</v>
      </c>
      <c r="C55" t="s">
        <v>8</v>
      </c>
      <c r="D55">
        <v>2</v>
      </c>
      <c r="H55">
        <v>20</v>
      </c>
      <c r="I55">
        <v>10</v>
      </c>
    </row>
    <row r="56" spans="1:10" x14ac:dyDescent="0.2">
      <c r="A56" s="1">
        <v>44812</v>
      </c>
      <c r="B56">
        <v>2</v>
      </c>
      <c r="C56" t="s">
        <v>7</v>
      </c>
      <c r="D56">
        <v>1</v>
      </c>
      <c r="E56">
        <v>4.2599999999999999E-2</v>
      </c>
      <c r="F56">
        <f t="shared" si="0"/>
        <v>15.648447999999998</v>
      </c>
      <c r="G56">
        <f t="shared" si="1"/>
        <v>15.201215999999999</v>
      </c>
      <c r="H56">
        <v>20</v>
      </c>
      <c r="I56">
        <v>10</v>
      </c>
      <c r="J56">
        <f t="shared" si="2"/>
        <v>22.801824</v>
      </c>
    </row>
    <row r="57" spans="1:10" x14ac:dyDescent="0.2">
      <c r="A57" s="1">
        <v>44812</v>
      </c>
      <c r="B57">
        <v>2</v>
      </c>
      <c r="C57" t="s">
        <v>7</v>
      </c>
      <c r="D57">
        <v>2</v>
      </c>
      <c r="E57">
        <v>4.2999999999999997E-2</v>
      </c>
      <c r="F57">
        <f t="shared" si="0"/>
        <v>15.826239999999999</v>
      </c>
      <c r="G57">
        <f t="shared" si="1"/>
        <v>15.379007999999999</v>
      </c>
      <c r="H57">
        <v>20</v>
      </c>
      <c r="I57">
        <v>10</v>
      </c>
      <c r="J57">
        <f t="shared" si="2"/>
        <v>23.068511999999998</v>
      </c>
    </row>
    <row r="58" spans="1:10" x14ac:dyDescent="0.2">
      <c r="A58" s="1">
        <v>44812</v>
      </c>
      <c r="B58">
        <v>2</v>
      </c>
      <c r="C58" t="s">
        <v>8</v>
      </c>
      <c r="D58">
        <v>1</v>
      </c>
      <c r="E58">
        <v>4.41E-2</v>
      </c>
      <c r="F58">
        <f t="shared" si="0"/>
        <v>16.315168</v>
      </c>
      <c r="G58">
        <f t="shared" si="1"/>
        <v>15.867936</v>
      </c>
      <c r="H58">
        <v>20</v>
      </c>
      <c r="I58">
        <v>10</v>
      </c>
      <c r="J58">
        <f t="shared" si="2"/>
        <v>23.801904</v>
      </c>
    </row>
    <row r="59" spans="1:10" x14ac:dyDescent="0.2">
      <c r="A59" s="1">
        <v>44812</v>
      </c>
      <c r="B59">
        <v>2</v>
      </c>
      <c r="C59" t="s">
        <v>8</v>
      </c>
      <c r="D59">
        <v>2</v>
      </c>
      <c r="E59">
        <v>4.4299999999999999E-2</v>
      </c>
      <c r="F59">
        <f t="shared" si="0"/>
        <v>16.404063999999998</v>
      </c>
      <c r="G59">
        <f t="shared" si="1"/>
        <v>15.956831999999999</v>
      </c>
      <c r="H59">
        <v>20</v>
      </c>
      <c r="I59">
        <v>10</v>
      </c>
      <c r="J59">
        <f t="shared" si="2"/>
        <v>23.935247999999998</v>
      </c>
    </row>
    <row r="60" spans="1:10" x14ac:dyDescent="0.2">
      <c r="A60" s="1">
        <v>44812</v>
      </c>
      <c r="B60">
        <v>4</v>
      </c>
      <c r="C60" t="s">
        <v>7</v>
      </c>
      <c r="D60">
        <v>1</v>
      </c>
      <c r="H60">
        <v>20</v>
      </c>
      <c r="I60">
        <v>10</v>
      </c>
    </row>
    <row r="61" spans="1:10" x14ac:dyDescent="0.2">
      <c r="A61" s="1">
        <v>44812</v>
      </c>
      <c r="B61">
        <v>4</v>
      </c>
      <c r="C61" t="s">
        <v>7</v>
      </c>
      <c r="D61">
        <v>2</v>
      </c>
      <c r="H61">
        <v>20</v>
      </c>
      <c r="I61">
        <v>10</v>
      </c>
    </row>
    <row r="62" spans="1:10" x14ac:dyDescent="0.2">
      <c r="A62" s="1">
        <v>44812</v>
      </c>
      <c r="B62">
        <v>4</v>
      </c>
      <c r="C62" t="s">
        <v>8</v>
      </c>
      <c r="D62">
        <v>1</v>
      </c>
      <c r="H62">
        <v>20</v>
      </c>
      <c r="I62">
        <v>10</v>
      </c>
    </row>
    <row r="63" spans="1:10" x14ac:dyDescent="0.2">
      <c r="A63" s="1">
        <v>44812</v>
      </c>
      <c r="B63">
        <v>4</v>
      </c>
      <c r="C63" t="s">
        <v>8</v>
      </c>
      <c r="D63">
        <v>2</v>
      </c>
      <c r="H63">
        <v>20</v>
      </c>
      <c r="I63">
        <v>10</v>
      </c>
    </row>
    <row r="64" spans="1:10" x14ac:dyDescent="0.2">
      <c r="A64" s="1">
        <v>44812</v>
      </c>
      <c r="B64">
        <v>5</v>
      </c>
      <c r="C64" t="s">
        <v>7</v>
      </c>
      <c r="D64">
        <v>1</v>
      </c>
      <c r="H64">
        <v>20</v>
      </c>
      <c r="I64">
        <v>10</v>
      </c>
    </row>
    <row r="65" spans="1:10" x14ac:dyDescent="0.2">
      <c r="A65" s="1">
        <v>44812</v>
      </c>
      <c r="B65">
        <v>5</v>
      </c>
      <c r="C65" t="s">
        <v>7</v>
      </c>
      <c r="D65">
        <v>2</v>
      </c>
      <c r="H65">
        <v>20</v>
      </c>
      <c r="I65">
        <v>10</v>
      </c>
    </row>
    <row r="66" spans="1:10" x14ac:dyDescent="0.2">
      <c r="A66" s="1">
        <v>44812</v>
      </c>
      <c r="B66">
        <v>5</v>
      </c>
      <c r="C66" t="s">
        <v>8</v>
      </c>
      <c r="D66">
        <v>1</v>
      </c>
      <c r="H66">
        <v>20</v>
      </c>
      <c r="I66">
        <v>10</v>
      </c>
    </row>
    <row r="67" spans="1:10" x14ac:dyDescent="0.2">
      <c r="A67" s="1">
        <v>44812</v>
      </c>
      <c r="B67">
        <v>5</v>
      </c>
      <c r="C67" t="s">
        <v>8</v>
      </c>
      <c r="D67">
        <v>2</v>
      </c>
      <c r="H67">
        <v>20</v>
      </c>
      <c r="I67">
        <v>10</v>
      </c>
    </row>
    <row r="68" spans="1:10" x14ac:dyDescent="0.2">
      <c r="A68" s="1">
        <v>44812</v>
      </c>
      <c r="B68">
        <v>6</v>
      </c>
      <c r="C68" t="s">
        <v>7</v>
      </c>
      <c r="D68">
        <v>1</v>
      </c>
      <c r="H68">
        <v>20</v>
      </c>
      <c r="I68">
        <v>10</v>
      </c>
    </row>
    <row r="69" spans="1:10" x14ac:dyDescent="0.2">
      <c r="A69" s="1">
        <v>44812</v>
      </c>
      <c r="B69">
        <v>6</v>
      </c>
      <c r="C69" t="s">
        <v>7</v>
      </c>
      <c r="D69">
        <v>2</v>
      </c>
      <c r="H69">
        <v>20</v>
      </c>
      <c r="I69">
        <v>10</v>
      </c>
    </row>
    <row r="70" spans="1:10" x14ac:dyDescent="0.2">
      <c r="A70" s="1">
        <v>44812</v>
      </c>
      <c r="B70">
        <v>6</v>
      </c>
      <c r="C70" t="s">
        <v>8</v>
      </c>
      <c r="D70">
        <v>1</v>
      </c>
      <c r="H70">
        <v>20</v>
      </c>
      <c r="I70">
        <v>10</v>
      </c>
    </row>
    <row r="71" spans="1:10" x14ac:dyDescent="0.2">
      <c r="A71" s="1">
        <v>44812</v>
      </c>
      <c r="B71">
        <v>6</v>
      </c>
      <c r="C71" t="s">
        <v>8</v>
      </c>
      <c r="D71">
        <v>2</v>
      </c>
      <c r="H71">
        <v>20</v>
      </c>
      <c r="I71">
        <v>10</v>
      </c>
    </row>
    <row r="72" spans="1:10" x14ac:dyDescent="0.2">
      <c r="A72" s="1">
        <v>44812</v>
      </c>
      <c r="B72">
        <v>7</v>
      </c>
      <c r="C72" t="s">
        <v>7</v>
      </c>
      <c r="D72">
        <v>1</v>
      </c>
      <c r="E72">
        <v>3.8600000000000002E-2</v>
      </c>
      <c r="F72">
        <f t="shared" ref="F67:F75" si="3">(E72*O$4)+O$5</f>
        <v>13.870528</v>
      </c>
      <c r="G72">
        <f t="shared" ref="G69:G75" si="4">F72-O$6</f>
        <v>13.423296000000001</v>
      </c>
      <c r="H72">
        <v>20</v>
      </c>
      <c r="I72">
        <v>10</v>
      </c>
      <c r="J72">
        <f t="shared" ref="J69:J75" si="5">(G72*(H72+I72)/H72)</f>
        <v>20.134944000000001</v>
      </c>
    </row>
    <row r="73" spans="1:10" x14ac:dyDescent="0.2">
      <c r="A73" s="1">
        <v>44812</v>
      </c>
      <c r="B73">
        <v>7</v>
      </c>
      <c r="C73" t="s">
        <v>7</v>
      </c>
      <c r="D73">
        <v>2</v>
      </c>
      <c r="E73">
        <v>3.7999999999999999E-2</v>
      </c>
      <c r="F73">
        <f t="shared" si="3"/>
        <v>13.603839999999998</v>
      </c>
      <c r="G73">
        <f t="shared" si="4"/>
        <v>13.156607999999999</v>
      </c>
      <c r="H73">
        <v>20</v>
      </c>
      <c r="I73">
        <v>10</v>
      </c>
      <c r="J73">
        <f t="shared" si="5"/>
        <v>19.734911999999998</v>
      </c>
    </row>
    <row r="74" spans="1:10" x14ac:dyDescent="0.2">
      <c r="A74" s="1">
        <v>44812</v>
      </c>
      <c r="B74">
        <v>7</v>
      </c>
      <c r="C74" t="s">
        <v>8</v>
      </c>
      <c r="D74">
        <v>1</v>
      </c>
      <c r="E74">
        <v>4.1200000000000001E-2</v>
      </c>
      <c r="F74">
        <f t="shared" si="3"/>
        <v>15.026176</v>
      </c>
      <c r="G74">
        <f t="shared" si="4"/>
        <v>14.578944</v>
      </c>
      <c r="H74">
        <v>20</v>
      </c>
      <c r="I74">
        <v>10</v>
      </c>
      <c r="J74">
        <f t="shared" si="5"/>
        <v>21.868416</v>
      </c>
    </row>
    <row r="75" spans="1:10" x14ac:dyDescent="0.2">
      <c r="A75" s="1">
        <v>44812</v>
      </c>
      <c r="B75">
        <v>7</v>
      </c>
      <c r="C75" t="s">
        <v>8</v>
      </c>
      <c r="D75">
        <v>2</v>
      </c>
      <c r="E75">
        <v>3.7999999999999999E-2</v>
      </c>
      <c r="F75">
        <f t="shared" si="3"/>
        <v>13.603839999999998</v>
      </c>
      <c r="G75">
        <f t="shared" si="4"/>
        <v>13.156607999999999</v>
      </c>
      <c r="H75">
        <v>20</v>
      </c>
      <c r="I75">
        <v>10</v>
      </c>
      <c r="J75">
        <f t="shared" si="5"/>
        <v>19.734911999999998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53B09-ED7D-2544-8D67-7301ABD2A3B4}">
  <dimension ref="A1:B18"/>
  <sheetViews>
    <sheetView workbookViewId="0">
      <selection activeCell="A17" sqref="A17:B18"/>
    </sheetView>
  </sheetViews>
  <sheetFormatPr baseColWidth="10" defaultRowHeight="16" x14ac:dyDescent="0.2"/>
  <sheetData>
    <row r="1" spans="1:2" x14ac:dyDescent="0.2">
      <c r="A1" t="s">
        <v>4</v>
      </c>
      <c r="B1" t="s">
        <v>9</v>
      </c>
    </row>
    <row r="2" spans="1:2" x14ac:dyDescent="0.2">
      <c r="A2">
        <v>8.2000000000000007E-3</v>
      </c>
      <c r="B2">
        <v>0</v>
      </c>
    </row>
    <row r="3" spans="1:2" x14ac:dyDescent="0.2">
      <c r="A3">
        <v>8.6E-3</v>
      </c>
      <c r="B3">
        <v>0</v>
      </c>
    </row>
    <row r="4" spans="1:2" x14ac:dyDescent="0.2">
      <c r="A4">
        <v>2.0299999999999999E-2</v>
      </c>
      <c r="B4">
        <v>5.1791</v>
      </c>
    </row>
    <row r="5" spans="1:2" x14ac:dyDescent="0.2">
      <c r="A5">
        <v>1.7399999999999999E-2</v>
      </c>
      <c r="B5">
        <v>5.1791</v>
      </c>
    </row>
    <row r="6" spans="1:2" x14ac:dyDescent="0.2">
      <c r="A6">
        <v>3.0499999999999999E-2</v>
      </c>
      <c r="B6">
        <v>9.9064879999999995</v>
      </c>
    </row>
    <row r="7" spans="1:2" x14ac:dyDescent="0.2">
      <c r="A7">
        <v>3.4700000000000002E-2</v>
      </c>
      <c r="B7">
        <v>9.9064879999999995</v>
      </c>
    </row>
    <row r="8" spans="1:2" x14ac:dyDescent="0.2">
      <c r="A8">
        <v>6.9000000000000006E-2</v>
      </c>
      <c r="B8">
        <v>30.3367</v>
      </c>
    </row>
    <row r="9" spans="1:2" x14ac:dyDescent="0.2">
      <c r="A9">
        <v>7.2700000000000001E-2</v>
      </c>
      <c r="B9">
        <v>30.3367</v>
      </c>
    </row>
    <row r="10" spans="1:2" x14ac:dyDescent="0.2">
      <c r="A10">
        <v>0.13800000000000001</v>
      </c>
      <c r="B10">
        <v>59.445500000000003</v>
      </c>
    </row>
    <row r="11" spans="1:2" x14ac:dyDescent="0.2">
      <c r="A11">
        <v>0.14549999999999999</v>
      </c>
      <c r="B11">
        <v>59.445500000000003</v>
      </c>
    </row>
    <row r="12" spans="1:2" x14ac:dyDescent="0.2">
      <c r="A12">
        <v>0.27389999999999998</v>
      </c>
      <c r="B12">
        <v>119.0519</v>
      </c>
    </row>
    <row r="13" spans="1:2" x14ac:dyDescent="0.2">
      <c r="A13">
        <v>0.27750000000000002</v>
      </c>
      <c r="B13">
        <v>119.0519</v>
      </c>
    </row>
    <row r="14" spans="1:2" x14ac:dyDescent="0.2">
      <c r="A14">
        <v>0.45029999999999998</v>
      </c>
      <c r="B14">
        <v>196.19990000000001</v>
      </c>
    </row>
    <row r="15" spans="1:2" x14ac:dyDescent="0.2">
      <c r="A15">
        <v>0.44729999999999998</v>
      </c>
      <c r="B15">
        <v>196.19990000000001</v>
      </c>
    </row>
    <row r="17" spans="1:2" x14ac:dyDescent="0.2">
      <c r="A17" t="s">
        <v>10</v>
      </c>
      <c r="B17">
        <v>444.48</v>
      </c>
    </row>
    <row r="18" spans="1:2" x14ac:dyDescent="0.2">
      <c r="A18" t="s">
        <v>11</v>
      </c>
      <c r="B18">
        <v>-3.2864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summary</vt:lpstr>
      <vt:lpstr>data + calculation</vt:lpstr>
      <vt:lpstr>std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cstevens</dc:creator>
  <cp:lastModifiedBy>cstevens</cp:lastModifiedBy>
  <dcterms:created xsi:type="dcterms:W3CDTF">2022-12-19T21:32:47Z</dcterms:created>
  <dcterms:modified xsi:type="dcterms:W3CDTF">2022-12-19T21:48:31Z</dcterms:modified>
</cp:coreProperties>
</file>