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VPC21\PycharmProjects\MIC\"/>
    </mc:Choice>
  </mc:AlternateContent>
  <xr:revisionPtr revIDLastSave="0" documentId="13_ncr:1_{9BF35A9C-BC58-4BA6-99C5-0AE8F37C6864}" xr6:coauthVersionLast="47" xr6:coauthVersionMax="47" xr10:uidLastSave="{00000000-0000-0000-0000-000000000000}"/>
  <bookViews>
    <workbookView xWindow="-120" yWindow="-120" windowWidth="29040" windowHeight="15840" tabRatio="355" activeTab="1" xr2:uid="{00000000-000D-0000-FFFF-FFFF00000000}"/>
  </bookViews>
  <sheets>
    <sheet name="VMIX" sheetId="3" r:id="rId1"/>
    <sheet name="DAD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3" i="1" l="1"/>
  <c r="E54" i="1"/>
  <c r="E55" i="1"/>
  <c r="E56" i="1"/>
  <c r="E57" i="1"/>
  <c r="E58" i="1"/>
  <c r="E59" i="1"/>
  <c r="D53" i="1"/>
  <c r="D54" i="1"/>
  <c r="D55" i="1"/>
  <c r="D56" i="1"/>
  <c r="D57" i="1"/>
  <c r="D58" i="1"/>
  <c r="D59" i="1"/>
  <c r="C53" i="1"/>
  <c r="C54" i="1"/>
  <c r="C55" i="1"/>
  <c r="C56" i="1"/>
  <c r="C57" i="1"/>
  <c r="C58" i="1"/>
  <c r="C59" i="1"/>
  <c r="B53" i="1"/>
  <c r="B54" i="1"/>
  <c r="B55" i="1"/>
  <c r="B56" i="1"/>
  <c r="B57" i="1"/>
  <c r="B58" i="1"/>
  <c r="B59" i="1"/>
  <c r="E71" i="1"/>
  <c r="E72" i="1"/>
  <c r="E73" i="1"/>
  <c r="E74" i="1"/>
  <c r="E75" i="1"/>
  <c r="E70" i="1"/>
  <c r="D71" i="1"/>
  <c r="D72" i="1"/>
  <c r="D73" i="1"/>
  <c r="D74" i="1"/>
  <c r="D75" i="1"/>
  <c r="D70" i="1"/>
  <c r="C71" i="1"/>
  <c r="C72" i="1"/>
  <c r="C73" i="1"/>
  <c r="C74" i="1"/>
  <c r="C75" i="1"/>
  <c r="C70" i="1"/>
  <c r="B71" i="1"/>
  <c r="B72" i="1"/>
  <c r="B73" i="1"/>
  <c r="B74" i="1"/>
  <c r="B75" i="1"/>
  <c r="B70" i="1"/>
  <c r="B7" i="1"/>
  <c r="N3" i="1" s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P9" i="1"/>
  <c r="M2" i="3" s="1"/>
  <c r="O9" i="1"/>
  <c r="L2" i="3" s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4" i="1"/>
  <c r="B45" i="1"/>
  <c r="B46" i="1"/>
  <c r="B47" i="1"/>
  <c r="B48" i="1"/>
  <c r="B49" i="1"/>
  <c r="B50" i="1"/>
  <c r="B51" i="1"/>
  <c r="B52" i="1"/>
  <c r="B62" i="1"/>
  <c r="B63" i="1"/>
  <c r="B64" i="1"/>
  <c r="B65" i="1"/>
  <c r="B66" i="1"/>
  <c r="B67" i="1"/>
  <c r="B68" i="1"/>
  <c r="B69" i="1"/>
  <c r="B25" i="1"/>
  <c r="C32" i="1"/>
  <c r="B43" i="1"/>
  <c r="B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61" i="1"/>
  <c r="D61" i="1"/>
  <c r="E61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43" i="1"/>
  <c r="D43" i="1"/>
  <c r="E43" i="1"/>
  <c r="C39" i="1"/>
  <c r="D39" i="1"/>
  <c r="E39" i="1"/>
  <c r="C40" i="1"/>
  <c r="D40" i="1"/>
  <c r="E40" i="1"/>
  <c r="C41" i="1"/>
  <c r="D41" i="1"/>
  <c r="E41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25" i="1"/>
  <c r="D25" i="1"/>
  <c r="E25" i="1"/>
  <c r="O24" i="1"/>
  <c r="AL2" i="3" s="1"/>
  <c r="Z8" i="1"/>
  <c r="EJ2" i="3" s="1"/>
  <c r="P23" i="1"/>
  <c r="AJ2" i="3" s="1"/>
  <c r="P22" i="1"/>
  <c r="AG2" i="3" s="1"/>
  <c r="O22" i="1"/>
  <c r="AF2" i="3" s="1"/>
  <c r="N22" i="1"/>
  <c r="N18" i="1"/>
  <c r="N15" i="1"/>
  <c r="P10" i="1"/>
  <c r="P2" i="3" s="1"/>
  <c r="O10" i="1"/>
  <c r="O2" i="3" s="1"/>
  <c r="N10" i="1"/>
  <c r="N8" i="1"/>
  <c r="AE10" i="1"/>
  <c r="HC2" i="3" s="1"/>
  <c r="AE9" i="1"/>
  <c r="GZ2" i="3" s="1"/>
  <c r="AE8" i="1"/>
  <c r="GW2" i="3" s="1"/>
  <c r="AE7" i="1"/>
  <c r="GT2" i="3" s="1"/>
  <c r="AD10" i="1"/>
  <c r="HB2" i="3" s="1"/>
  <c r="AD9" i="1"/>
  <c r="GY2" i="3" s="1"/>
  <c r="AD8" i="1"/>
  <c r="GV2" i="3" s="1"/>
  <c r="AC7" i="1"/>
  <c r="AD7" i="1"/>
  <c r="GS2" i="3" s="1"/>
  <c r="AC10" i="1"/>
  <c r="AC9" i="1"/>
  <c r="AC8" i="1"/>
  <c r="Z41" i="1"/>
  <c r="GP2" i="3" s="1"/>
  <c r="Z40" i="1"/>
  <c r="GM2" i="3" s="1"/>
  <c r="Z39" i="1"/>
  <c r="GJ2" i="3" s="1"/>
  <c r="Z38" i="1"/>
  <c r="GG2" i="3" s="1"/>
  <c r="Y41" i="1"/>
  <c r="GO2" i="3" s="1"/>
  <c r="Y40" i="1"/>
  <c r="GL2" i="3" s="1"/>
  <c r="Y39" i="1"/>
  <c r="GI2" i="3" s="1"/>
  <c r="Y38" i="1"/>
  <c r="GF2" i="3" s="1"/>
  <c r="X41" i="1"/>
  <c r="X40" i="1"/>
  <c r="X39" i="1"/>
  <c r="X38" i="1"/>
  <c r="Z33" i="1"/>
  <c r="GC2" i="3" s="1"/>
  <c r="Z32" i="1"/>
  <c r="FZ2" i="3" s="1"/>
  <c r="Z31" i="1"/>
  <c r="FW2" i="3" s="1"/>
  <c r="Z30" i="1"/>
  <c r="FT2" i="3" s="1"/>
  <c r="Y33" i="1"/>
  <c r="GB2" i="3" s="1"/>
  <c r="Y32" i="1"/>
  <c r="FY2" i="3" s="1"/>
  <c r="Y31" i="1"/>
  <c r="FV2" i="3" s="1"/>
  <c r="Y30" i="1"/>
  <c r="FS2" i="3" s="1"/>
  <c r="X33" i="1"/>
  <c r="X32" i="1"/>
  <c r="X31" i="1"/>
  <c r="X30" i="1"/>
  <c r="Z25" i="1"/>
  <c r="FP2" i="3" s="1"/>
  <c r="Z24" i="1"/>
  <c r="FM2" i="3" s="1"/>
  <c r="Z23" i="1"/>
  <c r="FJ2" i="3" s="1"/>
  <c r="Z22" i="1"/>
  <c r="FG2" i="3" s="1"/>
  <c r="Y25" i="1"/>
  <c r="FO2" i="3" s="1"/>
  <c r="Y24" i="1"/>
  <c r="FL2" i="3" s="1"/>
  <c r="Y23" i="1"/>
  <c r="FI2" i="3" s="1"/>
  <c r="Y22" i="1"/>
  <c r="FF2" i="3" s="1"/>
  <c r="X25" i="1"/>
  <c r="X24" i="1"/>
  <c r="X23" i="1"/>
  <c r="X22" i="1"/>
  <c r="Z18" i="1"/>
  <c r="FC2" i="3" s="1"/>
  <c r="Z17" i="1"/>
  <c r="EZ2" i="3" s="1"/>
  <c r="Z16" i="1"/>
  <c r="EW2" i="3" s="1"/>
  <c r="Z15" i="1"/>
  <c r="ET2" i="3" s="1"/>
  <c r="Y15" i="1"/>
  <c r="ES2" i="3" s="1"/>
  <c r="Y18" i="1"/>
  <c r="FB2" i="3" s="1"/>
  <c r="Y17" i="1"/>
  <c r="EY2" i="3" s="1"/>
  <c r="Y16" i="1"/>
  <c r="EV2" i="3" s="1"/>
  <c r="X18" i="1"/>
  <c r="X17" i="1"/>
  <c r="X16" i="1"/>
  <c r="X15" i="1"/>
  <c r="Y10" i="1"/>
  <c r="EO2" i="3" s="1"/>
  <c r="Y9" i="1"/>
  <c r="EL2" i="3" s="1"/>
  <c r="Y8" i="1"/>
  <c r="EI2" i="3" s="1"/>
  <c r="Y7" i="1"/>
  <c r="EF2" i="3" s="1"/>
  <c r="X10" i="1"/>
  <c r="X9" i="1"/>
  <c r="X8" i="1"/>
  <c r="X7" i="1"/>
  <c r="T41" i="1"/>
  <c r="EB2" i="3" s="1"/>
  <c r="Z7" i="1"/>
  <c r="EG2" i="3" s="1"/>
  <c r="U41" i="1"/>
  <c r="EC2" i="3" s="1"/>
  <c r="U40" i="1"/>
  <c r="DZ2" i="3" s="1"/>
  <c r="U39" i="1"/>
  <c r="DW2" i="3" s="1"/>
  <c r="U38" i="1"/>
  <c r="DT2" i="3" s="1"/>
  <c r="T40" i="1"/>
  <c r="DY2" i="3" s="1"/>
  <c r="T39" i="1"/>
  <c r="DV2" i="3" s="1"/>
  <c r="T38" i="1"/>
  <c r="DS2" i="3" s="1"/>
  <c r="S41" i="1"/>
  <c r="S40" i="1"/>
  <c r="S39" i="1"/>
  <c r="S38" i="1"/>
  <c r="N9" i="1"/>
  <c r="T33" i="1"/>
  <c r="DO2" i="3" s="1"/>
  <c r="T32" i="1"/>
  <c r="DL2" i="3" s="1"/>
  <c r="T31" i="1"/>
  <c r="DI2" i="3" s="1"/>
  <c r="U33" i="1"/>
  <c r="DP2" i="3" s="1"/>
  <c r="U32" i="1"/>
  <c r="DM2" i="3" s="1"/>
  <c r="U31" i="1"/>
  <c r="DJ2" i="3" s="1"/>
  <c r="U30" i="1"/>
  <c r="DG2" i="3" s="1"/>
  <c r="T30" i="1"/>
  <c r="DF2" i="3" s="1"/>
  <c r="S33" i="1"/>
  <c r="S32" i="1"/>
  <c r="S31" i="1"/>
  <c r="S30" i="1"/>
  <c r="U25" i="1"/>
  <c r="DC2" i="3" s="1"/>
  <c r="U24" i="1"/>
  <c r="CZ2" i="3" s="1"/>
  <c r="U23" i="1"/>
  <c r="CW2" i="3" s="1"/>
  <c r="U22" i="1"/>
  <c r="CT2" i="3" s="1"/>
  <c r="T25" i="1"/>
  <c r="DB2" i="3" s="1"/>
  <c r="T24" i="1"/>
  <c r="CY2" i="3" s="1"/>
  <c r="T23" i="1"/>
  <c r="CV2" i="3" s="1"/>
  <c r="T22" i="1"/>
  <c r="CS2" i="3" s="1"/>
  <c r="S25" i="1"/>
  <c r="S24" i="1"/>
  <c r="S23" i="1"/>
  <c r="S22" i="1"/>
  <c r="U18" i="1"/>
  <c r="CP2" i="3" s="1"/>
  <c r="U17" i="1"/>
  <c r="CM2" i="3" s="1"/>
  <c r="U16" i="1"/>
  <c r="CJ2" i="3" s="1"/>
  <c r="U15" i="1"/>
  <c r="CG2" i="3" s="1"/>
  <c r="T18" i="1"/>
  <c r="CO2" i="3" s="1"/>
  <c r="T17" i="1"/>
  <c r="CL2" i="3" s="1"/>
  <c r="T16" i="1"/>
  <c r="CI2" i="3" s="1"/>
  <c r="T15" i="1"/>
  <c r="CF2" i="3" s="1"/>
  <c r="S18" i="1"/>
  <c r="S17" i="1"/>
  <c r="S16" i="1"/>
  <c r="S15" i="1"/>
  <c r="U10" i="1"/>
  <c r="CC2" i="3" s="1"/>
  <c r="U9" i="1"/>
  <c r="BZ2" i="3" s="1"/>
  <c r="U8" i="1"/>
  <c r="BW2" i="3" s="1"/>
  <c r="U7" i="1"/>
  <c r="BT2" i="3" s="1"/>
  <c r="T10" i="1"/>
  <c r="CB2" i="3" s="1"/>
  <c r="T9" i="1"/>
  <c r="BY2" i="3" s="1"/>
  <c r="T8" i="1"/>
  <c r="BV2" i="3" s="1"/>
  <c r="T7" i="1"/>
  <c r="BS2" i="3" s="1"/>
  <c r="S10" i="1"/>
  <c r="S9" i="1"/>
  <c r="S8" i="1"/>
  <c r="S7" i="1"/>
  <c r="P40" i="1"/>
  <c r="BP2" i="3" s="1"/>
  <c r="P39" i="1"/>
  <c r="BM2" i="3" s="1"/>
  <c r="P38" i="1"/>
  <c r="BJ2" i="3" s="1"/>
  <c r="P37" i="1"/>
  <c r="BG2" i="3" s="1"/>
  <c r="O40" i="1"/>
  <c r="BO2" i="3" s="1"/>
  <c r="O39" i="1"/>
  <c r="BL2" i="3" s="1"/>
  <c r="O38" i="1"/>
  <c r="BI2" i="3" s="1"/>
  <c r="O37" i="1"/>
  <c r="BF2" i="3" s="1"/>
  <c r="N40" i="1"/>
  <c r="N39" i="1"/>
  <c r="N38" i="1"/>
  <c r="N37" i="1"/>
  <c r="P33" i="1"/>
  <c r="BC2" i="3" s="1"/>
  <c r="P32" i="1"/>
  <c r="AZ2" i="3" s="1"/>
  <c r="P31" i="1"/>
  <c r="AW2" i="3" s="1"/>
  <c r="P30" i="1"/>
  <c r="AT2" i="3" s="1"/>
  <c r="O33" i="1"/>
  <c r="BB2" i="3" s="1"/>
  <c r="O32" i="1"/>
  <c r="AY2" i="3" s="1"/>
  <c r="O31" i="1"/>
  <c r="AV2" i="3" s="1"/>
  <c r="O30" i="1"/>
  <c r="AS2" i="3" s="1"/>
  <c r="N33" i="1"/>
  <c r="N32" i="1"/>
  <c r="N31" i="1"/>
  <c r="N30" i="1"/>
  <c r="N16" i="1"/>
  <c r="O16" i="1"/>
  <c r="V2" i="3" s="1"/>
  <c r="P16" i="1"/>
  <c r="W2" i="3" s="1"/>
  <c r="P17" i="1"/>
  <c r="Z2" i="3" s="1"/>
  <c r="O17" i="1"/>
  <c r="Y2" i="3" s="1"/>
  <c r="N17" i="1"/>
  <c r="O18" i="1"/>
  <c r="AB2" i="3" s="1"/>
  <c r="P18" i="1"/>
  <c r="AC2" i="3" s="1"/>
  <c r="P15" i="1"/>
  <c r="T2" i="3" s="1"/>
  <c r="O15" i="1"/>
  <c r="S2" i="3" s="1"/>
  <c r="N24" i="1"/>
  <c r="N25" i="1"/>
  <c r="O25" i="1"/>
  <c r="AO2" i="3" s="1"/>
  <c r="P25" i="1"/>
  <c r="AP2" i="3" s="1"/>
  <c r="Z10" i="1"/>
  <c r="EP2" i="3" s="1"/>
  <c r="Z9" i="1"/>
  <c r="EM2" i="3" s="1"/>
  <c r="P24" i="1"/>
  <c r="AM2" i="3" s="1"/>
  <c r="N23" i="1"/>
  <c r="O23" i="1"/>
  <c r="AI2" i="3" s="1"/>
  <c r="P8" i="1"/>
  <c r="J2" i="3" s="1"/>
  <c r="O8" i="1"/>
  <c r="I2" i="3" s="1"/>
  <c r="P7" i="1"/>
  <c r="G2" i="3" s="1"/>
  <c r="O7" i="1"/>
  <c r="F2" i="3" s="1"/>
  <c r="N7" i="1"/>
  <c r="HA2" i="3"/>
  <c r="GX2" i="3"/>
  <c r="GU2" i="3"/>
  <c r="GR2" i="3"/>
  <c r="GQ2" i="3"/>
  <c r="GN2" i="3"/>
  <c r="GK2" i="3"/>
  <c r="GH2" i="3"/>
  <c r="GE2" i="3"/>
  <c r="GD2" i="3"/>
  <c r="GA2" i="3"/>
  <c r="FX2" i="3"/>
  <c r="FU2" i="3"/>
  <c r="FR2" i="3"/>
  <c r="FQ2" i="3"/>
  <c r="FN2" i="3"/>
  <c r="FK2" i="3"/>
  <c r="FH2" i="3"/>
  <c r="FE2" i="3"/>
  <c r="FD2" i="3"/>
  <c r="FA2" i="3"/>
  <c r="EX2" i="3"/>
  <c r="EU2" i="3"/>
  <c r="ER2" i="3"/>
  <c r="EQ2" i="3"/>
  <c r="EN2" i="3"/>
  <c r="EK2" i="3"/>
  <c r="EH2" i="3"/>
  <c r="EE2" i="3"/>
  <c r="ED2" i="3"/>
  <c r="EA2" i="3"/>
  <c r="DX2" i="3"/>
  <c r="DU2" i="3"/>
  <c r="DR2" i="3"/>
  <c r="DQ2" i="3"/>
  <c r="DN2" i="3"/>
  <c r="DK2" i="3"/>
  <c r="DH2" i="3"/>
  <c r="DE2" i="3"/>
  <c r="DD2" i="3"/>
  <c r="DA2" i="3"/>
  <c r="CX2" i="3"/>
  <c r="CU2" i="3"/>
  <c r="CR2" i="3"/>
  <c r="CQ2" i="3"/>
  <c r="CN2" i="3"/>
  <c r="CK2" i="3"/>
  <c r="CH2" i="3"/>
  <c r="CE2" i="3"/>
  <c r="CD2" i="3"/>
  <c r="CA2" i="3"/>
  <c r="BX2" i="3"/>
  <c r="BU2" i="3"/>
  <c r="BR2" i="3"/>
  <c r="BQ2" i="3"/>
  <c r="BN2" i="3"/>
  <c r="BK2" i="3"/>
  <c r="BH2" i="3"/>
  <c r="BE2" i="3"/>
  <c r="BD2" i="3"/>
  <c r="BA2" i="3"/>
  <c r="AX2" i="3"/>
  <c r="AU2" i="3"/>
  <c r="AR2" i="3"/>
  <c r="AQ2" i="3"/>
  <c r="AN2" i="3"/>
  <c r="AK2" i="3"/>
  <c r="AH2" i="3"/>
  <c r="AE2" i="3"/>
  <c r="AD2" i="3"/>
  <c r="AA2" i="3"/>
  <c r="X2" i="3"/>
  <c r="U2" i="3"/>
  <c r="R2" i="3"/>
  <c r="Q2" i="3"/>
  <c r="N2" i="3"/>
  <c r="K2" i="3"/>
  <c r="H2" i="3"/>
  <c r="E2" i="3"/>
  <c r="D2" i="3"/>
  <c r="A2" i="3"/>
  <c r="O3" i="1" l="1"/>
  <c r="B2" i="3" s="1"/>
  <c r="P3" i="1"/>
  <c r="C2" i="3" s="1"/>
</calcChain>
</file>

<file path=xl/sharedStrings.xml><?xml version="1.0" encoding="utf-8"?>
<sst xmlns="http://schemas.openxmlformats.org/spreadsheetml/2006/main" count="536" uniqueCount="404">
  <si>
    <t>BOMBO 1</t>
  </si>
  <si>
    <t>BOMBO 2</t>
  </si>
  <si>
    <t>BOMBO 3</t>
  </si>
  <si>
    <t>ESCUTS</t>
  </si>
  <si>
    <t>PAIS</t>
  </si>
  <si>
    <t>EQUIPO</t>
  </si>
  <si>
    <t>G1</t>
  </si>
  <si>
    <t>E0</t>
  </si>
  <si>
    <t>P0</t>
  </si>
  <si>
    <t>L0</t>
  </si>
  <si>
    <t>G1_E1</t>
  </si>
  <si>
    <t>G1_E2</t>
  </si>
  <si>
    <t>G1_E3</t>
  </si>
  <si>
    <t>G1_E4</t>
  </si>
  <si>
    <t>G1_P1</t>
  </si>
  <si>
    <t>G1_P2</t>
  </si>
  <si>
    <t>G1_P3</t>
  </si>
  <si>
    <t>G1_P4</t>
  </si>
  <si>
    <t>G1_L1</t>
  </si>
  <si>
    <t>G1_L2</t>
  </si>
  <si>
    <t>G1_L3</t>
  </si>
  <si>
    <t>G1_L4</t>
  </si>
  <si>
    <t>G2_E1</t>
  </si>
  <si>
    <t>G2_P1</t>
  </si>
  <si>
    <t>G2_L1</t>
  </si>
  <si>
    <t>G2_E2</t>
  </si>
  <si>
    <t>G2_P2</t>
  </si>
  <si>
    <t>G2_L2</t>
  </si>
  <si>
    <t>G2_E3</t>
  </si>
  <si>
    <t>G2_P3</t>
  </si>
  <si>
    <t>G2_L3</t>
  </si>
  <si>
    <t>G2_E4</t>
  </si>
  <si>
    <t>G2_P4</t>
  </si>
  <si>
    <t>G2_L4</t>
  </si>
  <si>
    <t>G2</t>
  </si>
  <si>
    <t>G3</t>
  </si>
  <si>
    <t>G3_E1</t>
  </si>
  <si>
    <t>G3_P1</t>
  </si>
  <si>
    <t>G3_L1</t>
  </si>
  <si>
    <t>G3_E2</t>
  </si>
  <si>
    <t>G3_P2</t>
  </si>
  <si>
    <t>G3_L2</t>
  </si>
  <si>
    <t>G3_E3</t>
  </si>
  <si>
    <t>G3_P3</t>
  </si>
  <si>
    <t>G3_L3</t>
  </si>
  <si>
    <t>G3_E4</t>
  </si>
  <si>
    <t>G3_P4</t>
  </si>
  <si>
    <t>G3_L4</t>
  </si>
  <si>
    <t>G4</t>
  </si>
  <si>
    <t>G4_E1</t>
  </si>
  <si>
    <t>G4_P1</t>
  </si>
  <si>
    <t>G4_L1</t>
  </si>
  <si>
    <t>G4_E2</t>
  </si>
  <si>
    <t>G4_P2</t>
  </si>
  <si>
    <t>G4_L2</t>
  </si>
  <si>
    <t>G4_E3</t>
  </si>
  <si>
    <t>G4_P3</t>
  </si>
  <si>
    <t>G4_L3</t>
  </si>
  <si>
    <t>G4_E4</t>
  </si>
  <si>
    <t>G4_P4</t>
  </si>
  <si>
    <t>G4_L4</t>
  </si>
  <si>
    <t>G5</t>
  </si>
  <si>
    <t>G5_E1</t>
  </si>
  <si>
    <t>G5_P1</t>
  </si>
  <si>
    <t>G5_L1</t>
  </si>
  <si>
    <t>G5_E2</t>
  </si>
  <si>
    <t>G5_P2</t>
  </si>
  <si>
    <t>G5_L2</t>
  </si>
  <si>
    <t>G5_E3</t>
  </si>
  <si>
    <t>G5_P3</t>
  </si>
  <si>
    <t>G5_L3</t>
  </si>
  <si>
    <t>G5_E4</t>
  </si>
  <si>
    <t>G5_P4</t>
  </si>
  <si>
    <t>G5_L4</t>
  </si>
  <si>
    <t>G6</t>
  </si>
  <si>
    <t>G6_E1</t>
  </si>
  <si>
    <t>G6_P1</t>
  </si>
  <si>
    <t>G6_L1</t>
  </si>
  <si>
    <t>G6_E2</t>
  </si>
  <si>
    <t>G6_P2</t>
  </si>
  <si>
    <t>G6_L2</t>
  </si>
  <si>
    <t>G6_E3</t>
  </si>
  <si>
    <t>G6_P3</t>
  </si>
  <si>
    <t>G6_L3</t>
  </si>
  <si>
    <t>G6_E4</t>
  </si>
  <si>
    <t>G6_P4</t>
  </si>
  <si>
    <t>G6_L4</t>
  </si>
  <si>
    <t>G7</t>
  </si>
  <si>
    <t>G7_E1</t>
  </si>
  <si>
    <t>G7_P1</t>
  </si>
  <si>
    <t>G7_L1</t>
  </si>
  <si>
    <t>G7_E2</t>
  </si>
  <si>
    <t>G7_P2</t>
  </si>
  <si>
    <t>G7_L2</t>
  </si>
  <si>
    <t>G7_E3</t>
  </si>
  <si>
    <t>G7_P3</t>
  </si>
  <si>
    <t>G7_L3</t>
  </si>
  <si>
    <t>G7_E4</t>
  </si>
  <si>
    <t>G7_P4</t>
  </si>
  <si>
    <t>G7_L4</t>
  </si>
  <si>
    <t>G8</t>
  </si>
  <si>
    <t>G8_E1</t>
  </si>
  <si>
    <t>G8_P1</t>
  </si>
  <si>
    <t>G8_L1</t>
  </si>
  <si>
    <t>G8_E2</t>
  </si>
  <si>
    <t>G8_P2</t>
  </si>
  <si>
    <t>G8_L2</t>
  </si>
  <si>
    <t>G8_E3</t>
  </si>
  <si>
    <t>G8_P3</t>
  </si>
  <si>
    <t>G8_L3</t>
  </si>
  <si>
    <t>G8_E4</t>
  </si>
  <si>
    <t>G8_P4</t>
  </si>
  <si>
    <t>G8_L4</t>
  </si>
  <si>
    <t>G9</t>
  </si>
  <si>
    <t>G9_E1</t>
  </si>
  <si>
    <t>G9_P1</t>
  </si>
  <si>
    <t>G9_L1</t>
  </si>
  <si>
    <t>G9_E2</t>
  </si>
  <si>
    <t>G9_P2</t>
  </si>
  <si>
    <t>G9_L2</t>
  </si>
  <si>
    <t>G9_E3</t>
  </si>
  <si>
    <t>G9_P3</t>
  </si>
  <si>
    <t>G9_L3</t>
  </si>
  <si>
    <t>G9_E4</t>
  </si>
  <si>
    <t>G9_P4</t>
  </si>
  <si>
    <t>G9_L4</t>
  </si>
  <si>
    <t>G10</t>
  </si>
  <si>
    <t>G10_E1</t>
  </si>
  <si>
    <t>G10_P1</t>
  </si>
  <si>
    <t>G10_L1</t>
  </si>
  <si>
    <t>G10_E2</t>
  </si>
  <si>
    <t>G10_P2</t>
  </si>
  <si>
    <t>G10_L2</t>
  </si>
  <si>
    <t>G10_E3</t>
  </si>
  <si>
    <t>G10_P3</t>
  </si>
  <si>
    <t>G10_L3</t>
  </si>
  <si>
    <t>G10_E4</t>
  </si>
  <si>
    <t>G10_P4</t>
  </si>
  <si>
    <t>G10_L4</t>
  </si>
  <si>
    <t>G11</t>
  </si>
  <si>
    <t>G11_E1</t>
  </si>
  <si>
    <t>G11_P1</t>
  </si>
  <si>
    <t>G11_L1</t>
  </si>
  <si>
    <t>G11_E2</t>
  </si>
  <si>
    <t>G11_P2</t>
  </si>
  <si>
    <t>G11_L2</t>
  </si>
  <si>
    <t>G11_E3</t>
  </si>
  <si>
    <t>G11_P3</t>
  </si>
  <si>
    <t>G11_L3</t>
  </si>
  <si>
    <t>G11_E4</t>
  </si>
  <si>
    <t>G11_P4</t>
  </si>
  <si>
    <t>G11_L4</t>
  </si>
  <si>
    <t>G12</t>
  </si>
  <si>
    <t>G12_E1</t>
  </si>
  <si>
    <t>G12_P1</t>
  </si>
  <si>
    <t>G12_L1</t>
  </si>
  <si>
    <t>G12_E2</t>
  </si>
  <si>
    <t>G12_P2</t>
  </si>
  <si>
    <t>G12_L2</t>
  </si>
  <si>
    <t>G12_E3</t>
  </si>
  <si>
    <t>G12_P3</t>
  </si>
  <si>
    <t>G12_L3</t>
  </si>
  <si>
    <t>G12_E4</t>
  </si>
  <si>
    <t>G12_P4</t>
  </si>
  <si>
    <t>G12_L4</t>
  </si>
  <si>
    <t>G13</t>
  </si>
  <si>
    <t>G13_E1</t>
  </si>
  <si>
    <t>G13_P1</t>
  </si>
  <si>
    <t>G13_L1</t>
  </si>
  <si>
    <t>G13_E2</t>
  </si>
  <si>
    <t>G13_P2</t>
  </si>
  <si>
    <t>G13_L2</t>
  </si>
  <si>
    <t>G13_E3</t>
  </si>
  <si>
    <t>G13_P3</t>
  </si>
  <si>
    <t>G13_L3</t>
  </si>
  <si>
    <t>G13_E4</t>
  </si>
  <si>
    <t>G13_P4</t>
  </si>
  <si>
    <t>G13_L4</t>
  </si>
  <si>
    <t>G14</t>
  </si>
  <si>
    <t>G14_E1</t>
  </si>
  <si>
    <t>G14_P1</t>
  </si>
  <si>
    <t>G14_L1</t>
  </si>
  <si>
    <t>G14_E2</t>
  </si>
  <si>
    <t>G14_P2</t>
  </si>
  <si>
    <t>G14_L2</t>
  </si>
  <si>
    <t>G14_E3</t>
  </si>
  <si>
    <t>G14_P3</t>
  </si>
  <si>
    <t>G14_L3</t>
  </si>
  <si>
    <t>G14_E4</t>
  </si>
  <si>
    <t>G14_P4</t>
  </si>
  <si>
    <t>G14_L4</t>
  </si>
  <si>
    <t>G15</t>
  </si>
  <si>
    <t>G15_E1</t>
  </si>
  <si>
    <t>G15_P1</t>
  </si>
  <si>
    <t>G15_L1</t>
  </si>
  <si>
    <t>G15_E2</t>
  </si>
  <si>
    <t>G15_P2</t>
  </si>
  <si>
    <t>G15_L2</t>
  </si>
  <si>
    <t>G15_E3</t>
  </si>
  <si>
    <t>G15_P3</t>
  </si>
  <si>
    <t>G15_L3</t>
  </si>
  <si>
    <t>G15_E4</t>
  </si>
  <si>
    <t>G15_P4</t>
  </si>
  <si>
    <t>G15_L4</t>
  </si>
  <si>
    <t>G16</t>
  </si>
  <si>
    <t>G16_E1</t>
  </si>
  <si>
    <t>G16_P1</t>
  </si>
  <si>
    <t>G16_L1</t>
  </si>
  <si>
    <t>G16_E2</t>
  </si>
  <si>
    <t>G16_P2</t>
  </si>
  <si>
    <t>G16_L2</t>
  </si>
  <si>
    <t>G16_E3</t>
  </si>
  <si>
    <t>G16_P3</t>
  </si>
  <si>
    <t>G16_L3</t>
  </si>
  <si>
    <t>G16_E4</t>
  </si>
  <si>
    <t>G16_P4</t>
  </si>
  <si>
    <t>G16_L4</t>
  </si>
  <si>
    <t>EQUIP</t>
  </si>
  <si>
    <t>ABR</t>
  </si>
  <si>
    <t xml:space="preserve">   </t>
  </si>
  <si>
    <t>USA</t>
  </si>
  <si>
    <t>BRA</t>
  </si>
  <si>
    <t>GRUP/GRUPO A</t>
  </si>
  <si>
    <t>GRUP/GRUPO B</t>
  </si>
  <si>
    <t>GRUP/GRUPO C</t>
  </si>
  <si>
    <t>GRUP/GRUPO D</t>
  </si>
  <si>
    <t>GRUP/GRUPO E</t>
  </si>
  <si>
    <t>GRUP/GRUPO F</t>
  </si>
  <si>
    <t>GRUP/GRUPO G</t>
  </si>
  <si>
    <t>GRUP/GRUPO H</t>
  </si>
  <si>
    <t>GRUP/GRUPO P</t>
  </si>
  <si>
    <t>GRUP/GRUPO O</t>
  </si>
  <si>
    <t>GRUP/GRUPO N</t>
  </si>
  <si>
    <t>GRUP/GRUPO M</t>
  </si>
  <si>
    <t>GRUP/GRUPO L</t>
  </si>
  <si>
    <t>GRUP/GRUPO K</t>
  </si>
  <si>
    <t>GRUP/GRUPO J</t>
  </si>
  <si>
    <t>GRUP/GRUPO I</t>
  </si>
  <si>
    <t>CABEZAS DE SERIE</t>
  </si>
  <si>
    <t>CAT</t>
  </si>
  <si>
    <t>C:\MIC_2020\LOGOS\VACIO.PNG</t>
  </si>
  <si>
    <t>CATEGORIA 1| U20</t>
  </si>
  <si>
    <t>BCN SPORTS ACADEMY</t>
  </si>
  <si>
    <t>JULIAN VASQUEZ FUTBOL PLAZA</t>
  </si>
  <si>
    <t>RACING SARRIÀ EF STOICHKOV</t>
  </si>
  <si>
    <t>CE CABRILS</t>
  </si>
  <si>
    <t>FC SARRIA DE TER</t>
  </si>
  <si>
    <t>UD CASSÀ</t>
  </si>
  <si>
    <t>COL</t>
  </si>
  <si>
    <t>FC BARCELONA</t>
  </si>
  <si>
    <t>RCD ESPANYOL DE BARCELONA SAD</t>
  </si>
  <si>
    <t>ATLETICO DE MADRID</t>
  </si>
  <si>
    <t>FC PORTO</t>
  </si>
  <si>
    <t>CE SABADELL FC</t>
  </si>
  <si>
    <t>CE MANRESA</t>
  </si>
  <si>
    <t>PENYA BLAUGRANA SANT CUGAT</t>
  </si>
  <si>
    <t>VIC RIUPRIMER REFO FC</t>
  </si>
  <si>
    <t>VIC RIUPRIMER REFO</t>
  </si>
  <si>
    <t>CE MERCANTIL</t>
  </si>
  <si>
    <t>CLUB FUTBOL ATHLETIC RIUDEPERES</t>
  </si>
  <si>
    <t>UE FIGUERES</t>
  </si>
  <si>
    <t>UNIO ESPORTIVA QUART</t>
  </si>
  <si>
    <t>MAD</t>
  </si>
  <si>
    <t>POR</t>
  </si>
  <si>
    <t>WAKATAKE FC</t>
  </si>
  <si>
    <t>ALBION SC MLS NEXT</t>
  </si>
  <si>
    <t>CLUB CATERPILLAR MOTOR</t>
  </si>
  <si>
    <t>NORSK SPILLERUTVIKLING</t>
  </si>
  <si>
    <t>WEST COAST ELITE FOOTBALL CLUB</t>
  </si>
  <si>
    <t>CTBB FUTBOL</t>
  </si>
  <si>
    <t>IRONY NESHER</t>
  </si>
  <si>
    <t>EVOLUTION TEAM</t>
  </si>
  <si>
    <t>FUNDACIÓ UNIÓ ESPORTIVA OLOT</t>
  </si>
  <si>
    <t>CRISTINENC COSTA BRAVA</t>
  </si>
  <si>
    <t>JAP</t>
  </si>
  <si>
    <t>NOR</t>
  </si>
  <si>
    <t>ISR</t>
  </si>
  <si>
    <t>ICA</t>
  </si>
  <si>
    <t>JUNIOR CF</t>
  </si>
  <si>
    <t>CLUB DE FUTBOL MARTORELL</t>
  </si>
  <si>
    <t>SANT IGNASI CE</t>
  </si>
  <si>
    <t>CE SANT IGNASI</t>
  </si>
  <si>
    <t>CPS SARRIA</t>
  </si>
  <si>
    <t>BCN JUNIOR</t>
  </si>
  <si>
    <t>JUNIOR BCN</t>
  </si>
  <si>
    <t xml:space="preserve">CP SARRIA </t>
  </si>
  <si>
    <t>UE CASTELLDEFELS</t>
  </si>
  <si>
    <t>SARRIA CP</t>
  </si>
  <si>
    <t>FC PALAFRUGELL</t>
  </si>
  <si>
    <t>FC L'ESCALA</t>
  </si>
  <si>
    <t>EF CALONGE I SANT ANTONI</t>
  </si>
  <si>
    <t>FC SANT PERE PESCADOR</t>
  </si>
  <si>
    <t>CE MONT-RAS</t>
  </si>
  <si>
    <t>ATLETIC BISBALENC</t>
  </si>
  <si>
    <t>AE MONELLS</t>
  </si>
  <si>
    <t>CE LLANÇÀ</t>
  </si>
  <si>
    <t>FUNDACIÓ ESPORTIVA BEGUR</t>
  </si>
  <si>
    <t>FC VILABLAREIX</t>
  </si>
  <si>
    <t>CF PERALADA</t>
  </si>
  <si>
    <t>CF SANT FELIU DE GUÍXOLS</t>
  </si>
  <si>
    <t>EF BAIX TER</t>
  </si>
  <si>
    <t>C:\MIC_2020\escuts\U14\CAT_U14_FCB.PNG</t>
  </si>
  <si>
    <t>C:\MIC_2020\escuts\U14\CAT_U14_CAS.PNG</t>
  </si>
  <si>
    <t>C:\MIC_2020\escuts\U14\CAT_U14_JUN.PNG</t>
  </si>
  <si>
    <t>C:\MIC_2020\escuts\U14\CAT_U14_RCD.PNG</t>
  </si>
  <si>
    <t>C:\MIC_2020\escuts\U14\CAT_U14_ATM.PNG</t>
  </si>
  <si>
    <t>C:\MIC_2020\escuts\U14\CAT_U14_POR.PNG</t>
  </si>
  <si>
    <t>C:\MIC_2020\escuts\U14\CAT_U14_SAB.PNG</t>
  </si>
  <si>
    <t>C:\MIC_2020\escuts\U14\CAT_U14_MAN.PNG</t>
  </si>
  <si>
    <t>C:\MIC_2020\escuts\U14\CAT_U14_PBG.PNG</t>
  </si>
  <si>
    <t>C:\MIC_2020\escuts\U14\CAT_U14_VIC.PNG</t>
  </si>
  <si>
    <t>C:\MIC_2020\escuts\U14\CAT_U14_VRR.PNG</t>
  </si>
  <si>
    <t>C:\MIC_2020\escuts\U14\CAT_U14_MER.PNG</t>
  </si>
  <si>
    <t>C:\MIC_2020\escuts\U14\CAT_U14_RDP.PNG</t>
  </si>
  <si>
    <t>C:\MIC_2020\escuts\U14\CAT_U14_FIG.PNG</t>
  </si>
  <si>
    <t>C:\MIC_2020\escuts\U14\CAT_U14_QUA.PNG</t>
  </si>
  <si>
    <t>C:\MIC_2020\escuts\U14\CAT_U14_WAKE.PNG</t>
  </si>
  <si>
    <t>C:\MIC_2020\escuts\U14\CAT_U14_CCM.PNG</t>
  </si>
  <si>
    <t>C:\MIC_2020\escuts\U14\CAT_U14_JUL.PNG</t>
  </si>
  <si>
    <t>C:\MIC_2020\escuts\U14\CAT_U14_SPI.PNG</t>
  </si>
  <si>
    <t>C:\MIC_2020\escuts\U14\CAT_U14_BSA.PNG</t>
  </si>
  <si>
    <t>C:\MIC_2020\escuts\U14\CAT_U14_WCE.PNG</t>
  </si>
  <si>
    <t>C:\MIC_2020\escuts\U14\CAT_U14_CTB.PNG</t>
  </si>
  <si>
    <t>C:\MIC_2020\escuts\U14\CAT_U14_IRO.PNG</t>
  </si>
  <si>
    <t>C:\MIC_2020\escuts\U14\CAT_U14_EVO.PNG</t>
  </si>
  <si>
    <t>C:\MIC_2020\escuts\U14\CAT_U14_CCB.PNG</t>
  </si>
  <si>
    <t>C:\MIC_2020\escuts\U14\CAT_U14_FCS.PNG</t>
  </si>
  <si>
    <t>C:\MIC_2020\escuts\U14\CAT_U14_OLO.PNG</t>
  </si>
  <si>
    <t>C:\MIC_2020\escuts\U14\CAT_U14_MAR.PNG</t>
  </si>
  <si>
    <t>C:\MIC_2020\escuts\U14\CAT_U14_SAI.PNG</t>
  </si>
  <si>
    <t>C:\MIC_2020\escuts\U14\CAT_U14_SIG.PNG</t>
  </si>
  <si>
    <t>C:\MIC_2020\escuts\U14\CAT_U14_SAR.PNG</t>
  </si>
  <si>
    <t>C:\MIC_2020\escuts\U14\CAT_U14_CPS.PNG</t>
  </si>
  <si>
    <t>C:\MIC_2020\escuts\U14\CAT_U14_BCJ.PNG</t>
  </si>
  <si>
    <t>C:\MIC_2020\escuts\U14\CAT_U14_JBC.PNG</t>
  </si>
  <si>
    <t>C:\MIC_2020\escuts\U14\CAT_U14_CSA.PNG</t>
  </si>
  <si>
    <t>C:\MIC_2020\escuts\U14\CAT_U14_CDF.PNG</t>
  </si>
  <si>
    <t>C:\MIC_2020\escuts\U14\CAT_U14_SCP.PNG</t>
  </si>
  <si>
    <t>C:\MIC_2020\escuts\U14\CAT_U14_CAB.PNG</t>
  </si>
  <si>
    <t>C:\MIC_2020\escuts\U14\CAT_U14_FCP.PNG</t>
  </si>
  <si>
    <t>C:\MIC_2020\escuts\U14\CAT_U14_EFC.PNG</t>
  </si>
  <si>
    <t>C:\MIC_2020\escuts\U14\CAT_U14_SPP.PNG</t>
  </si>
  <si>
    <t>C:\MIC_2020\escuts\U14\CAT_U14_MRA.PNG</t>
  </si>
  <si>
    <t>C:\MIC_2020\escuts\U14\CAT_U14_ATB.PNG</t>
  </si>
  <si>
    <t>C:\MIC_2020\escuts\U14\CAT_U14_LLA.PNG</t>
  </si>
  <si>
    <t>C:\MIC_2020\escuts\U14\CAT_U14_MON.PNG</t>
  </si>
  <si>
    <t>C:\MIC_2020\escuts\U14\CAT_U14_BEG.PNG</t>
  </si>
  <si>
    <t>C:\MIC_2020\escuts\U14\CAT_U14_VLB.PNG</t>
  </si>
  <si>
    <t>C:\MIC_2020\escuts\U14\CAT_U14_PER.PNG</t>
  </si>
  <si>
    <t>C:\MIC_2020\escuts\U14\CAT_U14_SFG.PNG</t>
  </si>
  <si>
    <t>C:\MIC_2020\escuts\U14\CAT_U14_TER.PNG</t>
  </si>
  <si>
    <t>C:\MIC_2020\escuts\U14\CAT_U14_FCE.PNG</t>
  </si>
  <si>
    <t>C:\MIC_2020\escuts\U14\CAT_U14_ALB.PNG</t>
  </si>
  <si>
    <t>FCB</t>
  </si>
  <si>
    <t>RCD</t>
  </si>
  <si>
    <t>ATM</t>
  </si>
  <si>
    <t>SAB</t>
  </si>
  <si>
    <t>MAN</t>
  </si>
  <si>
    <t>PBG</t>
  </si>
  <si>
    <t>VRR</t>
  </si>
  <si>
    <t>VIC</t>
  </si>
  <si>
    <t>MER</t>
  </si>
  <si>
    <t>RDP</t>
  </si>
  <si>
    <t>FIG</t>
  </si>
  <si>
    <t>QUA</t>
  </si>
  <si>
    <t>WAK</t>
  </si>
  <si>
    <t>ALB</t>
  </si>
  <si>
    <t>CCM</t>
  </si>
  <si>
    <t>JUL</t>
  </si>
  <si>
    <t>SPI</t>
  </si>
  <si>
    <t>BSA</t>
  </si>
  <si>
    <t>WCE</t>
  </si>
  <si>
    <t>CTB</t>
  </si>
  <si>
    <t>IRO</t>
  </si>
  <si>
    <t>EVO</t>
  </si>
  <si>
    <t>OLO</t>
  </si>
  <si>
    <t>CCB</t>
  </si>
  <si>
    <t>FCS</t>
  </si>
  <si>
    <t>JUN</t>
  </si>
  <si>
    <t>MAR</t>
  </si>
  <si>
    <t>SAI</t>
  </si>
  <si>
    <t>SIG</t>
  </si>
  <si>
    <t>SAR</t>
  </si>
  <si>
    <t>CSA</t>
  </si>
  <si>
    <t>BCJ</t>
  </si>
  <si>
    <t>JBC</t>
  </si>
  <si>
    <t>CPS</t>
  </si>
  <si>
    <t>CDF</t>
  </si>
  <si>
    <t>SCP</t>
  </si>
  <si>
    <t>CAB</t>
  </si>
  <si>
    <t>FCP</t>
  </si>
  <si>
    <t>FCE</t>
  </si>
  <si>
    <t>EFC</t>
  </si>
  <si>
    <t>SPP</t>
  </si>
  <si>
    <t>MRA</t>
  </si>
  <si>
    <t>ATB</t>
  </si>
  <si>
    <t>MON</t>
  </si>
  <si>
    <t>LLA</t>
  </si>
  <si>
    <t>BEG</t>
  </si>
  <si>
    <t>VLB</t>
  </si>
  <si>
    <t>PER</t>
  </si>
  <si>
    <t>CAS</t>
  </si>
  <si>
    <t>SFG</t>
  </si>
  <si>
    <t>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</si>
</sst>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0" fontId="8" fillId="3" borderId="0" xfId="0" applyFont="1" applyFill="1"/>
    <xf numFmtId="0" fontId="0" fillId="4" borderId="0" xfId="0" applyFill="1"/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4A6EDBA9-E57D-4170-A74B-F3DB0C055E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C2"/>
  <sheetViews>
    <sheetView zoomScaleNormal="100" workbookViewId="0">
      <selection activeCell="E2" sqref="E2"/>
    </sheetView>
  </sheetViews>
  <sheetFormatPr baseColWidth="10" defaultRowHeight="15" x14ac:dyDescent="0.25"/>
  <cols>
    <col min="1" max="1" width="24.5703125" bestFit="1" customWidth="1"/>
    <col min="3" max="3" width="22.140625" customWidth="1"/>
  </cols>
  <sheetData>
    <row r="1" spans="1:211" s="2" customFormat="1" ht="15.75" customHeight="1" x14ac:dyDescent="0.25">
      <c r="A1" s="2" t="s">
        <v>7</v>
      </c>
      <c r="B1" s="2" t="s">
        <v>8</v>
      </c>
      <c r="C1" s="2" t="s">
        <v>9</v>
      </c>
      <c r="D1" s="2" t="s">
        <v>6</v>
      </c>
      <c r="E1" s="2" t="s">
        <v>10</v>
      </c>
      <c r="F1" s="2" t="s">
        <v>14</v>
      </c>
      <c r="G1" s="2" t="s">
        <v>18</v>
      </c>
      <c r="H1" s="2" t="s">
        <v>11</v>
      </c>
      <c r="I1" s="2" t="s">
        <v>15</v>
      </c>
      <c r="J1" s="2" t="s">
        <v>19</v>
      </c>
      <c r="K1" s="2" t="s">
        <v>12</v>
      </c>
      <c r="L1" s="2" t="s">
        <v>16</v>
      </c>
      <c r="M1" s="2" t="s">
        <v>20</v>
      </c>
      <c r="N1" s="2" t="s">
        <v>13</v>
      </c>
      <c r="O1" s="2" t="s">
        <v>17</v>
      </c>
      <c r="P1" s="2" t="s">
        <v>21</v>
      </c>
      <c r="Q1" s="2" t="s">
        <v>34</v>
      </c>
      <c r="R1" s="2" t="s">
        <v>22</v>
      </c>
      <c r="S1" s="2" t="s">
        <v>23</v>
      </c>
      <c r="T1" s="2" t="s">
        <v>24</v>
      </c>
      <c r="U1" s="2" t="s">
        <v>25</v>
      </c>
      <c r="V1" s="2" t="s">
        <v>26</v>
      </c>
      <c r="W1" s="2" t="s">
        <v>27</v>
      </c>
      <c r="X1" s="2" t="s">
        <v>28</v>
      </c>
      <c r="Y1" s="2" t="s">
        <v>29</v>
      </c>
      <c r="Z1" s="2" t="s">
        <v>30</v>
      </c>
      <c r="AA1" s="2" t="s">
        <v>31</v>
      </c>
      <c r="AB1" s="2" t="s">
        <v>32</v>
      </c>
      <c r="AC1" s="2" t="s">
        <v>33</v>
      </c>
      <c r="AD1" s="2" t="s">
        <v>35</v>
      </c>
      <c r="AE1" s="2" t="s">
        <v>36</v>
      </c>
      <c r="AF1" s="2" t="s">
        <v>37</v>
      </c>
      <c r="AG1" s="2" t="s">
        <v>38</v>
      </c>
      <c r="AH1" s="2" t="s">
        <v>39</v>
      </c>
      <c r="AI1" s="2" t="s">
        <v>40</v>
      </c>
      <c r="AJ1" s="2" t="s">
        <v>41</v>
      </c>
      <c r="AK1" s="2" t="s">
        <v>42</v>
      </c>
      <c r="AL1" s="2" t="s">
        <v>43</v>
      </c>
      <c r="AM1" s="2" t="s">
        <v>44</v>
      </c>
      <c r="AN1" s="2" t="s">
        <v>45</v>
      </c>
      <c r="AO1" s="2" t="s">
        <v>46</v>
      </c>
      <c r="AP1" s="2" t="s">
        <v>47</v>
      </c>
      <c r="AQ1" s="2" t="s">
        <v>48</v>
      </c>
      <c r="AR1" s="2" t="s">
        <v>49</v>
      </c>
      <c r="AS1" s="2" t="s">
        <v>50</v>
      </c>
      <c r="AT1" s="2" t="s">
        <v>51</v>
      </c>
      <c r="AU1" s="2" t="s">
        <v>52</v>
      </c>
      <c r="AV1" s="2" t="s">
        <v>53</v>
      </c>
      <c r="AW1" s="2" t="s">
        <v>54</v>
      </c>
      <c r="AX1" s="2" t="s">
        <v>55</v>
      </c>
      <c r="AY1" s="2" t="s">
        <v>56</v>
      </c>
      <c r="AZ1" s="2" t="s">
        <v>57</v>
      </c>
      <c r="BA1" s="2" t="s">
        <v>58</v>
      </c>
      <c r="BB1" s="2" t="s">
        <v>59</v>
      </c>
      <c r="BC1" s="2" t="s">
        <v>60</v>
      </c>
      <c r="BD1" s="2" t="s">
        <v>61</v>
      </c>
      <c r="BE1" s="2" t="s">
        <v>62</v>
      </c>
      <c r="BF1" s="2" t="s">
        <v>63</v>
      </c>
      <c r="BG1" s="2" t="s">
        <v>64</v>
      </c>
      <c r="BH1" s="2" t="s">
        <v>65</v>
      </c>
      <c r="BI1" s="2" t="s">
        <v>66</v>
      </c>
      <c r="BJ1" s="2" t="s">
        <v>67</v>
      </c>
      <c r="BK1" s="2" t="s">
        <v>68</v>
      </c>
      <c r="BL1" s="2" t="s">
        <v>69</v>
      </c>
      <c r="BM1" s="2" t="s">
        <v>70</v>
      </c>
      <c r="BN1" s="2" t="s">
        <v>71</v>
      </c>
      <c r="BO1" s="2" t="s">
        <v>72</v>
      </c>
      <c r="BP1" s="2" t="s">
        <v>73</v>
      </c>
      <c r="BQ1" s="2" t="s">
        <v>74</v>
      </c>
      <c r="BR1" s="2" t="s">
        <v>75</v>
      </c>
      <c r="BS1" s="2" t="s">
        <v>76</v>
      </c>
      <c r="BT1" s="2" t="s">
        <v>77</v>
      </c>
      <c r="BU1" s="2" t="s">
        <v>78</v>
      </c>
      <c r="BV1" s="2" t="s">
        <v>79</v>
      </c>
      <c r="BW1" s="2" t="s">
        <v>80</v>
      </c>
      <c r="BX1" s="2" t="s">
        <v>81</v>
      </c>
      <c r="BY1" s="2" t="s">
        <v>82</v>
      </c>
      <c r="BZ1" s="2" t="s">
        <v>83</v>
      </c>
      <c r="CA1" s="2" t="s">
        <v>84</v>
      </c>
      <c r="CB1" s="2" t="s">
        <v>85</v>
      </c>
      <c r="CC1" s="2" t="s">
        <v>86</v>
      </c>
      <c r="CD1" s="2" t="s">
        <v>87</v>
      </c>
      <c r="CE1" s="2" t="s">
        <v>88</v>
      </c>
      <c r="CF1" s="2" t="s">
        <v>89</v>
      </c>
      <c r="CG1" s="2" t="s">
        <v>90</v>
      </c>
      <c r="CH1" s="2" t="s">
        <v>91</v>
      </c>
      <c r="CI1" s="2" t="s">
        <v>92</v>
      </c>
      <c r="CJ1" s="2" t="s">
        <v>93</v>
      </c>
      <c r="CK1" s="2" t="s">
        <v>94</v>
      </c>
      <c r="CL1" s="2" t="s">
        <v>95</v>
      </c>
      <c r="CM1" s="2" t="s">
        <v>96</v>
      </c>
      <c r="CN1" s="2" t="s">
        <v>97</v>
      </c>
      <c r="CO1" s="2" t="s">
        <v>98</v>
      </c>
      <c r="CP1" s="2" t="s">
        <v>99</v>
      </c>
      <c r="CQ1" s="2" t="s">
        <v>100</v>
      </c>
      <c r="CR1" s="2" t="s">
        <v>101</v>
      </c>
      <c r="CS1" s="2" t="s">
        <v>102</v>
      </c>
      <c r="CT1" s="2" t="s">
        <v>103</v>
      </c>
      <c r="CU1" s="2" t="s">
        <v>104</v>
      </c>
      <c r="CV1" s="2" t="s">
        <v>105</v>
      </c>
      <c r="CW1" s="2" t="s">
        <v>106</v>
      </c>
      <c r="CX1" s="2" t="s">
        <v>107</v>
      </c>
      <c r="CY1" s="2" t="s">
        <v>108</v>
      </c>
      <c r="CZ1" s="2" t="s">
        <v>109</v>
      </c>
      <c r="DA1" s="2" t="s">
        <v>110</v>
      </c>
      <c r="DB1" s="2" t="s">
        <v>111</v>
      </c>
      <c r="DC1" s="2" t="s">
        <v>112</v>
      </c>
      <c r="DD1" s="2" t="s">
        <v>113</v>
      </c>
      <c r="DE1" s="2" t="s">
        <v>114</v>
      </c>
      <c r="DF1" s="2" t="s">
        <v>115</v>
      </c>
      <c r="DG1" s="2" t="s">
        <v>116</v>
      </c>
      <c r="DH1" s="2" t="s">
        <v>117</v>
      </c>
      <c r="DI1" s="2" t="s">
        <v>118</v>
      </c>
      <c r="DJ1" s="2" t="s">
        <v>119</v>
      </c>
      <c r="DK1" s="2" t="s">
        <v>120</v>
      </c>
      <c r="DL1" s="2" t="s">
        <v>121</v>
      </c>
      <c r="DM1" s="2" t="s">
        <v>122</v>
      </c>
      <c r="DN1" s="2" t="s">
        <v>123</v>
      </c>
      <c r="DO1" s="2" t="s">
        <v>124</v>
      </c>
      <c r="DP1" s="2" t="s">
        <v>125</v>
      </c>
      <c r="DQ1" s="2" t="s">
        <v>126</v>
      </c>
      <c r="DR1" s="2" t="s">
        <v>127</v>
      </c>
      <c r="DS1" s="2" t="s">
        <v>128</v>
      </c>
      <c r="DT1" s="2" t="s">
        <v>129</v>
      </c>
      <c r="DU1" s="2" t="s">
        <v>130</v>
      </c>
      <c r="DV1" s="2" t="s">
        <v>131</v>
      </c>
      <c r="DW1" s="2" t="s">
        <v>132</v>
      </c>
      <c r="DX1" s="2" t="s">
        <v>133</v>
      </c>
      <c r="DY1" s="2" t="s">
        <v>134</v>
      </c>
      <c r="DZ1" s="2" t="s">
        <v>135</v>
      </c>
      <c r="EA1" s="2" t="s">
        <v>136</v>
      </c>
      <c r="EB1" s="2" t="s">
        <v>137</v>
      </c>
      <c r="EC1" s="2" t="s">
        <v>138</v>
      </c>
      <c r="ED1" s="2" t="s">
        <v>139</v>
      </c>
      <c r="EE1" s="2" t="s">
        <v>140</v>
      </c>
      <c r="EF1" s="2" t="s">
        <v>141</v>
      </c>
      <c r="EG1" s="2" t="s">
        <v>142</v>
      </c>
      <c r="EH1" s="2" t="s">
        <v>143</v>
      </c>
      <c r="EI1" s="2" t="s">
        <v>144</v>
      </c>
      <c r="EJ1" s="2" t="s">
        <v>145</v>
      </c>
      <c r="EK1" s="2" t="s">
        <v>146</v>
      </c>
      <c r="EL1" s="2" t="s">
        <v>147</v>
      </c>
      <c r="EM1" s="2" t="s">
        <v>148</v>
      </c>
      <c r="EN1" s="2" t="s">
        <v>149</v>
      </c>
      <c r="EO1" s="2" t="s">
        <v>150</v>
      </c>
      <c r="EP1" s="2" t="s">
        <v>151</v>
      </c>
      <c r="EQ1" s="2" t="s">
        <v>152</v>
      </c>
      <c r="ER1" s="2" t="s">
        <v>153</v>
      </c>
      <c r="ES1" s="2" t="s">
        <v>154</v>
      </c>
      <c r="ET1" s="2" t="s">
        <v>155</v>
      </c>
      <c r="EU1" s="2" t="s">
        <v>156</v>
      </c>
      <c r="EV1" s="2" t="s">
        <v>157</v>
      </c>
      <c r="EW1" s="2" t="s">
        <v>158</v>
      </c>
      <c r="EX1" s="2" t="s">
        <v>159</v>
      </c>
      <c r="EY1" s="2" t="s">
        <v>160</v>
      </c>
      <c r="EZ1" s="2" t="s">
        <v>161</v>
      </c>
      <c r="FA1" s="2" t="s">
        <v>162</v>
      </c>
      <c r="FB1" s="2" t="s">
        <v>163</v>
      </c>
      <c r="FC1" s="2" t="s">
        <v>164</v>
      </c>
      <c r="FD1" s="2" t="s">
        <v>165</v>
      </c>
      <c r="FE1" s="2" t="s">
        <v>166</v>
      </c>
      <c r="FF1" s="2" t="s">
        <v>167</v>
      </c>
      <c r="FG1" s="2" t="s">
        <v>168</v>
      </c>
      <c r="FH1" s="2" t="s">
        <v>169</v>
      </c>
      <c r="FI1" s="2" t="s">
        <v>170</v>
      </c>
      <c r="FJ1" s="2" t="s">
        <v>171</v>
      </c>
      <c r="FK1" s="2" t="s">
        <v>172</v>
      </c>
      <c r="FL1" s="2" t="s">
        <v>173</v>
      </c>
      <c r="FM1" s="2" t="s">
        <v>174</v>
      </c>
      <c r="FN1" s="2" t="s">
        <v>175</v>
      </c>
      <c r="FO1" s="2" t="s">
        <v>176</v>
      </c>
      <c r="FP1" s="2" t="s">
        <v>177</v>
      </c>
      <c r="FQ1" s="2" t="s">
        <v>178</v>
      </c>
      <c r="FR1" s="2" t="s">
        <v>179</v>
      </c>
      <c r="FS1" s="2" t="s">
        <v>180</v>
      </c>
      <c r="FT1" s="2" t="s">
        <v>181</v>
      </c>
      <c r="FU1" s="2" t="s">
        <v>182</v>
      </c>
      <c r="FV1" s="2" t="s">
        <v>183</v>
      </c>
      <c r="FW1" s="2" t="s">
        <v>184</v>
      </c>
      <c r="FX1" s="2" t="s">
        <v>185</v>
      </c>
      <c r="FY1" s="2" t="s">
        <v>186</v>
      </c>
      <c r="FZ1" s="2" t="s">
        <v>187</v>
      </c>
      <c r="GA1" s="2" t="s">
        <v>188</v>
      </c>
      <c r="GB1" s="2" t="s">
        <v>189</v>
      </c>
      <c r="GC1" s="2" t="s">
        <v>190</v>
      </c>
      <c r="GD1" s="2" t="s">
        <v>191</v>
      </c>
      <c r="GE1" s="2" t="s">
        <v>192</v>
      </c>
      <c r="GF1" s="2" t="s">
        <v>193</v>
      </c>
      <c r="GG1" s="2" t="s">
        <v>194</v>
      </c>
      <c r="GH1" s="2" t="s">
        <v>195</v>
      </c>
      <c r="GI1" s="2" t="s">
        <v>196</v>
      </c>
      <c r="GJ1" s="2" t="s">
        <v>197</v>
      </c>
      <c r="GK1" s="2" t="s">
        <v>198</v>
      </c>
      <c r="GL1" s="2" t="s">
        <v>199</v>
      </c>
      <c r="GM1" s="2" t="s">
        <v>200</v>
      </c>
      <c r="GN1" s="2" t="s">
        <v>201</v>
      </c>
      <c r="GO1" s="2" t="s">
        <v>202</v>
      </c>
      <c r="GP1" s="2" t="s">
        <v>203</v>
      </c>
      <c r="GQ1" s="2" t="s">
        <v>204</v>
      </c>
      <c r="GR1" s="2" t="s">
        <v>205</v>
      </c>
      <c r="GS1" s="2" t="s">
        <v>206</v>
      </c>
      <c r="GT1" s="2" t="s">
        <v>207</v>
      </c>
      <c r="GU1" s="2" t="s">
        <v>208</v>
      </c>
      <c r="GV1" s="2" t="s">
        <v>209</v>
      </c>
      <c r="GW1" s="2" t="s">
        <v>210</v>
      </c>
      <c r="GX1" s="2" t="s">
        <v>211</v>
      </c>
      <c r="GY1" s="2" t="s">
        <v>212</v>
      </c>
      <c r="GZ1" s="2" t="s">
        <v>213</v>
      </c>
      <c r="HA1" s="2" t="s">
        <v>214</v>
      </c>
      <c r="HB1" s="2" t="s">
        <v>215</v>
      </c>
      <c r="HC1" s="2" t="s">
        <v>216</v>
      </c>
    </row>
    <row r="2" spans="1:211" s="1" customFormat="1" ht="15.75" x14ac:dyDescent="0.25">
      <c r="A2" s="3" t="str">
        <f>DADES!M3</f>
        <v xml:space="preserve">   </v>
      </c>
      <c r="B2" s="3" t="str">
        <f>DADES!O3</f>
        <v xml:space="preserve">   </v>
      </c>
      <c r="C2" s="3" t="str">
        <f>DADES!P3</f>
        <v>C:\MIC_2020\LOGOS\VACIO.PNG</v>
      </c>
      <c r="D2" s="3" t="str">
        <f>DADES!M6</f>
        <v>GRUP/GRUPO A</v>
      </c>
      <c r="E2" s="3" t="str">
        <f>DADES!M7</f>
        <v>RCD ESPANYOL DE BARCELONA SAD</v>
      </c>
      <c r="F2" s="3" t="str">
        <f>DADES!O7</f>
        <v>CAT</v>
      </c>
      <c r="G2" s="3" t="str">
        <f>DADES!P7</f>
        <v>C:\MIC_2020\escuts\U14\CAT_U14_RCD.PNG</v>
      </c>
      <c r="H2" s="3" t="str">
        <f>DADES!M8</f>
        <v xml:space="preserve">   </v>
      </c>
      <c r="I2" s="3" t="str">
        <f>DADES!O8</f>
        <v xml:space="preserve">   </v>
      </c>
      <c r="J2" s="3" t="str">
        <f>DADES!P8</f>
        <v>C:\MIC_2020\LOGOS\VACIO.PNG</v>
      </c>
      <c r="K2" s="3" t="str">
        <f>DADES!M9</f>
        <v xml:space="preserve">   </v>
      </c>
      <c r="L2" s="3" t="str">
        <f>DADES!O9</f>
        <v xml:space="preserve">   </v>
      </c>
      <c r="M2" s="3" t="str">
        <f>DADES!P9</f>
        <v>C:\MIC_2020\LOGOS\VACIO.PNG</v>
      </c>
      <c r="N2" s="3" t="str">
        <f>DADES!M10</f>
        <v xml:space="preserve">   </v>
      </c>
      <c r="O2" s="3" t="str">
        <f>DADES!O10</f>
        <v xml:space="preserve">   </v>
      </c>
      <c r="P2" s="3" t="str">
        <f>DADES!P10</f>
        <v>C:\MIC_2020\LOGOS\VACIO.PNG</v>
      </c>
      <c r="Q2" s="3" t="str">
        <f>DADES!M14</f>
        <v>GRUP/GRUPO B</v>
      </c>
      <c r="R2" s="3" t="str">
        <f>DADES!M15</f>
        <v>BCN SPORTS ACADEMY</v>
      </c>
      <c r="S2" s="3" t="str">
        <f>DADES!O15</f>
        <v>BRA</v>
      </c>
      <c r="T2" s="3" t="str">
        <f>DADES!P15</f>
        <v>C:\MIC_2020\escuts\U14\CAT_U14_BSA.PNG</v>
      </c>
      <c r="U2" s="3" t="str">
        <f>DADES!M16</f>
        <v xml:space="preserve">   </v>
      </c>
      <c r="V2" s="3" t="str">
        <f>DADES!O16</f>
        <v xml:space="preserve">   </v>
      </c>
      <c r="W2" s="3" t="str">
        <f>DADES!P16</f>
        <v>C:\MIC_2020\LOGOS\VACIO.PNG</v>
      </c>
      <c r="X2" s="3" t="str">
        <f>DADES!M17</f>
        <v xml:space="preserve">   </v>
      </c>
      <c r="Y2" s="3" t="str">
        <f>DADES!O17</f>
        <v xml:space="preserve">   </v>
      </c>
      <c r="Z2" s="3" t="str">
        <f>DADES!P17</f>
        <v>C:\MIC_2020\LOGOS\VACIO.PNG</v>
      </c>
      <c r="AA2" s="3" t="str">
        <f>DADES!M18</f>
        <v xml:space="preserve">   </v>
      </c>
      <c r="AB2" s="3" t="str">
        <f>DADES!O18</f>
        <v xml:space="preserve">   </v>
      </c>
      <c r="AC2" s="3" t="str">
        <f>DADES!P18</f>
        <v>C:\MIC_2020\LOGOS\VACIO.PNG</v>
      </c>
      <c r="AD2" s="3" t="str">
        <f>DADES!M21</f>
        <v>GRUP/GRUPO C</v>
      </c>
      <c r="AE2" s="3" t="str">
        <f>DADES!M22</f>
        <v>WAKATAKE FC</v>
      </c>
      <c r="AF2" s="3" t="str">
        <f>DADES!O22</f>
        <v>JAP</v>
      </c>
      <c r="AG2" s="3" t="str">
        <f>DADES!P22</f>
        <v>C:\MIC_2020\escuts\U14\CAT_U14_WAKE.PNG</v>
      </c>
      <c r="AH2" s="3" t="str">
        <f>DADES!M23</f>
        <v xml:space="preserve">   </v>
      </c>
      <c r="AI2" s="3" t="str">
        <f>DADES!O23</f>
        <v xml:space="preserve">   </v>
      </c>
      <c r="AJ2" s="3" t="str">
        <f>DADES!P23</f>
        <v>C:\MIC_2020\LOGOS\VACIO.PNG</v>
      </c>
      <c r="AK2" s="3" t="str">
        <f>DADES!M24</f>
        <v xml:space="preserve">   </v>
      </c>
      <c r="AL2" s="3" t="str">
        <f>DADES!O24</f>
        <v xml:space="preserve">   </v>
      </c>
      <c r="AM2" s="3" t="str">
        <f>DADES!P24</f>
        <v>C:\MIC_2020\LOGOS\VACIO.PNG</v>
      </c>
      <c r="AN2" s="3" t="str">
        <f>DADES!M25</f>
        <v xml:space="preserve">   </v>
      </c>
      <c r="AO2" s="3" t="str">
        <f>DADES!O25</f>
        <v xml:space="preserve">   </v>
      </c>
      <c r="AP2" s="3" t="str">
        <f>DADES!P25</f>
        <v>C:\MIC_2020\LOGOS\VACIO.PNG</v>
      </c>
      <c r="AQ2" s="3" t="str">
        <f>DADES!M29</f>
        <v>GRUP/GRUPO D</v>
      </c>
      <c r="AR2" s="3" t="str">
        <f>DADES!M30</f>
        <v>IRONY NESHER</v>
      </c>
      <c r="AS2" s="3" t="str">
        <f>DADES!O30</f>
        <v>ISR</v>
      </c>
      <c r="AT2" s="3" t="str">
        <f>DADES!P30</f>
        <v>C:\MIC_2020\escuts\U14\CAT_U14_IRO.PNG</v>
      </c>
      <c r="AU2" s="3" t="str">
        <f>DADES!M31</f>
        <v xml:space="preserve">   </v>
      </c>
      <c r="AV2" s="3" t="str">
        <f>DADES!O31</f>
        <v xml:space="preserve">   </v>
      </c>
      <c r="AW2" s="3" t="str">
        <f>DADES!P31</f>
        <v>C:\MIC_2020\LOGOS\VACIO.PNG</v>
      </c>
      <c r="AX2" s="3" t="str">
        <f>DADES!M32</f>
        <v xml:space="preserve">   </v>
      </c>
      <c r="AY2" s="3" t="str">
        <f>DADES!O32</f>
        <v xml:space="preserve">   </v>
      </c>
      <c r="AZ2" s="3" t="str">
        <f>DADES!P32</f>
        <v>C:\MIC_2020\LOGOS\VACIO.PNG</v>
      </c>
      <c r="BA2" s="3" t="str">
        <f>DADES!M33</f>
        <v xml:space="preserve">   </v>
      </c>
      <c r="BB2" s="3" t="str">
        <f>DADES!O33</f>
        <v xml:space="preserve">   </v>
      </c>
      <c r="BC2" s="3" t="str">
        <f>DADES!P33</f>
        <v>C:\MIC_2020\LOGOS\VACIO.PNG</v>
      </c>
      <c r="BD2" s="3" t="str">
        <f>DADES!M36</f>
        <v>GRUP/GRUPO E</v>
      </c>
      <c r="BE2" s="3" t="str">
        <f>DADES!M37</f>
        <v>ATLETICO DE MADRID</v>
      </c>
      <c r="BF2" s="3" t="str">
        <f>DADES!O37</f>
        <v>MAD</v>
      </c>
      <c r="BG2" s="3" t="str">
        <f>DADES!P37</f>
        <v>C:\MIC_2020\escuts\U14\CAT_U14_ATM.PNG</v>
      </c>
      <c r="BH2" s="3" t="str">
        <f>DADES!M38</f>
        <v xml:space="preserve">   </v>
      </c>
      <c r="BI2" s="3" t="str">
        <f>DADES!O38</f>
        <v xml:space="preserve">   </v>
      </c>
      <c r="BJ2" s="3" t="str">
        <f>DADES!P38</f>
        <v>C:\MIC_2020\LOGOS\VACIO.PNG</v>
      </c>
      <c r="BK2" s="3" t="str">
        <f>DADES!M39</f>
        <v xml:space="preserve">   </v>
      </c>
      <c r="BL2" s="3" t="str">
        <f>DADES!O39</f>
        <v xml:space="preserve">   </v>
      </c>
      <c r="BM2" s="3" t="str">
        <f>DADES!P39</f>
        <v>C:\MIC_2020\LOGOS\VACIO.PNG</v>
      </c>
      <c r="BN2" s="3" t="str">
        <f>DADES!M40</f>
        <v xml:space="preserve">   </v>
      </c>
      <c r="BO2" s="3" t="str">
        <f>DADES!O40</f>
        <v xml:space="preserve">   </v>
      </c>
      <c r="BP2" s="3" t="str">
        <f>DADES!P40</f>
        <v>C:\MIC_2020\LOGOS\VACIO.PNG</v>
      </c>
      <c r="BQ2" s="3" t="str">
        <f>DADES!R6</f>
        <v>GRUP/GRUPO F</v>
      </c>
      <c r="BR2" s="3" t="str">
        <f>DADES!R7</f>
        <v>ALBION SC MLS NEXT</v>
      </c>
      <c r="BS2" s="3" t="str">
        <f>DADES!T7</f>
        <v>USA</v>
      </c>
      <c r="BT2" s="3" t="str">
        <f>DADES!U7</f>
        <v>C:\MIC_2020\escuts\U14\CAT_U14_ALB.PNG</v>
      </c>
      <c r="BU2" s="3" t="str">
        <f>DADES!R8</f>
        <v xml:space="preserve">   </v>
      </c>
      <c r="BV2" s="3" t="str">
        <f>DADES!T8</f>
        <v xml:space="preserve">   </v>
      </c>
      <c r="BW2" s="3" t="str">
        <f>DADES!U8</f>
        <v>C:\MIC_2020\LOGOS\VACIO.PNG</v>
      </c>
      <c r="BX2" s="3" t="str">
        <f>DADES!R9</f>
        <v xml:space="preserve">   </v>
      </c>
      <c r="BY2" s="3" t="str">
        <f>DADES!T9</f>
        <v xml:space="preserve">   </v>
      </c>
      <c r="BZ2" s="3" t="str">
        <f>DADES!U9</f>
        <v>C:\MIC_2020\LOGOS\VACIO.PNG</v>
      </c>
      <c r="CA2" s="3" t="str">
        <f>DADES!R10</f>
        <v xml:space="preserve">   </v>
      </c>
      <c r="CB2" s="3" t="str">
        <f>DADES!T10</f>
        <v xml:space="preserve">   </v>
      </c>
      <c r="CC2" s="3" t="str">
        <f>DADES!U10</f>
        <v>C:\MIC_2020\LOGOS\VACIO.PNG</v>
      </c>
      <c r="CD2" s="3" t="str">
        <f>DADES!R14</f>
        <v>GRUP/GRUPO G</v>
      </c>
      <c r="CE2" s="3" t="str">
        <f>DADES!R15</f>
        <v>CLUB CATERPILLAR MOTOR</v>
      </c>
      <c r="CF2" s="3" t="str">
        <f>DADES!T15</f>
        <v>COL</v>
      </c>
      <c r="CG2" s="3" t="str">
        <f>DADES!U15</f>
        <v>C:\MIC_2020\escuts\U14\CAT_U14_CCM.PNG</v>
      </c>
      <c r="CH2" s="3" t="str">
        <f>DADES!R16</f>
        <v xml:space="preserve">   </v>
      </c>
      <c r="CI2" s="3" t="str">
        <f>DADES!T16</f>
        <v xml:space="preserve">   </v>
      </c>
      <c r="CJ2" s="3" t="str">
        <f>DADES!U16</f>
        <v>C:\MIC_2020\LOGOS\VACIO.PNG</v>
      </c>
      <c r="CK2" s="3" t="str">
        <f>DADES!R17</f>
        <v xml:space="preserve">   </v>
      </c>
      <c r="CL2" s="3" t="str">
        <f>DADES!T17</f>
        <v xml:space="preserve">   </v>
      </c>
      <c r="CM2" s="3" t="str">
        <f>DADES!U17</f>
        <v>C:\MIC_2020\LOGOS\VACIO.PNG</v>
      </c>
      <c r="CN2" s="3" t="str">
        <f>DADES!R18</f>
        <v xml:space="preserve">   </v>
      </c>
      <c r="CO2" s="3" t="str">
        <f>DADES!T18</f>
        <v xml:space="preserve">   </v>
      </c>
      <c r="CP2" s="3" t="str">
        <f>DADES!U18</f>
        <v>C:\MIC_2020\LOGOS\VACIO.PNG</v>
      </c>
      <c r="CQ2" s="3" t="str">
        <f>DADES!R21</f>
        <v>GRUP/GRUPO H</v>
      </c>
      <c r="CR2" s="3" t="str">
        <f>DADES!R22</f>
        <v>FC BARCELONA</v>
      </c>
      <c r="CS2" s="3" t="str">
        <f>DADES!T22</f>
        <v>CAT</v>
      </c>
      <c r="CT2" s="3" t="str">
        <f>DADES!U22</f>
        <v>C:\MIC_2020\escuts\U14\CAT_U14_FCB.PNG</v>
      </c>
      <c r="CU2" s="3" t="str">
        <f>DADES!R23</f>
        <v xml:space="preserve">   </v>
      </c>
      <c r="CV2" s="3" t="str">
        <f>DADES!T23</f>
        <v xml:space="preserve">   </v>
      </c>
      <c r="CW2" s="3" t="str">
        <f>DADES!U23</f>
        <v>C:\MIC_2020\LOGOS\VACIO.PNG</v>
      </c>
      <c r="CX2" s="3" t="str">
        <f>DADES!R24</f>
        <v xml:space="preserve">   </v>
      </c>
      <c r="CY2" s="3" t="str">
        <f>DADES!T24</f>
        <v xml:space="preserve">   </v>
      </c>
      <c r="CZ2" s="3" t="str">
        <f>DADES!U24</f>
        <v>C:\MIC_2020\LOGOS\VACIO.PNG</v>
      </c>
      <c r="DA2" s="3" t="str">
        <f>DADES!R25</f>
        <v xml:space="preserve">   </v>
      </c>
      <c r="DB2" s="3" t="str">
        <f>DADES!T25</f>
        <v xml:space="preserve">   </v>
      </c>
      <c r="DC2" s="3" t="str">
        <f>DADES!U25</f>
        <v>C:\MIC_2020\LOGOS\VACIO.PNG</v>
      </c>
      <c r="DD2" s="3" t="str">
        <f>DADES!R29</f>
        <v>GRUP/GRUPO I</v>
      </c>
      <c r="DE2" s="3" t="str">
        <f>DADES!R30</f>
        <v>JULIAN VASQUEZ FUTBOL PLAZA</v>
      </c>
      <c r="DF2" s="3" t="str">
        <f>DADES!T30</f>
        <v>COL</v>
      </c>
      <c r="DG2" s="3" t="str">
        <f>DADES!U30</f>
        <v>C:\MIC_2020\escuts\U14\CAT_U14_JUL.PNG</v>
      </c>
      <c r="DH2" s="3" t="str">
        <f>DADES!R31</f>
        <v xml:space="preserve">   </v>
      </c>
      <c r="DI2" s="3" t="str">
        <f>DADES!T31</f>
        <v xml:space="preserve">   </v>
      </c>
      <c r="DJ2" s="3" t="str">
        <f>DADES!U31</f>
        <v>C:\MIC_2020\LOGOS\VACIO.PNG</v>
      </c>
      <c r="DK2" s="3" t="str">
        <f>DADES!R32</f>
        <v xml:space="preserve">   </v>
      </c>
      <c r="DL2" s="3" t="str">
        <f>DADES!T32</f>
        <v xml:space="preserve">   </v>
      </c>
      <c r="DM2" s="3" t="str">
        <f>DADES!U32</f>
        <v>C:\MIC_2020\LOGOS\VACIO.PNG</v>
      </c>
      <c r="DN2" s="3" t="str">
        <f>DADES!R33</f>
        <v xml:space="preserve">   </v>
      </c>
      <c r="DO2" s="3" t="str">
        <f>DADES!T33</f>
        <v xml:space="preserve">   </v>
      </c>
      <c r="DP2" s="3" t="str">
        <f>DADES!U33</f>
        <v>C:\MIC_2020\LOGOS\VACIO.PNG</v>
      </c>
      <c r="DQ2" s="3" t="str">
        <f>DADES!R37</f>
        <v>GRUP/GRUPO J</v>
      </c>
      <c r="DR2" s="3" t="str">
        <f>DADES!R38</f>
        <v>WEST COAST ELITE FOOTBALL CLUB</v>
      </c>
      <c r="DS2" s="3" t="str">
        <f>DADES!T38</f>
        <v>USA</v>
      </c>
      <c r="DT2" s="3" t="str">
        <f>DADES!U38</f>
        <v>C:\MIC_2020\escuts\U14\CAT_U14_WCE.PNG</v>
      </c>
      <c r="DU2" s="3" t="str">
        <f>DADES!R39</f>
        <v xml:space="preserve">   </v>
      </c>
      <c r="DV2" s="3" t="str">
        <f>DADES!T39</f>
        <v xml:space="preserve">   </v>
      </c>
      <c r="DW2" s="3" t="str">
        <f>DADES!U39</f>
        <v>C:\MIC_2020\LOGOS\VACIO.PNG</v>
      </c>
      <c r="DX2" s="3" t="str">
        <f>DADES!R40</f>
        <v xml:space="preserve">   </v>
      </c>
      <c r="DY2" s="3" t="str">
        <f>DADES!T40</f>
        <v xml:space="preserve">   </v>
      </c>
      <c r="DZ2" s="3" t="str">
        <f>DADES!U40</f>
        <v>C:\MIC_2020\LOGOS\VACIO.PNG</v>
      </c>
      <c r="EA2" s="3" t="str">
        <f>DADES!R41</f>
        <v xml:space="preserve">   </v>
      </c>
      <c r="EB2" s="3" t="str">
        <f>DADES!T41</f>
        <v xml:space="preserve">   </v>
      </c>
      <c r="EC2" s="3" t="str">
        <f>DADES!U41</f>
        <v>C:\MIC_2020\LOGOS\VACIO.PNG</v>
      </c>
      <c r="ED2" s="3" t="str">
        <f>DADES!W6</f>
        <v>GRUP/GRUPO K</v>
      </c>
      <c r="EE2" s="3" t="str">
        <f>DADES!W7</f>
        <v>FC PORTO</v>
      </c>
      <c r="EF2" s="3" t="str">
        <f>DADES!Y7</f>
        <v>POR</v>
      </c>
      <c r="EG2" s="3" t="str">
        <f>DADES!Z7</f>
        <v>C:\MIC_2020\escuts\U14\CAT_U14_POR.PNG</v>
      </c>
      <c r="EH2" s="3" t="str">
        <f>DADES!W8</f>
        <v xml:space="preserve">   </v>
      </c>
      <c r="EI2" s="3" t="str">
        <f>DADES!Y8</f>
        <v xml:space="preserve">   </v>
      </c>
      <c r="EJ2" s="3" t="str">
        <f>DADES!Z8</f>
        <v>C:\MIC_2020\LOGOS\VACIO.PNG</v>
      </c>
      <c r="EK2" s="3" t="str">
        <f>DADES!W9</f>
        <v xml:space="preserve">   </v>
      </c>
      <c r="EL2" s="3" t="str">
        <f>DADES!Y9</f>
        <v xml:space="preserve">   </v>
      </c>
      <c r="EM2" s="3" t="str">
        <f>DADES!Z9</f>
        <v>C:\MIC_2020\LOGOS\VACIO.PNG</v>
      </c>
      <c r="EN2" s="3" t="str">
        <f>DADES!W10</f>
        <v xml:space="preserve">   </v>
      </c>
      <c r="EO2" s="3" t="str">
        <f>DADES!Y10</f>
        <v xml:space="preserve">   </v>
      </c>
      <c r="EP2" s="3" t="str">
        <f>DADES!Z10</f>
        <v>C:\MIC_2020\LOGOS\VACIO.PNG</v>
      </c>
      <c r="EQ2" s="3" t="str">
        <f>DADES!W14</f>
        <v>GRUP/GRUPO L</v>
      </c>
      <c r="ER2" s="3" t="str">
        <f>DADES!W15</f>
        <v>CTBB FUTBOL</v>
      </c>
      <c r="ES2" s="3" t="str">
        <f>DADES!Y15</f>
        <v>BRA</v>
      </c>
      <c r="ET2" s="3" t="str">
        <f>DADES!Z15</f>
        <v>C:\MIC_2020\escuts\U14\CAT_U14_CTB.PNG</v>
      </c>
      <c r="EU2" s="3" t="str">
        <f>DADES!W16</f>
        <v xml:space="preserve">   </v>
      </c>
      <c r="EV2" s="3" t="str">
        <f>DADES!Y16</f>
        <v xml:space="preserve">   </v>
      </c>
      <c r="EW2" s="3" t="str">
        <f>DADES!Z16</f>
        <v>C:\MIC_2020\LOGOS\VACIO.PNG</v>
      </c>
      <c r="EX2" s="3" t="str">
        <f>DADES!W17</f>
        <v xml:space="preserve">   </v>
      </c>
      <c r="EY2" s="3" t="str">
        <f>DADES!Y17</f>
        <v xml:space="preserve">   </v>
      </c>
      <c r="EZ2" s="3" t="str">
        <f>DADES!Z17</f>
        <v>C:\MIC_2020\LOGOS\VACIO.PNG</v>
      </c>
      <c r="FA2" s="3" t="str">
        <f>DADES!W18</f>
        <v xml:space="preserve">   </v>
      </c>
      <c r="FB2" s="3" t="str">
        <f>DADES!Y18</f>
        <v xml:space="preserve">   </v>
      </c>
      <c r="FC2" s="3" t="str">
        <f>DADES!Z18</f>
        <v>C:\MIC_2020\LOGOS\VACIO.PNG</v>
      </c>
      <c r="FD2" s="3" t="str">
        <f>DADES!W21</f>
        <v>GRUP/GRUPO M</v>
      </c>
      <c r="FE2" s="3" t="str">
        <f>DADES!W22</f>
        <v>NORSK SPILLERUTVIKLING</v>
      </c>
      <c r="FF2" s="3" t="str">
        <f>DADES!Y22</f>
        <v>NOR</v>
      </c>
      <c r="FG2" s="3" t="str">
        <f>DADES!Z22</f>
        <v>C:\MIC_2020\escuts\U14\CAT_U14_SPI.PNG</v>
      </c>
      <c r="FH2" s="3" t="str">
        <f>DADES!W23</f>
        <v xml:space="preserve">   </v>
      </c>
      <c r="FI2" s="3" t="str">
        <f>DADES!Y23</f>
        <v xml:space="preserve">   </v>
      </c>
      <c r="FJ2" s="3" t="str">
        <f>DADES!Z23</f>
        <v>C:\MIC_2020\LOGOS\VACIO.PNG</v>
      </c>
      <c r="FK2" s="3" t="str">
        <f>DADES!W24</f>
        <v xml:space="preserve">   </v>
      </c>
      <c r="FL2" s="3" t="str">
        <f>DADES!Y24</f>
        <v xml:space="preserve">   </v>
      </c>
      <c r="FM2" s="3" t="str">
        <f>DADES!Z24</f>
        <v>C:\MIC_2020\LOGOS\VACIO.PNG</v>
      </c>
      <c r="FN2" s="3" t="str">
        <f>DADES!W25</f>
        <v xml:space="preserve">   </v>
      </c>
      <c r="FO2" s="3" t="str">
        <f>DADES!Y25</f>
        <v xml:space="preserve">   </v>
      </c>
      <c r="FP2" s="3" t="str">
        <f>DADES!Z25</f>
        <v>C:\MIC_2020\LOGOS\VACIO.PNG</v>
      </c>
      <c r="FQ2" s="3" t="str">
        <f>DADES!W29</f>
        <v>GRUP/GRUPO N</v>
      </c>
      <c r="FR2" s="3" t="str">
        <f>DADES!W30</f>
        <v xml:space="preserve">   </v>
      </c>
      <c r="FS2" s="3" t="str">
        <f>DADES!Y30</f>
        <v xml:space="preserve">   </v>
      </c>
      <c r="FT2" s="3" t="str">
        <f>DADES!Z30</f>
        <v>C:\MIC_2020\LOGOS\VACIO.PNG</v>
      </c>
      <c r="FU2" s="3" t="str">
        <f>DADES!W31</f>
        <v xml:space="preserve">   </v>
      </c>
      <c r="FV2" s="3" t="str">
        <f>DADES!Y31</f>
        <v xml:space="preserve">   </v>
      </c>
      <c r="FW2" s="3" t="str">
        <f>DADES!Z31</f>
        <v>C:\MIC_2020\LOGOS\VACIO.PNG</v>
      </c>
      <c r="FX2" s="3" t="str">
        <f>DADES!W32</f>
        <v xml:space="preserve">   </v>
      </c>
      <c r="FY2" s="3" t="str">
        <f>DADES!Y32</f>
        <v xml:space="preserve">   </v>
      </c>
      <c r="FZ2" s="3" t="str">
        <f>DADES!Z32</f>
        <v>C:\MIC_2020\LOGOS\VACIO.PNG</v>
      </c>
      <c r="GA2" s="3" t="str">
        <f>DADES!W33</f>
        <v xml:space="preserve">   </v>
      </c>
      <c r="GB2" s="3" t="str">
        <f>DADES!Y33</f>
        <v xml:space="preserve">   </v>
      </c>
      <c r="GC2" s="3" t="str">
        <f>DADES!Z33</f>
        <v>C:\MIC_2020\LOGOS\VACIO.PNG</v>
      </c>
      <c r="GD2" s="3" t="str">
        <f>DADES!W37</f>
        <v>GRUP/GRUPO O</v>
      </c>
      <c r="GE2" s="3" t="str">
        <f>DADES!W38</f>
        <v xml:space="preserve">   </v>
      </c>
      <c r="GF2" s="3" t="str">
        <f>DADES!Y38</f>
        <v xml:space="preserve">   </v>
      </c>
      <c r="GG2" s="3" t="str">
        <f>DADES!Z38</f>
        <v>C:\MIC_2020\LOGOS\VACIO.PNG</v>
      </c>
      <c r="GH2" s="3" t="str">
        <f>DADES!W39</f>
        <v xml:space="preserve">   </v>
      </c>
      <c r="GI2" s="3" t="str">
        <f>DADES!Y39</f>
        <v xml:space="preserve">   </v>
      </c>
      <c r="GJ2" s="3" t="str">
        <f>DADES!Z39</f>
        <v>C:\MIC_2020\LOGOS\VACIO.PNG</v>
      </c>
      <c r="GK2" s="3" t="str">
        <f>DADES!W40</f>
        <v xml:space="preserve">   </v>
      </c>
      <c r="GL2" s="3" t="str">
        <f>DADES!Y40</f>
        <v xml:space="preserve">   </v>
      </c>
      <c r="GM2" s="3" t="str">
        <f>DADES!Z40</f>
        <v>C:\MIC_2020\LOGOS\VACIO.PNG</v>
      </c>
      <c r="GN2" s="3" t="str">
        <f>DADES!W41</f>
        <v xml:space="preserve">   </v>
      </c>
      <c r="GO2" s="3" t="str">
        <f>DADES!Y41</f>
        <v xml:space="preserve">   </v>
      </c>
      <c r="GP2" s="3" t="str">
        <f>DADES!Z41</f>
        <v>C:\MIC_2020\LOGOS\VACIO.PNG</v>
      </c>
      <c r="GQ2" s="3" t="str">
        <f>DADES!AB6</f>
        <v>GRUP/GRUPO P</v>
      </c>
      <c r="GR2" s="3" t="str">
        <f>DADES!AB7</f>
        <v xml:space="preserve">   </v>
      </c>
      <c r="GS2" s="3" t="str">
        <f>DADES!AD7</f>
        <v xml:space="preserve">   </v>
      </c>
      <c r="GT2" s="3" t="str">
        <f>DADES!AE7</f>
        <v>C:\MIC_2020\LOGOS\VACIO.PNG</v>
      </c>
      <c r="GU2" s="3" t="str">
        <f>DADES!AB8</f>
        <v xml:space="preserve">   </v>
      </c>
      <c r="GV2" s="3" t="str">
        <f>DADES!AD8</f>
        <v xml:space="preserve">   </v>
      </c>
      <c r="GW2" s="3" t="str">
        <f>DADES!AE8</f>
        <v>C:\MIC_2020\LOGOS\VACIO.PNG</v>
      </c>
      <c r="GX2" s="3" t="str">
        <f>DADES!AB9</f>
        <v xml:space="preserve">   </v>
      </c>
      <c r="GY2" s="3" t="str">
        <f>DADES!AD9</f>
        <v xml:space="preserve">   </v>
      </c>
      <c r="GZ2" s="3" t="str">
        <f>DADES!AE9</f>
        <v>C:\MIC_2020\LOGOS\VACIO.PNG</v>
      </c>
      <c r="HA2" s="3" t="str">
        <f>DADES!AB10</f>
        <v xml:space="preserve">   </v>
      </c>
      <c r="HB2" s="3" t="str">
        <f>DADES!AD10</f>
        <v xml:space="preserve">   </v>
      </c>
      <c r="HC2" s="3" t="str">
        <f>DADES!AE10</f>
        <v>C:\MIC_2020\LOGOS\VACIO.PNG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K85"/>
  <sheetViews>
    <sheetView tabSelected="1" topLeftCell="P1" zoomScaleNormal="100" workbookViewId="0">
      <pane ySplit="3" topLeftCell="A4" activePane="bottomLeft" state="frozen"/>
      <selection pane="bottomLeft" activeCell="W22" sqref="W22"/>
    </sheetView>
  </sheetViews>
  <sheetFormatPr baseColWidth="10" defaultRowHeight="15.75" x14ac:dyDescent="0.25"/>
  <cols>
    <col min="2" max="2" width="33" style="5" bestFit="1" customWidth="1"/>
    <col min="3" max="3" width="9.7109375" style="5" customWidth="1"/>
    <col min="4" max="4" width="7.5703125" style="5" customWidth="1"/>
    <col min="5" max="5" width="42.7109375" style="5" customWidth="1"/>
    <col min="6" max="6" width="11.42578125" style="5"/>
    <col min="7" max="7" width="42.85546875" style="5" bestFit="1" customWidth="1"/>
    <col min="8" max="8" width="8.140625" style="5" customWidth="1"/>
    <col min="9" max="9" width="6.7109375" style="5" customWidth="1"/>
    <col min="10" max="10" width="41.42578125" style="5" customWidth="1"/>
    <col min="11" max="11" width="46" style="5" customWidth="1"/>
    <col min="12" max="12" width="11.42578125" style="5"/>
    <col min="13" max="13" width="42.42578125" style="5" customWidth="1"/>
    <col min="14" max="14" width="12.5703125" style="5" customWidth="1"/>
    <col min="15" max="15" width="11.42578125" style="6"/>
    <col min="16" max="16" width="40.7109375" style="6" customWidth="1"/>
    <col min="17" max="17" width="4.28515625" style="6" customWidth="1"/>
    <col min="18" max="18" width="34.140625" style="6" customWidth="1"/>
    <col min="19" max="20" width="11.42578125" style="6"/>
    <col min="21" max="21" width="41.28515625" style="6" customWidth="1"/>
    <col min="22" max="22" width="8.140625" style="4" customWidth="1"/>
    <col min="23" max="23" width="39.42578125" style="4" customWidth="1"/>
    <col min="24" max="25" width="11.42578125" style="4"/>
    <col min="26" max="26" width="32" style="4" customWidth="1"/>
    <col min="27" max="27" width="7" style="4" customWidth="1"/>
    <col min="28" max="28" width="39" style="4" customWidth="1"/>
    <col min="29" max="30" width="11.42578125" style="4"/>
    <col min="31" max="31" width="32.5703125" style="4" customWidth="1"/>
    <col min="32" max="37" width="11.42578125" style="4"/>
  </cols>
  <sheetData>
    <row r="1" spans="2:31" x14ac:dyDescent="0.25">
      <c r="F1" s="11"/>
    </row>
    <row r="2" spans="2:31" ht="36" x14ac:dyDescent="0.25">
      <c r="M2" s="20" t="s">
        <v>5</v>
      </c>
      <c r="N2" s="20"/>
      <c r="O2" s="20"/>
      <c r="P2" s="20"/>
    </row>
    <row r="3" spans="2:31" ht="26.25" x14ac:dyDescent="0.25">
      <c r="M3" s="13" t="s">
        <v>219</v>
      </c>
      <c r="N3" s="12" t="str">
        <f>VLOOKUP(M3,B7:E80,2,FALSE)</f>
        <v xml:space="preserve">   </v>
      </c>
      <c r="O3" s="12" t="str">
        <f>VLOOKUP(M3,B7:E74,3,FALSE)</f>
        <v xml:space="preserve">   </v>
      </c>
      <c r="P3" s="12" t="str">
        <f>VLOOKUP(M3,B7:E74,4,FALSE)</f>
        <v>C:\MIC_2020\LOGOS\VACIO.PNG</v>
      </c>
    </row>
    <row r="4" spans="2:31" x14ac:dyDescent="0.25">
      <c r="P4" s="10"/>
    </row>
    <row r="5" spans="2:31" ht="21" x14ac:dyDescent="0.25">
      <c r="B5" s="21" t="s">
        <v>241</v>
      </c>
      <c r="C5" s="21"/>
      <c r="D5" s="21"/>
      <c r="E5" s="21"/>
      <c r="G5" s="21" t="s">
        <v>238</v>
      </c>
      <c r="H5" s="21"/>
      <c r="I5" s="21"/>
      <c r="J5" s="21"/>
    </row>
    <row r="6" spans="2:31" ht="28.5" x14ac:dyDescent="0.25">
      <c r="B6" s="14" t="s">
        <v>217</v>
      </c>
      <c r="C6" s="14" t="s">
        <v>218</v>
      </c>
      <c r="D6" s="14" t="s">
        <v>4</v>
      </c>
      <c r="E6" s="14" t="s">
        <v>3</v>
      </c>
      <c r="G6" s="7" t="s">
        <v>219</v>
      </c>
      <c r="H6" s="7" t="s">
        <v>219</v>
      </c>
      <c r="I6" s="7" t="s">
        <v>219</v>
      </c>
      <c r="J6" s="16" t="s">
        <v>240</v>
      </c>
      <c r="M6" s="19" t="s">
        <v>222</v>
      </c>
      <c r="N6" s="19"/>
      <c r="O6" s="19"/>
      <c r="P6" s="19"/>
      <c r="R6" s="19" t="s">
        <v>227</v>
      </c>
      <c r="S6" s="19"/>
      <c r="T6" s="19"/>
      <c r="U6" s="19"/>
      <c r="W6" s="19" t="s">
        <v>235</v>
      </c>
      <c r="X6" s="19"/>
      <c r="Y6" s="19"/>
      <c r="Z6" s="19"/>
      <c r="AA6" s="6"/>
      <c r="AB6" s="19" t="s">
        <v>230</v>
      </c>
      <c r="AC6" s="19"/>
      <c r="AD6" s="19"/>
      <c r="AE6" s="19"/>
    </row>
    <row r="7" spans="2:31" x14ac:dyDescent="0.25">
      <c r="B7" s="7" t="str">
        <f t="shared" ref="B7:B23" si="0">G6</f>
        <v xml:space="preserve">   </v>
      </c>
      <c r="C7" s="7" t="str">
        <f t="shared" ref="C7:C23" si="1">H6</f>
        <v xml:space="preserve">   </v>
      </c>
      <c r="D7" s="7" t="str">
        <f t="shared" ref="D7:D23" si="2">I6</f>
        <v xml:space="preserve">   </v>
      </c>
      <c r="E7" s="7" t="str">
        <f t="shared" ref="E7:E23" si="3">J6</f>
        <v>C:\MIC_2020\LOGOS\VACIO.PNG</v>
      </c>
      <c r="G7" s="16" t="s">
        <v>249</v>
      </c>
      <c r="H7" s="16" t="s">
        <v>353</v>
      </c>
      <c r="I7" s="16" t="s">
        <v>239</v>
      </c>
      <c r="J7" s="16" t="s">
        <v>301</v>
      </c>
      <c r="M7" s="7" t="s">
        <v>250</v>
      </c>
      <c r="N7" s="7" t="str">
        <f>VLOOKUP(M7,G6:J22,2,FALSE)</f>
        <v>RCD</v>
      </c>
      <c r="O7" s="8" t="str">
        <f>VLOOKUP(M7,G6:J22,3,FALSE)</f>
        <v>CAT</v>
      </c>
      <c r="P7" s="8" t="str">
        <f>VLOOKUP(M7,G6:J22,4,FALSE)</f>
        <v>C:\MIC_2020\escuts\U14\CAT_U14_RCD.PNG</v>
      </c>
      <c r="R7" s="7" t="s">
        <v>265</v>
      </c>
      <c r="S7" s="7" t="str">
        <f>VLOOKUP(R7,G6:J22,2,FALSE)</f>
        <v>ALB</v>
      </c>
      <c r="T7" s="8" t="str">
        <f>VLOOKUP(R7,G6:J22,3,FALSE)</f>
        <v>USA</v>
      </c>
      <c r="U7" s="8" t="str">
        <f>VLOOKUP(R7,G6:J22,4,FALSE)</f>
        <v>C:\MIC_2020\escuts\U14\CAT_U14_ALB.PNG</v>
      </c>
      <c r="W7" s="7" t="s">
        <v>252</v>
      </c>
      <c r="X7" s="7" t="str">
        <f>VLOOKUP(W7,G6:J22,2,FALSE)</f>
        <v>POR</v>
      </c>
      <c r="Y7" s="8" t="str">
        <f>VLOOKUP(W7,G6:J22,3,FALSE)</f>
        <v>POR</v>
      </c>
      <c r="Z7" s="8" t="str">
        <f>VLOOKUP(W7,G6:J22,4,FALSE)</f>
        <v>C:\MIC_2020\escuts\U14\CAT_U14_POR.PNG</v>
      </c>
      <c r="AA7" s="6"/>
      <c r="AB7" s="7" t="s">
        <v>219</v>
      </c>
      <c r="AC7" s="7" t="str">
        <f>VLOOKUP(AB7,G6:J22,2,FALSE)</f>
        <v xml:space="preserve">   </v>
      </c>
      <c r="AD7" s="8" t="str">
        <f>VLOOKUP(AB7,G6:J22,3,FALSE)</f>
        <v xml:space="preserve">   </v>
      </c>
      <c r="AE7" s="8" t="str">
        <f>VLOOKUP(AB7,G6:J22,4,FALSE)</f>
        <v>C:\MIC_2020\LOGOS\VACIO.PNG</v>
      </c>
    </row>
    <row r="8" spans="2:31" x14ac:dyDescent="0.25">
      <c r="B8" s="7" t="str">
        <f t="shared" si="0"/>
        <v>FC BARCELONA</v>
      </c>
      <c r="C8" s="7" t="str">
        <f t="shared" si="1"/>
        <v>FCB</v>
      </c>
      <c r="D8" s="7" t="str">
        <f t="shared" si="2"/>
        <v>CAT</v>
      </c>
      <c r="E8" s="7" t="str">
        <f t="shared" si="3"/>
        <v>C:\MIC_2020\escuts\U14\CAT_U14_FCB.PNG</v>
      </c>
      <c r="G8" s="16" t="s">
        <v>250</v>
      </c>
      <c r="H8" s="16" t="s">
        <v>354</v>
      </c>
      <c r="I8" s="16" t="s">
        <v>239</v>
      </c>
      <c r="J8" s="16" t="s">
        <v>304</v>
      </c>
      <c r="M8" s="7" t="s">
        <v>219</v>
      </c>
      <c r="N8" s="7" t="str">
        <f>VLOOKUP(M8,G26:J42,2,FALSE)</f>
        <v xml:space="preserve">   </v>
      </c>
      <c r="O8" s="8" t="str">
        <f>VLOOKUP(M8,G26:J42,3,FALSE)</f>
        <v xml:space="preserve">   </v>
      </c>
      <c r="P8" s="8" t="str">
        <f>VLOOKUP(M8,G26:J42,4,FALSE)</f>
        <v>C:\MIC_2020\LOGOS\VACIO.PNG</v>
      </c>
      <c r="R8" s="7" t="s">
        <v>219</v>
      </c>
      <c r="S8" s="7" t="str">
        <f>VLOOKUP(R8,G26:J42,2,FALSE)</f>
        <v xml:space="preserve">   </v>
      </c>
      <c r="T8" s="8" t="str">
        <f>VLOOKUP(R8,G26:J42,3,FALSE)</f>
        <v xml:space="preserve">   </v>
      </c>
      <c r="U8" s="8" t="str">
        <f>VLOOKUP(R8,G26:J42,4,FALSE)</f>
        <v>C:\MIC_2020\LOGOS\VACIO.PNG</v>
      </c>
      <c r="W8" s="7" t="s">
        <v>219</v>
      </c>
      <c r="X8" s="7" t="str">
        <f>VLOOKUP(W8,G26:J42,2,FALSE)</f>
        <v xml:space="preserve">   </v>
      </c>
      <c r="Y8" s="8" t="str">
        <f>VLOOKUP(W8,G26:J42,3,FALSE)</f>
        <v xml:space="preserve">   </v>
      </c>
      <c r="Z8" s="8" t="str">
        <f>VLOOKUP(W8,G26:J42,4,FALSE)</f>
        <v>C:\MIC_2020\LOGOS\VACIO.PNG</v>
      </c>
      <c r="AA8" s="6"/>
      <c r="AB8" s="7" t="s">
        <v>219</v>
      </c>
      <c r="AC8" s="7" t="str">
        <f>VLOOKUP(AB8,G26:J42,2,FALSE)</f>
        <v xml:space="preserve">   </v>
      </c>
      <c r="AD8" s="8" t="str">
        <f>VLOOKUP(AB8,G26:J42,3,FALSE)</f>
        <v xml:space="preserve">   </v>
      </c>
      <c r="AE8" s="8" t="str">
        <f>VLOOKUP(AB8,G26:J42,4,FALSE)</f>
        <v>C:\MIC_2020\LOGOS\VACIO.PNG</v>
      </c>
    </row>
    <row r="9" spans="2:31" x14ac:dyDescent="0.25">
      <c r="B9" s="7" t="str">
        <f t="shared" si="0"/>
        <v>RCD ESPANYOL DE BARCELONA SAD</v>
      </c>
      <c r="C9" s="7" t="str">
        <f t="shared" si="1"/>
        <v>RCD</v>
      </c>
      <c r="D9" s="7" t="str">
        <f t="shared" si="2"/>
        <v>CAT</v>
      </c>
      <c r="E9" s="7" t="str">
        <f t="shared" si="3"/>
        <v>C:\MIC_2020\escuts\U14\CAT_U14_RCD.PNG</v>
      </c>
      <c r="G9" s="16" t="s">
        <v>251</v>
      </c>
      <c r="H9" s="16" t="s">
        <v>355</v>
      </c>
      <c r="I9" s="16" t="s">
        <v>262</v>
      </c>
      <c r="J9" s="16" t="s">
        <v>305</v>
      </c>
      <c r="M9" s="7" t="s">
        <v>219</v>
      </c>
      <c r="N9" s="7" t="str">
        <f>VLOOKUP(M9,G46:J62,2,FALSE)</f>
        <v xml:space="preserve">   </v>
      </c>
      <c r="O9" s="8" t="str">
        <f>VLOOKUP(M9,G46:J62,3,FALSE)</f>
        <v xml:space="preserve">   </v>
      </c>
      <c r="P9" s="8" t="str">
        <f>VLOOKUP(M9,G46:J62,4,FALSE)</f>
        <v>C:\MIC_2020\LOGOS\VACIO.PNG</v>
      </c>
      <c r="R9" s="7" t="s">
        <v>219</v>
      </c>
      <c r="S9" s="7" t="str">
        <f>VLOOKUP(R9,G46:J62,2,FALSE)</f>
        <v xml:space="preserve">   </v>
      </c>
      <c r="T9" s="8" t="str">
        <f>VLOOKUP(R9,G46:J62,3,FALSE)</f>
        <v xml:space="preserve">   </v>
      </c>
      <c r="U9" s="8" t="str">
        <f>VLOOKUP(R9,G46:J62,4,FALSE)</f>
        <v>C:\MIC_2020\LOGOS\VACIO.PNG</v>
      </c>
      <c r="W9" s="7" t="s">
        <v>219</v>
      </c>
      <c r="X9" s="7" t="str">
        <f>VLOOKUP(W9,G46:J62,2,FALSE)</f>
        <v xml:space="preserve">   </v>
      </c>
      <c r="Y9" s="8" t="str">
        <f>VLOOKUP(W9,G46:J62,3,FALSE)</f>
        <v xml:space="preserve">   </v>
      </c>
      <c r="Z9" s="8" t="str">
        <f>VLOOKUP(W9,G46:J62,4,FALSE)</f>
        <v>C:\MIC_2020\LOGOS\VACIO.PNG</v>
      </c>
      <c r="AA9" s="6"/>
      <c r="AB9" s="7" t="s">
        <v>219</v>
      </c>
      <c r="AC9" s="7" t="str">
        <f>VLOOKUP(AB9,G46:J62,2,FALSE)</f>
        <v xml:space="preserve">   </v>
      </c>
      <c r="AD9" s="8" t="str">
        <f>VLOOKUP(AB9,G46:J62,3,FALSE)</f>
        <v xml:space="preserve">   </v>
      </c>
      <c r="AE9" s="8" t="str">
        <f>VLOOKUP(AB9,G46:J62,4,FALSE)</f>
        <v>C:\MIC_2020\LOGOS\VACIO.PNG</v>
      </c>
    </row>
    <row r="10" spans="2:31" x14ac:dyDescent="0.25">
      <c r="B10" s="7" t="str">
        <f t="shared" si="0"/>
        <v>ATLETICO DE MADRID</v>
      </c>
      <c r="C10" s="7" t="str">
        <f t="shared" si="1"/>
        <v>ATM</v>
      </c>
      <c r="D10" s="7" t="str">
        <f t="shared" si="2"/>
        <v>MAD</v>
      </c>
      <c r="E10" s="7" t="str">
        <f t="shared" si="3"/>
        <v>C:\MIC_2020\escuts\U14\CAT_U14_ATM.PNG</v>
      </c>
      <c r="G10" s="16" t="s">
        <v>252</v>
      </c>
      <c r="H10" s="16" t="s">
        <v>263</v>
      </c>
      <c r="I10" s="16" t="s">
        <v>263</v>
      </c>
      <c r="J10" s="16" t="s">
        <v>306</v>
      </c>
      <c r="M10" s="7" t="s">
        <v>219</v>
      </c>
      <c r="N10" s="7" t="str">
        <f>VLOOKUP(M10,G66:J82,2,FALSE)</f>
        <v xml:space="preserve">   </v>
      </c>
      <c r="O10" s="8" t="str">
        <f>VLOOKUP(M10,G66:J82,3,FALSE)</f>
        <v xml:space="preserve">   </v>
      </c>
      <c r="P10" s="8" t="str">
        <f>VLOOKUP(M10,G66:J82,4,FALSE)</f>
        <v>C:\MIC_2020\LOGOS\VACIO.PNG</v>
      </c>
      <c r="R10" s="7" t="s">
        <v>219</v>
      </c>
      <c r="S10" s="7" t="str">
        <f>VLOOKUP(R10,G66:J82,2,FALSE)</f>
        <v xml:space="preserve">   </v>
      </c>
      <c r="T10" s="8" t="str">
        <f>VLOOKUP(R10,G66:J82,3,FALSE)</f>
        <v xml:space="preserve">   </v>
      </c>
      <c r="U10" s="8" t="str">
        <f>VLOOKUP(R10,G66:J82,4,FALSE)</f>
        <v>C:\MIC_2020\LOGOS\VACIO.PNG</v>
      </c>
      <c r="W10" s="7" t="s">
        <v>219</v>
      </c>
      <c r="X10" s="7" t="str">
        <f>VLOOKUP(W10,G66:J82,2,FALSE)</f>
        <v xml:space="preserve">   </v>
      </c>
      <c r="Y10" s="8" t="str">
        <f>VLOOKUP(W10,G66:J82,3,FALSE)</f>
        <v xml:space="preserve">   </v>
      </c>
      <c r="Z10" s="8" t="str">
        <f>VLOOKUP(W10,G66:J82,4,FALSE)</f>
        <v>C:\MIC_2020\LOGOS\VACIO.PNG</v>
      </c>
      <c r="AA10" s="6"/>
      <c r="AB10" s="7" t="s">
        <v>219</v>
      </c>
      <c r="AC10" s="7" t="str">
        <f>VLOOKUP(AB10,G66:J82,2,FALSE)</f>
        <v xml:space="preserve">   </v>
      </c>
      <c r="AD10" s="8" t="str">
        <f>VLOOKUP(AB10,G66:J82,3,FALSE)</f>
        <v xml:space="preserve">   </v>
      </c>
      <c r="AE10" s="8" t="str">
        <f>VLOOKUP(AB10,G66:J82,4,FALSE)</f>
        <v>C:\MIC_2020\LOGOS\VACIO.PNG</v>
      </c>
    </row>
    <row r="11" spans="2:31" x14ac:dyDescent="0.25">
      <c r="B11" s="7" t="str">
        <f>G10</f>
        <v>FC PORTO</v>
      </c>
      <c r="C11" s="7" t="str">
        <f>H10</f>
        <v>POR</v>
      </c>
      <c r="D11" s="7" t="str">
        <f>I10</f>
        <v>POR</v>
      </c>
      <c r="E11" s="7" t="str">
        <f>J10</f>
        <v>C:\MIC_2020\escuts\U14\CAT_U14_POR.PNG</v>
      </c>
      <c r="G11" s="16" t="s">
        <v>264</v>
      </c>
      <c r="H11" s="16" t="s">
        <v>365</v>
      </c>
      <c r="I11" s="16" t="s">
        <v>274</v>
      </c>
      <c r="J11" s="16" t="s">
        <v>316</v>
      </c>
      <c r="R11" s="5"/>
      <c r="S11" s="5"/>
      <c r="W11" s="5"/>
      <c r="X11" s="5"/>
      <c r="Y11" s="6"/>
      <c r="Z11" s="6"/>
      <c r="AA11" s="6"/>
    </row>
    <row r="12" spans="2:31" x14ac:dyDescent="0.25">
      <c r="B12" s="7" t="str">
        <f>G27</f>
        <v>CE SABADELL FC</v>
      </c>
      <c r="C12" s="7" t="str">
        <f>H27</f>
        <v>SAB</v>
      </c>
      <c r="D12" s="7" t="str">
        <f>I27</f>
        <v>CAT</v>
      </c>
      <c r="E12" s="7" t="str">
        <f>J27</f>
        <v>C:\MIC_2020\escuts\U14\CAT_U14_SAB.PNG</v>
      </c>
      <c r="G12" s="18" t="s">
        <v>265</v>
      </c>
      <c r="H12" s="16" t="s">
        <v>366</v>
      </c>
      <c r="I12" s="18" t="s">
        <v>220</v>
      </c>
      <c r="J12" s="18" t="s">
        <v>352</v>
      </c>
      <c r="R12" s="5"/>
      <c r="S12" s="5"/>
      <c r="W12" s="5"/>
      <c r="X12" s="5"/>
      <c r="Y12" s="6"/>
      <c r="Z12" s="6"/>
      <c r="AA12" s="6"/>
    </row>
    <row r="13" spans="2:31" x14ac:dyDescent="0.25">
      <c r="B13" s="7" t="str">
        <f>G28</f>
        <v>CE MANRESA</v>
      </c>
      <c r="C13" s="7" t="str">
        <f>H28</f>
        <v>MAN</v>
      </c>
      <c r="D13" s="7" t="str">
        <f>I28</f>
        <v>CAT</v>
      </c>
      <c r="E13" s="7" t="str">
        <f>J28</f>
        <v>C:\MIC_2020\escuts\U14\CAT_U14_MAN.PNG</v>
      </c>
      <c r="G13" s="16" t="s">
        <v>266</v>
      </c>
      <c r="H13" s="16" t="s">
        <v>367</v>
      </c>
      <c r="I13" s="16" t="s">
        <v>248</v>
      </c>
      <c r="J13" s="16" t="s">
        <v>317</v>
      </c>
      <c r="R13" s="5"/>
      <c r="S13" s="5"/>
      <c r="W13" s="5"/>
      <c r="X13" s="5"/>
      <c r="Y13" s="6"/>
      <c r="Z13" s="6"/>
      <c r="AA13" s="6"/>
    </row>
    <row r="14" spans="2:31" ht="28.5" x14ac:dyDescent="0.25">
      <c r="B14" s="7" t="str">
        <f>G29</f>
        <v>PENYA BLAUGRANA SANT CUGAT</v>
      </c>
      <c r="C14" s="7" t="str">
        <f>H29</f>
        <v>PBG</v>
      </c>
      <c r="D14" s="7" t="str">
        <f>I29</f>
        <v>CAT</v>
      </c>
      <c r="E14" s="7" t="str">
        <f>J29</f>
        <v>C:\MIC_2020\escuts\U14\CAT_U14_PBG.PNG</v>
      </c>
      <c r="G14" s="16" t="s">
        <v>243</v>
      </c>
      <c r="H14" s="16" t="s">
        <v>368</v>
      </c>
      <c r="I14" s="16" t="s">
        <v>248</v>
      </c>
      <c r="J14" s="16" t="s">
        <v>318</v>
      </c>
      <c r="M14" s="19" t="s">
        <v>223</v>
      </c>
      <c r="N14" s="19"/>
      <c r="O14" s="19"/>
      <c r="P14" s="19"/>
      <c r="R14" s="19" t="s">
        <v>228</v>
      </c>
      <c r="S14" s="19"/>
      <c r="T14" s="19"/>
      <c r="U14" s="19"/>
      <c r="W14" s="19" t="s">
        <v>234</v>
      </c>
      <c r="X14" s="19"/>
      <c r="Y14" s="19"/>
      <c r="Z14" s="19"/>
      <c r="AA14" s="6"/>
    </row>
    <row r="15" spans="2:31" x14ac:dyDescent="0.25">
      <c r="B15" s="7" t="str">
        <f>G30</f>
        <v>VIC RIUPRIMER REFO FC</v>
      </c>
      <c r="C15" s="7" t="str">
        <f>H30</f>
        <v>VRR</v>
      </c>
      <c r="D15" s="7" t="str">
        <f>I30</f>
        <v>CAT</v>
      </c>
      <c r="E15" s="7" t="str">
        <f>J30</f>
        <v>C:\MIC_2020\escuts\U14\CAT_U14_VIC.PNG</v>
      </c>
      <c r="G15" s="16" t="s">
        <v>267</v>
      </c>
      <c r="H15" s="16" t="s">
        <v>369</v>
      </c>
      <c r="I15" s="16" t="s">
        <v>275</v>
      </c>
      <c r="J15" s="16" t="s">
        <v>319</v>
      </c>
      <c r="M15" s="7" t="s">
        <v>242</v>
      </c>
      <c r="N15" s="7" t="str">
        <f>VLOOKUP(M15,G6:J22,2,FALSE)</f>
        <v>BSA</v>
      </c>
      <c r="O15" s="8" t="str">
        <f>VLOOKUP(M15,G6:J22,3,FALSE)</f>
        <v>BRA</v>
      </c>
      <c r="P15" s="8" t="str">
        <f>VLOOKUP(M15,G6:J22,4,FALSE)</f>
        <v>C:\MIC_2020\escuts\U14\CAT_U14_BSA.PNG</v>
      </c>
      <c r="R15" s="7" t="s">
        <v>266</v>
      </c>
      <c r="S15" s="7" t="str">
        <f>VLOOKUP(R15,G6:J22,2,FALSE)</f>
        <v>CCM</v>
      </c>
      <c r="T15" s="8" t="str">
        <f>VLOOKUP(R15,G6:J22,3,FALSE)</f>
        <v>COL</v>
      </c>
      <c r="U15" s="8" t="str">
        <f>VLOOKUP(R15,G6:J22,4,FALSE)</f>
        <v>C:\MIC_2020\escuts\U14\CAT_U14_CCM.PNG</v>
      </c>
      <c r="W15" s="7" t="s">
        <v>269</v>
      </c>
      <c r="X15" s="7" t="str">
        <f>VLOOKUP(W15,G6:J22,2,FALSE)</f>
        <v>CTB</v>
      </c>
      <c r="Y15" s="8" t="str">
        <f>VLOOKUP(W15,G6:J22,3,FALSE)</f>
        <v>BRA</v>
      </c>
      <c r="Z15" s="8" t="str">
        <f>VLOOKUP(W15,G6:J22,4,FALSE)</f>
        <v>C:\MIC_2020\escuts\U14\CAT_U14_CTB.PNG</v>
      </c>
      <c r="AA15" s="6"/>
    </row>
    <row r="16" spans="2:31" ht="18" customHeight="1" x14ac:dyDescent="0.25">
      <c r="B16" s="7" t="str">
        <f>G31</f>
        <v>VIC RIUPRIMER REFO</v>
      </c>
      <c r="C16" s="7" t="str">
        <f>H31</f>
        <v>VIC</v>
      </c>
      <c r="D16" s="7" t="str">
        <f>I31</f>
        <v>CAT</v>
      </c>
      <c r="E16" s="7" t="str">
        <f>J31</f>
        <v>C:\MIC_2020\escuts\U14\CAT_U14_VRR.PNG</v>
      </c>
      <c r="G16" s="16" t="s">
        <v>242</v>
      </c>
      <c r="H16" s="16" t="s">
        <v>370</v>
      </c>
      <c r="I16" s="16" t="s">
        <v>221</v>
      </c>
      <c r="J16" s="16" t="s">
        <v>320</v>
      </c>
      <c r="M16" s="7" t="s">
        <v>219</v>
      </c>
      <c r="N16" s="7" t="str">
        <f>VLOOKUP(M16,G26:J42,2,FALSE)</f>
        <v xml:space="preserve">   </v>
      </c>
      <c r="O16" s="8" t="str">
        <f>VLOOKUP(M16,G26:J42,3,FALSE)</f>
        <v xml:space="preserve">   </v>
      </c>
      <c r="P16" s="8" t="str">
        <f>VLOOKUP(M16,G26:J42,4,FALSE)</f>
        <v>C:\MIC_2020\LOGOS\VACIO.PNG</v>
      </c>
      <c r="R16" s="7" t="s">
        <v>219</v>
      </c>
      <c r="S16" s="7" t="str">
        <f>VLOOKUP(R16,G26:J42,2,FALSE)</f>
        <v xml:space="preserve">   </v>
      </c>
      <c r="T16" s="8" t="str">
        <f>VLOOKUP(R16,G26:J42,3,FALSE)</f>
        <v xml:space="preserve">   </v>
      </c>
      <c r="U16" s="8" t="str">
        <f>VLOOKUP(R16,G26:J42,4,FALSE)</f>
        <v>C:\MIC_2020\LOGOS\VACIO.PNG</v>
      </c>
      <c r="W16" s="7" t="s">
        <v>219</v>
      </c>
      <c r="X16" s="7" t="str">
        <f>VLOOKUP(W16,G26:J42,2,FALSE)</f>
        <v xml:space="preserve">   </v>
      </c>
      <c r="Y16" s="8" t="str">
        <f>VLOOKUP(W16,G26:J42,3,FALSE)</f>
        <v xml:space="preserve">   </v>
      </c>
      <c r="Z16" s="8" t="str">
        <f>VLOOKUP(W16,G26:J42,4,FALSE)</f>
        <v>C:\MIC_2020\LOGOS\VACIO.PNG</v>
      </c>
      <c r="AA16" s="6"/>
    </row>
    <row r="17" spans="2:31" x14ac:dyDescent="0.25">
      <c r="B17" s="7" t="str">
        <f>G32</f>
        <v>CE MERCANTIL</v>
      </c>
      <c r="C17" s="7" t="str">
        <f>H32</f>
        <v>MER</v>
      </c>
      <c r="D17" s="7" t="str">
        <f>I32</f>
        <v>CAT</v>
      </c>
      <c r="E17" s="7" t="str">
        <f>J32</f>
        <v>C:\MIC_2020\escuts\U14\CAT_U14_MER.PNG</v>
      </c>
      <c r="G17" s="16" t="s">
        <v>268</v>
      </c>
      <c r="H17" s="16" t="s">
        <v>371</v>
      </c>
      <c r="I17" s="16" t="s">
        <v>220</v>
      </c>
      <c r="J17" s="16" t="s">
        <v>321</v>
      </c>
      <c r="M17" s="7" t="s">
        <v>219</v>
      </c>
      <c r="N17" s="7" t="str">
        <f>VLOOKUP(M17,G46:J62,2,FALSE)</f>
        <v xml:space="preserve">   </v>
      </c>
      <c r="O17" s="8" t="str">
        <f>VLOOKUP(M17,G46:J62,3,FALSE)</f>
        <v xml:space="preserve">   </v>
      </c>
      <c r="P17" s="8" t="str">
        <f>VLOOKUP(M17,G46:J62,4,FALSE)</f>
        <v>C:\MIC_2020\LOGOS\VACIO.PNG</v>
      </c>
      <c r="R17" s="7" t="s">
        <v>219</v>
      </c>
      <c r="S17" s="7" t="str">
        <f>VLOOKUP(R17,G46:J62,2,FALSE)</f>
        <v xml:space="preserve">   </v>
      </c>
      <c r="T17" s="8" t="str">
        <f>VLOOKUP(R17,G46:J62,3,FALSE)</f>
        <v xml:space="preserve">   </v>
      </c>
      <c r="U17" s="8" t="str">
        <f>VLOOKUP(R17,G46:J62,4,FALSE)</f>
        <v>C:\MIC_2020\LOGOS\VACIO.PNG</v>
      </c>
      <c r="W17" s="7" t="s">
        <v>219</v>
      </c>
      <c r="X17" s="7" t="str">
        <f>VLOOKUP(W17,G46:J62,2,FALSE)</f>
        <v xml:space="preserve">   </v>
      </c>
      <c r="Y17" s="8" t="str">
        <f>VLOOKUP(W17,G46:J62,3,FALSE)</f>
        <v xml:space="preserve">   </v>
      </c>
      <c r="Z17" s="8" t="str">
        <f>VLOOKUP(W17,G46:J62,4,FALSE)</f>
        <v>C:\MIC_2020\LOGOS\VACIO.PNG</v>
      </c>
      <c r="AA17" s="6"/>
    </row>
    <row r="18" spans="2:31" x14ac:dyDescent="0.25">
      <c r="B18" s="7" t="str">
        <f>G59</f>
        <v>CLUB FUTBOL ATHLETIC RIUDEPERES</v>
      </c>
      <c r="C18" s="7" t="str">
        <f>H59</f>
        <v>RDP</v>
      </c>
      <c r="D18" s="7" t="str">
        <f>I59</f>
        <v>CAT</v>
      </c>
      <c r="E18" s="7" t="str">
        <f>J59</f>
        <v>C:\MIC_2020\escuts\U14\CAT_U14_RDP.PNG</v>
      </c>
      <c r="G18" s="16" t="s">
        <v>269</v>
      </c>
      <c r="H18" s="16" t="s">
        <v>372</v>
      </c>
      <c r="I18" s="16" t="s">
        <v>221</v>
      </c>
      <c r="J18" s="16" t="s">
        <v>322</v>
      </c>
      <c r="M18" s="7" t="s">
        <v>219</v>
      </c>
      <c r="N18" s="7" t="str">
        <f>VLOOKUP(M18,G66:J82,2,FALSE)</f>
        <v xml:space="preserve">   </v>
      </c>
      <c r="O18" s="8" t="str">
        <f>VLOOKUP(M18,G66:J82,3,FALSE)</f>
        <v xml:space="preserve">   </v>
      </c>
      <c r="P18" s="8" t="str">
        <f>VLOOKUP(M18,G66:J82,4,FALSE)</f>
        <v>C:\MIC_2020\LOGOS\VACIO.PNG</v>
      </c>
      <c r="R18" s="7" t="s">
        <v>219</v>
      </c>
      <c r="S18" s="7" t="str">
        <f>VLOOKUP(R18,G66:J82,2,FALSE)</f>
        <v xml:space="preserve">   </v>
      </c>
      <c r="T18" s="8" t="str">
        <f>VLOOKUP(R18,G66:J82,3,FALSE)</f>
        <v xml:space="preserve">   </v>
      </c>
      <c r="U18" s="8" t="str">
        <f>VLOOKUP(R18,G66:J82,4,FALSE)</f>
        <v>C:\MIC_2020\LOGOS\VACIO.PNG</v>
      </c>
      <c r="W18" s="7" t="s">
        <v>219</v>
      </c>
      <c r="X18" s="7" t="str">
        <f>VLOOKUP(W18,G66:J82,2,FALSE)</f>
        <v xml:space="preserve">   </v>
      </c>
      <c r="Y18" s="8" t="str">
        <f>VLOOKUP(W18,G66:J82,3,FALSE)</f>
        <v xml:space="preserve">   </v>
      </c>
      <c r="Z18" s="8" t="str">
        <f>VLOOKUP(W18,G66:J82,4,FALSE)</f>
        <v>C:\MIC_2020\LOGOS\VACIO.PNG</v>
      </c>
      <c r="AA18" s="6"/>
    </row>
    <row r="19" spans="2:31" ht="18" customHeight="1" x14ac:dyDescent="0.25">
      <c r="B19" s="7" t="str">
        <f>G33</f>
        <v>UE FIGUERES</v>
      </c>
      <c r="C19" s="7" t="str">
        <f>H33</f>
        <v>FIG</v>
      </c>
      <c r="D19" s="7" t="str">
        <f>I33</f>
        <v>CAT</v>
      </c>
      <c r="E19" s="7" t="str">
        <f>J33</f>
        <v>C:\MIC_2020\escuts\U14\CAT_U14_FIG.PNG</v>
      </c>
      <c r="G19" s="16" t="s">
        <v>270</v>
      </c>
      <c r="H19" s="16" t="s">
        <v>373</v>
      </c>
      <c r="I19" s="16" t="s">
        <v>276</v>
      </c>
      <c r="J19" s="16" t="s">
        <v>323</v>
      </c>
      <c r="R19" s="5"/>
      <c r="S19" s="5"/>
      <c r="W19" s="5"/>
      <c r="X19" s="5"/>
      <c r="Y19" s="6"/>
      <c r="Z19" s="6"/>
      <c r="AA19" s="6"/>
      <c r="AB19" s="5"/>
      <c r="AC19" s="5"/>
      <c r="AD19" s="6"/>
      <c r="AE19" s="6"/>
    </row>
    <row r="20" spans="2:31" x14ac:dyDescent="0.25">
      <c r="B20" s="7" t="str">
        <f>G34</f>
        <v>UNIO ESPORTIVA QUART</v>
      </c>
      <c r="C20" s="7" t="str">
        <f>H34</f>
        <v>QUA</v>
      </c>
      <c r="D20" s="7" t="str">
        <f>I34</f>
        <v>CAT</v>
      </c>
      <c r="E20" s="7" t="str">
        <f>J34</f>
        <v>C:\MIC_2020\escuts\U14\CAT_U14_QUA.PNG</v>
      </c>
      <c r="R20" s="5"/>
      <c r="S20" s="5"/>
      <c r="W20" s="5"/>
      <c r="X20" s="5"/>
      <c r="Y20" s="6"/>
      <c r="Z20" s="6"/>
      <c r="AA20" s="6"/>
      <c r="AB20" s="5"/>
      <c r="AC20" s="5"/>
      <c r="AD20" s="6"/>
      <c r="AE20" s="6"/>
    </row>
    <row r="21" spans="2:31" ht="28.5" x14ac:dyDescent="0.25">
      <c r="B21" s="7" t="e">
        <f>#REF!</f>
        <v>#REF!</v>
      </c>
      <c r="C21" s="7" t="e">
        <f>#REF!</f>
        <v>#REF!</v>
      </c>
      <c r="D21" s="7" t="e">
        <f>#REF!</f>
        <v>#REF!</v>
      </c>
      <c r="E21" s="7" t="e">
        <f>#REF!</f>
        <v>#REF!</v>
      </c>
      <c r="G21" s="16"/>
      <c r="H21" s="16"/>
      <c r="I21" s="16"/>
      <c r="J21" s="16" t="s">
        <v>240</v>
      </c>
      <c r="M21" s="19" t="s">
        <v>224</v>
      </c>
      <c r="N21" s="19"/>
      <c r="O21" s="19"/>
      <c r="P21" s="19"/>
      <c r="R21" s="22" t="s">
        <v>229</v>
      </c>
      <c r="S21" s="23"/>
      <c r="T21" s="23"/>
      <c r="U21" s="24"/>
      <c r="W21" s="22" t="s">
        <v>233</v>
      </c>
      <c r="X21" s="23"/>
      <c r="Y21" s="23"/>
      <c r="Z21" s="24"/>
      <c r="AA21" s="6"/>
      <c r="AB21" s="5"/>
      <c r="AC21" s="5"/>
      <c r="AD21" s="6"/>
      <c r="AE21" s="6"/>
    </row>
    <row r="22" spans="2:31" x14ac:dyDescent="0.25">
      <c r="B22" s="7">
        <f t="shared" si="0"/>
        <v>0</v>
      </c>
      <c r="C22" s="7">
        <f t="shared" si="1"/>
        <v>0</v>
      </c>
      <c r="D22" s="7">
        <f t="shared" si="2"/>
        <v>0</v>
      </c>
      <c r="E22" s="7" t="str">
        <f t="shared" si="3"/>
        <v>C:\MIC_2020\LOGOS\VACIO.PNG</v>
      </c>
      <c r="G22" s="16"/>
      <c r="H22" s="16"/>
      <c r="I22" s="16"/>
      <c r="J22" s="16" t="s">
        <v>240</v>
      </c>
      <c r="M22" s="7" t="s">
        <v>264</v>
      </c>
      <c r="N22" s="7" t="str">
        <f>VLOOKUP(M22,G6:J22,2,FALSE)</f>
        <v>WAK</v>
      </c>
      <c r="O22" s="8" t="str">
        <f>VLOOKUP(M22,G6:J22,3,FALSE)</f>
        <v>JAP</v>
      </c>
      <c r="P22" s="8" t="str">
        <f>VLOOKUP(M22,G6:J22,4,FALSE)</f>
        <v>C:\MIC_2020\escuts\U14\CAT_U14_WAKE.PNG</v>
      </c>
      <c r="R22" s="7" t="s">
        <v>249</v>
      </c>
      <c r="S22" s="7" t="str">
        <f>VLOOKUP(R22,G6:J22,2,FALSE)</f>
        <v>FCB</v>
      </c>
      <c r="T22" s="8" t="str">
        <f>VLOOKUP(R22,G6:J22,3,FALSE)</f>
        <v>CAT</v>
      </c>
      <c r="U22" s="8" t="str">
        <f>VLOOKUP(R22,G6:J22,4,FALSE)</f>
        <v>C:\MIC_2020\escuts\U14\CAT_U14_FCB.PNG</v>
      </c>
      <c r="W22" s="7" t="s">
        <v>267</v>
      </c>
      <c r="X22" s="7" t="str">
        <f>VLOOKUP(W22,G6:J22,2,FALSE)</f>
        <v>SPI</v>
      </c>
      <c r="Y22" s="8" t="str">
        <f>VLOOKUP(W22,G6:J22,3,FALSE)</f>
        <v>NOR</v>
      </c>
      <c r="Z22" s="8" t="str">
        <f>VLOOKUP(W22,G6:J22,4,FALSE)</f>
        <v>C:\MIC_2020\escuts\U14\CAT_U14_SPI.PNG</v>
      </c>
      <c r="AA22" s="6"/>
      <c r="AB22" s="5"/>
      <c r="AC22" s="5"/>
      <c r="AD22" s="6"/>
      <c r="AE22" s="6"/>
    </row>
    <row r="23" spans="2:31" x14ac:dyDescent="0.25">
      <c r="B23" s="7">
        <f t="shared" si="0"/>
        <v>0</v>
      </c>
      <c r="C23" s="7">
        <f t="shared" si="1"/>
        <v>0</v>
      </c>
      <c r="D23" s="7">
        <f t="shared" si="2"/>
        <v>0</v>
      </c>
      <c r="E23" s="7" t="str">
        <f t="shared" si="3"/>
        <v>C:\MIC_2020\LOGOS\VACIO.PNG</v>
      </c>
      <c r="M23" s="7" t="s">
        <v>219</v>
      </c>
      <c r="N23" s="7" t="str">
        <f>VLOOKUP(M23,G26:J42,2,FALSE)</f>
        <v xml:space="preserve">   </v>
      </c>
      <c r="O23" s="8" t="str">
        <f>VLOOKUP(M23,G26:J42,3,FALSE)</f>
        <v xml:space="preserve">   </v>
      </c>
      <c r="P23" s="8" t="str">
        <f>VLOOKUP(M23,G26:J42,4,FALSE)</f>
        <v>C:\MIC_2020\LOGOS\VACIO.PNG</v>
      </c>
      <c r="R23" s="7" t="s">
        <v>219</v>
      </c>
      <c r="S23" s="7" t="str">
        <f>VLOOKUP(R23,G26:J42,2,FALSE)</f>
        <v xml:space="preserve">   </v>
      </c>
      <c r="T23" s="8" t="str">
        <f>VLOOKUP(R23,G26:J42,3,FALSE)</f>
        <v xml:space="preserve">   </v>
      </c>
      <c r="U23" s="8" t="str">
        <f>VLOOKUP(R23,G26:J42,4,FALSE)</f>
        <v>C:\MIC_2020\LOGOS\VACIO.PNG</v>
      </c>
      <c r="W23" s="7" t="s">
        <v>219</v>
      </c>
      <c r="X23" s="7" t="str">
        <f>VLOOKUP(W23,G26:J42,2,FALSE)</f>
        <v xml:space="preserve">   </v>
      </c>
      <c r="Y23" s="8" t="str">
        <f>VLOOKUP(W23,G26:J42,3,FALSE)</f>
        <v xml:space="preserve">   </v>
      </c>
      <c r="Z23" s="8" t="str">
        <f>VLOOKUP(W23,G26:J42,4,FALSE)</f>
        <v>C:\MIC_2020\LOGOS\VACIO.PNG</v>
      </c>
      <c r="AA23" s="6"/>
    </row>
    <row r="24" spans="2:31" x14ac:dyDescent="0.25">
      <c r="B24" s="7"/>
      <c r="C24" s="7"/>
      <c r="D24" s="7"/>
      <c r="E24" s="15"/>
      <c r="M24" s="7" t="s">
        <v>219</v>
      </c>
      <c r="N24" s="7" t="str">
        <f>VLOOKUP(M24,G46:J62,2,FALSE)</f>
        <v xml:space="preserve">   </v>
      </c>
      <c r="O24" s="8" t="str">
        <f>VLOOKUP(M24,G46:J62,3,FALSE)</f>
        <v xml:space="preserve">   </v>
      </c>
      <c r="P24" s="8" t="str">
        <f>VLOOKUP(M24,G46:J62,4,FALSE)</f>
        <v>C:\MIC_2020\LOGOS\VACIO.PNG</v>
      </c>
      <c r="R24" s="7" t="s">
        <v>219</v>
      </c>
      <c r="S24" s="7" t="str">
        <f>VLOOKUP(R24,G46:J62,2,FALSE)</f>
        <v xml:space="preserve">   </v>
      </c>
      <c r="T24" s="8" t="str">
        <f>VLOOKUP(R24,G46:J62,3,FALSE)</f>
        <v xml:space="preserve">   </v>
      </c>
      <c r="U24" s="8" t="str">
        <f>VLOOKUP(R24,G46:J62,4,FALSE)</f>
        <v>C:\MIC_2020\LOGOS\VACIO.PNG</v>
      </c>
      <c r="W24" s="7" t="s">
        <v>219</v>
      </c>
      <c r="X24" s="7" t="str">
        <f>VLOOKUP(W24,G46:J62,2,FALSE)</f>
        <v xml:space="preserve">   </v>
      </c>
      <c r="Y24" s="8" t="str">
        <f>VLOOKUP(W24,G46:J62,3,FALSE)</f>
        <v xml:space="preserve">   </v>
      </c>
      <c r="Z24" s="8" t="str">
        <f>VLOOKUP(W24,G46:J62,4,FALSE)</f>
        <v>C:\MIC_2020\LOGOS\VACIO.PNG</v>
      </c>
      <c r="AA24" s="6"/>
    </row>
    <row r="25" spans="2:31" ht="21" x14ac:dyDescent="0.25">
      <c r="B25" s="7" t="str">
        <f>G26</f>
        <v xml:space="preserve">   </v>
      </c>
      <c r="C25" s="7" t="str">
        <f t="shared" ref="C25:E25" si="4">H26</f>
        <v xml:space="preserve">   </v>
      </c>
      <c r="D25" s="7" t="str">
        <f t="shared" si="4"/>
        <v xml:space="preserve">   </v>
      </c>
      <c r="E25" s="7" t="str">
        <f t="shared" si="4"/>
        <v>C:\MIC_2020\LOGOS\VACIO.PNG</v>
      </c>
      <c r="G25" s="21" t="s">
        <v>0</v>
      </c>
      <c r="H25" s="21"/>
      <c r="I25" s="21"/>
      <c r="J25" s="21"/>
      <c r="M25" s="7" t="s">
        <v>219</v>
      </c>
      <c r="N25" s="7" t="str">
        <f>VLOOKUP(M25,G66:J82,2,FALSE)</f>
        <v xml:space="preserve">   </v>
      </c>
      <c r="O25" s="8" t="str">
        <f>VLOOKUP(M25,G66:J82,3,FALSE)</f>
        <v xml:space="preserve">   </v>
      </c>
      <c r="P25" s="8" t="str">
        <f>VLOOKUP(M25,G66:J82,4,FALSE)</f>
        <v>C:\MIC_2020\LOGOS\VACIO.PNG</v>
      </c>
      <c r="R25" s="7" t="s">
        <v>219</v>
      </c>
      <c r="S25" s="7" t="str">
        <f>VLOOKUP(R25,G66:J82,2,FALSE)</f>
        <v xml:space="preserve">   </v>
      </c>
      <c r="T25" s="8" t="str">
        <f>VLOOKUP(R25,G66:J82,3,FALSE)</f>
        <v xml:space="preserve">   </v>
      </c>
      <c r="U25" s="8" t="str">
        <f>VLOOKUP(R25,G66:J82,4,FALSE)</f>
        <v>C:\MIC_2020\LOGOS\VACIO.PNG</v>
      </c>
      <c r="W25" s="7" t="s">
        <v>219</v>
      </c>
      <c r="X25" s="7" t="str">
        <f>VLOOKUP(W25,G66:J82,2,FALSE)</f>
        <v xml:space="preserve">   </v>
      </c>
      <c r="Y25" s="8" t="str">
        <f>VLOOKUP(W25,G66:J82,3,FALSE)</f>
        <v xml:space="preserve">   </v>
      </c>
      <c r="Z25" s="8" t="str">
        <f>VLOOKUP(W25,G66:J82,4,FALSE)</f>
        <v>C:\MIC_2020\LOGOS\VACIO.PNG</v>
      </c>
      <c r="AA25" s="6"/>
    </row>
    <row r="26" spans="2:31" x14ac:dyDescent="0.25">
      <c r="B26" s="7" t="str">
        <f>G11</f>
        <v>WAKATAKE FC</v>
      </c>
      <c r="C26" s="7" t="str">
        <f>H11</f>
        <v>WAK</v>
      </c>
      <c r="D26" s="7" t="str">
        <f>I11</f>
        <v>JAP</v>
      </c>
      <c r="E26" s="7" t="str">
        <f>J11</f>
        <v>C:\MIC_2020\escuts\U14\CAT_U14_WAKE.PNG</v>
      </c>
      <c r="G26" s="16" t="s">
        <v>219</v>
      </c>
      <c r="H26" s="16" t="s">
        <v>219</v>
      </c>
      <c r="I26" s="16" t="s">
        <v>219</v>
      </c>
      <c r="J26" s="16" t="s">
        <v>240</v>
      </c>
      <c r="AA26" s="6"/>
    </row>
    <row r="27" spans="2:31" x14ac:dyDescent="0.25">
      <c r="B27" s="7" t="str">
        <f>G12</f>
        <v>ALBION SC MLS NEXT</v>
      </c>
      <c r="C27" s="7" t="str">
        <f>H12</f>
        <v>ALB</v>
      </c>
      <c r="D27" s="7" t="str">
        <f>I12</f>
        <v>USA</v>
      </c>
      <c r="E27" s="7" t="str">
        <f>J12</f>
        <v>C:\MIC_2020\escuts\U14\CAT_U14_ALB.PNG</v>
      </c>
      <c r="G27" s="16" t="s">
        <v>253</v>
      </c>
      <c r="H27" s="16" t="s">
        <v>356</v>
      </c>
      <c r="I27" s="16" t="s">
        <v>239</v>
      </c>
      <c r="J27" s="16" t="s">
        <v>307</v>
      </c>
      <c r="AA27" s="6"/>
    </row>
    <row r="28" spans="2:31" x14ac:dyDescent="0.25">
      <c r="B28" s="7" t="str">
        <f>G13</f>
        <v>CLUB CATERPILLAR MOTOR</v>
      </c>
      <c r="C28" s="7" t="str">
        <f>H13</f>
        <v>CCM</v>
      </c>
      <c r="D28" s="7" t="str">
        <f>I13</f>
        <v>COL</v>
      </c>
      <c r="E28" s="7" t="str">
        <f>J13</f>
        <v>C:\MIC_2020\escuts\U14\CAT_U14_CCM.PNG</v>
      </c>
      <c r="G28" s="16" t="s">
        <v>254</v>
      </c>
      <c r="H28" s="16" t="s">
        <v>357</v>
      </c>
      <c r="I28" s="16" t="s">
        <v>239</v>
      </c>
      <c r="J28" s="16" t="s">
        <v>308</v>
      </c>
    </row>
    <row r="29" spans="2:31" ht="28.5" x14ac:dyDescent="0.25">
      <c r="B29" s="7" t="str">
        <f>G14</f>
        <v>JULIAN VASQUEZ FUTBOL PLAZA</v>
      </c>
      <c r="C29" s="7" t="str">
        <f>H14</f>
        <v>JUL</v>
      </c>
      <c r="D29" s="7" t="str">
        <f>I14</f>
        <v>COL</v>
      </c>
      <c r="E29" s="7" t="str">
        <f>J14</f>
        <v>C:\MIC_2020\escuts\U14\CAT_U14_JUL.PNG</v>
      </c>
      <c r="G29" s="16" t="s">
        <v>255</v>
      </c>
      <c r="H29" s="16" t="s">
        <v>358</v>
      </c>
      <c r="I29" s="16" t="s">
        <v>239</v>
      </c>
      <c r="J29" s="16" t="s">
        <v>309</v>
      </c>
      <c r="M29" s="19" t="s">
        <v>225</v>
      </c>
      <c r="N29" s="19"/>
      <c r="O29" s="19"/>
      <c r="P29" s="19"/>
      <c r="R29" s="22" t="s">
        <v>237</v>
      </c>
      <c r="S29" s="23"/>
      <c r="T29" s="23"/>
      <c r="U29" s="24"/>
      <c r="W29" s="19" t="s">
        <v>232</v>
      </c>
      <c r="X29" s="19"/>
      <c r="Y29" s="19"/>
      <c r="Z29" s="19"/>
    </row>
    <row r="30" spans="2:31" ht="15" customHeight="1" x14ac:dyDescent="0.25">
      <c r="B30" s="7" t="str">
        <f>G15</f>
        <v>NORSK SPILLERUTVIKLING</v>
      </c>
      <c r="C30" s="7" t="str">
        <f>H15</f>
        <v>SPI</v>
      </c>
      <c r="D30" s="7" t="str">
        <f>I15</f>
        <v>NOR</v>
      </c>
      <c r="E30" s="7" t="str">
        <f>J15</f>
        <v>C:\MIC_2020\escuts\U14\CAT_U14_SPI.PNG</v>
      </c>
      <c r="G30" s="16" t="s">
        <v>256</v>
      </c>
      <c r="H30" s="16" t="s">
        <v>359</v>
      </c>
      <c r="I30" s="16" t="s">
        <v>239</v>
      </c>
      <c r="J30" s="16" t="s">
        <v>310</v>
      </c>
      <c r="M30" s="7" t="s">
        <v>270</v>
      </c>
      <c r="N30" s="7" t="str">
        <f>VLOOKUP(M30,G6:J22,2,FALSE)</f>
        <v>IRO</v>
      </c>
      <c r="O30" s="8" t="str">
        <f>VLOOKUP(M30,G6:J22,3,FALSE)</f>
        <v>ISR</v>
      </c>
      <c r="P30" s="8" t="str">
        <f>VLOOKUP(M30,G6:J22,4,FALSE)</f>
        <v>C:\MIC_2020\escuts\U14\CAT_U14_IRO.PNG</v>
      </c>
      <c r="R30" s="7" t="s">
        <v>243</v>
      </c>
      <c r="S30" s="7" t="str">
        <f>VLOOKUP(R30,G6:J22,2,FALSE)</f>
        <v>JUL</v>
      </c>
      <c r="T30" s="8" t="str">
        <f>VLOOKUP(R30,G6:J22,3,FALSE)</f>
        <v>COL</v>
      </c>
      <c r="U30" s="8" t="str">
        <f>VLOOKUP(R30,G6:J22,4,FALSE)</f>
        <v>C:\MIC_2020\escuts\U14\CAT_U14_JUL.PNG</v>
      </c>
      <c r="W30" s="7" t="s">
        <v>219</v>
      </c>
      <c r="X30" s="7" t="str">
        <f>VLOOKUP(W30,G6:J22,2,FALSE)</f>
        <v xml:space="preserve">   </v>
      </c>
      <c r="Y30" s="8" t="str">
        <f>VLOOKUP(W30,G6:J22,3,FALSE)</f>
        <v xml:space="preserve">   </v>
      </c>
      <c r="Z30" s="8" t="str">
        <f>VLOOKUP(W30,G6:J22,4,FALSE)</f>
        <v>C:\MIC_2020\LOGOS\VACIO.PNG</v>
      </c>
    </row>
    <row r="31" spans="2:31" x14ac:dyDescent="0.25">
      <c r="B31" s="7" t="str">
        <f>G16</f>
        <v>BCN SPORTS ACADEMY</v>
      </c>
      <c r="C31" s="7" t="str">
        <f>H16</f>
        <v>BSA</v>
      </c>
      <c r="D31" s="7" t="str">
        <f>I16</f>
        <v>BRA</v>
      </c>
      <c r="E31" s="7" t="str">
        <f>J16</f>
        <v>C:\MIC_2020\escuts\U14\CAT_U14_BSA.PNG</v>
      </c>
      <c r="G31" s="16" t="s">
        <v>257</v>
      </c>
      <c r="H31" s="16" t="s">
        <v>360</v>
      </c>
      <c r="I31" s="16" t="s">
        <v>239</v>
      </c>
      <c r="J31" s="16" t="s">
        <v>311</v>
      </c>
      <c r="M31" s="7" t="s">
        <v>219</v>
      </c>
      <c r="N31" s="7" t="str">
        <f>VLOOKUP(M31,G26:J42,2,FALSE)</f>
        <v xml:space="preserve">   </v>
      </c>
      <c r="O31" s="8" t="str">
        <f>VLOOKUP(M31,G26:J42,3,FALSE)</f>
        <v xml:space="preserve">   </v>
      </c>
      <c r="P31" s="8" t="str">
        <f>VLOOKUP(M31,G26:J42,4,FALSE)</f>
        <v>C:\MIC_2020\LOGOS\VACIO.PNG</v>
      </c>
      <c r="R31" s="7" t="s">
        <v>219</v>
      </c>
      <c r="S31" s="7" t="str">
        <f>VLOOKUP(R31,G26:J42,2,FALSE)</f>
        <v xml:space="preserve">   </v>
      </c>
      <c r="T31" s="8" t="str">
        <f>VLOOKUP(R31,G26:J42,3,FALSE)</f>
        <v xml:space="preserve">   </v>
      </c>
      <c r="U31" s="8" t="str">
        <f>VLOOKUP(R31,G26:J42,4,FALSE)</f>
        <v>C:\MIC_2020\LOGOS\VACIO.PNG</v>
      </c>
      <c r="W31" s="7" t="s">
        <v>219</v>
      </c>
      <c r="X31" s="7" t="str">
        <f>VLOOKUP(W31,G26:J42,2,FALSE)</f>
        <v xml:space="preserve">   </v>
      </c>
      <c r="Y31" s="8" t="str">
        <f>VLOOKUP(W31,G26:J42,3,FALSE)</f>
        <v xml:space="preserve">   </v>
      </c>
      <c r="Z31" s="8" t="str">
        <f>VLOOKUP(W31,G26:J42,4,FALSE)</f>
        <v>C:\MIC_2020\LOGOS\VACIO.PNG</v>
      </c>
    </row>
    <row r="32" spans="2:31" x14ac:dyDescent="0.25">
      <c r="B32" s="7" t="str">
        <f>G17</f>
        <v>WEST COAST ELITE FOOTBALL CLUB</v>
      </c>
      <c r="C32" s="7" t="str">
        <f>H17</f>
        <v>WCE</v>
      </c>
      <c r="D32" s="7" t="str">
        <f>I17</f>
        <v>USA</v>
      </c>
      <c r="E32" s="7" t="str">
        <f>J17</f>
        <v>C:\MIC_2020\escuts\U14\CAT_U14_WCE.PNG</v>
      </c>
      <c r="G32" s="16" t="s">
        <v>258</v>
      </c>
      <c r="H32" s="16" t="s">
        <v>361</v>
      </c>
      <c r="I32" s="16" t="s">
        <v>239</v>
      </c>
      <c r="J32" s="16" t="s">
        <v>312</v>
      </c>
      <c r="M32" s="7" t="s">
        <v>219</v>
      </c>
      <c r="N32" s="7" t="str">
        <f>VLOOKUP(M32,G46:J62,2,FALSE)</f>
        <v xml:space="preserve">   </v>
      </c>
      <c r="O32" s="8" t="str">
        <f>VLOOKUP(M32,G46:J62,3,FALSE)</f>
        <v xml:space="preserve">   </v>
      </c>
      <c r="P32" s="8" t="str">
        <f>VLOOKUP(M32,G46:J62,4,FALSE)</f>
        <v>C:\MIC_2020\LOGOS\VACIO.PNG</v>
      </c>
      <c r="R32" s="7" t="s">
        <v>219</v>
      </c>
      <c r="S32" s="7" t="str">
        <f>VLOOKUP(R32,G46:J62,2,FALSE)</f>
        <v xml:space="preserve">   </v>
      </c>
      <c r="T32" s="8" t="str">
        <f>VLOOKUP(R32,G46:J62,3,FALSE)</f>
        <v xml:space="preserve">   </v>
      </c>
      <c r="U32" s="8" t="str">
        <f>VLOOKUP(R32,G46:J62,4,FALSE)</f>
        <v>C:\MIC_2020\LOGOS\VACIO.PNG</v>
      </c>
      <c r="W32" s="7" t="s">
        <v>219</v>
      </c>
      <c r="X32" s="7" t="str">
        <f>VLOOKUP(W32,G46:J62,2,FALSE)</f>
        <v xml:space="preserve">   </v>
      </c>
      <c r="Y32" s="8" t="str">
        <f>VLOOKUP(W32,G46:J62,3,FALSE)</f>
        <v xml:space="preserve">   </v>
      </c>
      <c r="Z32" s="8" t="str">
        <f>VLOOKUP(W32,G46:J62,4,FALSE)</f>
        <v>C:\MIC_2020\LOGOS\VACIO.PNG</v>
      </c>
    </row>
    <row r="33" spans="2:26" x14ac:dyDescent="0.25">
      <c r="B33" s="7" t="str">
        <f>G18</f>
        <v>CTBB FUTBOL</v>
      </c>
      <c r="C33" s="7" t="str">
        <f>H18</f>
        <v>CTB</v>
      </c>
      <c r="D33" s="7" t="str">
        <f>I18</f>
        <v>BRA</v>
      </c>
      <c r="E33" s="7" t="str">
        <f>J18</f>
        <v>C:\MIC_2020\escuts\U14\CAT_U14_CTB.PNG</v>
      </c>
      <c r="G33" s="16" t="s">
        <v>260</v>
      </c>
      <c r="H33" s="16" t="s">
        <v>363</v>
      </c>
      <c r="I33" s="16" t="s">
        <v>239</v>
      </c>
      <c r="J33" s="16" t="s">
        <v>314</v>
      </c>
      <c r="M33" s="7" t="s">
        <v>219</v>
      </c>
      <c r="N33" s="7" t="str">
        <f>VLOOKUP(M33,G66:J82,2,FALSE)</f>
        <v xml:space="preserve">   </v>
      </c>
      <c r="O33" s="8" t="str">
        <f>VLOOKUP(M33,G66:J82,3,FALSE)</f>
        <v xml:space="preserve">   </v>
      </c>
      <c r="P33" s="8" t="str">
        <f>VLOOKUP(M33,G66:J82,4,FALSE)</f>
        <v>C:\MIC_2020\LOGOS\VACIO.PNG</v>
      </c>
      <c r="R33" s="7" t="s">
        <v>219</v>
      </c>
      <c r="S33" s="7" t="str">
        <f>VLOOKUP(R33,G66:J82,2,FALSE)</f>
        <v xml:space="preserve">   </v>
      </c>
      <c r="T33" s="8" t="str">
        <f>VLOOKUP(R33,G66:J82,3,FALSE)</f>
        <v xml:space="preserve">   </v>
      </c>
      <c r="U33" s="8" t="str">
        <f>VLOOKUP(R33,G66:J82,4,FALSE)</f>
        <v>C:\MIC_2020\LOGOS\VACIO.PNG</v>
      </c>
      <c r="W33" s="7" t="s">
        <v>219</v>
      </c>
      <c r="X33" s="7" t="str">
        <f>VLOOKUP(W33,G66:J82,2,FALSE)</f>
        <v xml:space="preserve">   </v>
      </c>
      <c r="Y33" s="8" t="str">
        <f>VLOOKUP(W33,G66:J82,3,FALSE)</f>
        <v xml:space="preserve">   </v>
      </c>
      <c r="Z33" s="8" t="str">
        <f>VLOOKUP(W33,G66:J82,4,FALSE)</f>
        <v>C:\MIC_2020\LOGOS\VACIO.PNG</v>
      </c>
    </row>
    <row r="34" spans="2:26" x14ac:dyDescent="0.25">
      <c r="B34" s="7" t="str">
        <f>G19</f>
        <v>IRONY NESHER</v>
      </c>
      <c r="C34" s="7" t="str">
        <f>H19</f>
        <v>IRO</v>
      </c>
      <c r="D34" s="7" t="str">
        <f>I19</f>
        <v>ISR</v>
      </c>
      <c r="E34" s="7" t="str">
        <f>J19</f>
        <v>C:\MIC_2020\escuts\U14\CAT_U14_IRO.PNG</v>
      </c>
      <c r="G34" s="16" t="s">
        <v>261</v>
      </c>
      <c r="H34" s="16" t="s">
        <v>364</v>
      </c>
      <c r="I34" s="16" t="s">
        <v>239</v>
      </c>
      <c r="J34" s="16" t="s">
        <v>315</v>
      </c>
      <c r="W34" s="5"/>
      <c r="X34" s="5"/>
      <c r="Y34" s="6"/>
      <c r="Z34" s="6"/>
    </row>
    <row r="35" spans="2:26" x14ac:dyDescent="0.25">
      <c r="B35" s="7" t="str">
        <f t="shared" ref="B26:B35" si="5">G36</f>
        <v>EVOLUTION TEAM</v>
      </c>
      <c r="C35" s="7" t="str">
        <f t="shared" ref="C26:C35" si="6">H36</f>
        <v>EVO</v>
      </c>
      <c r="D35" s="7" t="str">
        <f t="shared" ref="D26:D35" si="7">I36</f>
        <v>ICA</v>
      </c>
      <c r="E35" s="7" t="str">
        <f t="shared" ref="E26:E35" si="8">J36</f>
        <v>C:\MIC_2020\escuts\U14\CAT_U14_EVO.PNG</v>
      </c>
      <c r="G35" s="16" t="s">
        <v>296</v>
      </c>
      <c r="H35" s="16" t="s">
        <v>398</v>
      </c>
      <c r="I35" s="16" t="s">
        <v>239</v>
      </c>
      <c r="J35" s="16" t="s">
        <v>346</v>
      </c>
      <c r="W35" s="5"/>
      <c r="X35" s="5"/>
      <c r="Y35" s="6"/>
      <c r="Z35" s="6"/>
    </row>
    <row r="36" spans="2:26" ht="28.5" x14ac:dyDescent="0.25">
      <c r="B36" s="7" t="str">
        <f t="shared" ref="B36:E38" si="9">G38</f>
        <v>FUNDACIÓ UNIÓ ESPORTIVA OLOT</v>
      </c>
      <c r="C36" s="7" t="str">
        <f t="shared" si="9"/>
        <v>OLO</v>
      </c>
      <c r="D36" s="7" t="str">
        <f t="shared" si="9"/>
        <v>CAT</v>
      </c>
      <c r="E36" s="7" t="str">
        <f t="shared" si="9"/>
        <v>C:\MIC_2020\escuts\U14\CAT_U14_OLO.PNG</v>
      </c>
      <c r="G36" s="16" t="s">
        <v>271</v>
      </c>
      <c r="H36" s="16" t="s">
        <v>374</v>
      </c>
      <c r="I36" s="16" t="s">
        <v>277</v>
      </c>
      <c r="J36" s="16" t="s">
        <v>324</v>
      </c>
      <c r="M36" s="22" t="s">
        <v>226</v>
      </c>
      <c r="N36" s="23"/>
      <c r="O36" s="23"/>
      <c r="P36" s="24"/>
      <c r="W36" s="5"/>
      <c r="X36" s="5"/>
      <c r="Y36" s="6"/>
      <c r="Z36" s="6"/>
    </row>
    <row r="37" spans="2:26" ht="28.5" x14ac:dyDescent="0.25">
      <c r="B37" s="7" t="str">
        <f t="shared" si="9"/>
        <v>CRISTINENC COSTA BRAVA</v>
      </c>
      <c r="C37" s="7" t="str">
        <f t="shared" si="9"/>
        <v>CCB</v>
      </c>
      <c r="D37" s="7" t="str">
        <f t="shared" si="9"/>
        <v>CAT</v>
      </c>
      <c r="E37" s="7" t="str">
        <f t="shared" si="9"/>
        <v>C:\MIC_2020\escuts\U14\CAT_U14_CCB.PNG</v>
      </c>
      <c r="G37" s="16"/>
      <c r="H37" s="16"/>
      <c r="I37" s="16"/>
      <c r="J37" s="16" t="s">
        <v>240</v>
      </c>
      <c r="M37" s="7" t="s">
        <v>251</v>
      </c>
      <c r="N37" s="7" t="str">
        <f>VLOOKUP(M37,G6:J22,2,FALSE)</f>
        <v>ATM</v>
      </c>
      <c r="O37" s="8" t="str">
        <f>VLOOKUP(M37,G6:J22,3,FALSE)</f>
        <v>MAD</v>
      </c>
      <c r="P37" s="8" t="str">
        <f>VLOOKUP(M37,G6:J22,4,FALSE)</f>
        <v>C:\MIC_2020\escuts\U14\CAT_U14_ATM.PNG</v>
      </c>
      <c r="R37" s="22" t="s">
        <v>236</v>
      </c>
      <c r="S37" s="23"/>
      <c r="T37" s="23"/>
      <c r="U37" s="24"/>
      <c r="W37" s="19" t="s">
        <v>231</v>
      </c>
      <c r="X37" s="19"/>
      <c r="Y37" s="19"/>
      <c r="Z37" s="19"/>
    </row>
    <row r="38" spans="2:26" x14ac:dyDescent="0.25">
      <c r="B38" s="7" t="str">
        <f t="shared" si="9"/>
        <v>FC SARRIA DE TER</v>
      </c>
      <c r="C38" s="7" t="str">
        <f t="shared" si="9"/>
        <v>FCS</v>
      </c>
      <c r="D38" s="7" t="str">
        <f t="shared" si="9"/>
        <v>CAT</v>
      </c>
      <c r="E38" s="7" t="str">
        <f t="shared" si="9"/>
        <v>C:\MIC_2020\escuts\U14\CAT_U14_FCS.PNG</v>
      </c>
      <c r="G38" s="18" t="s">
        <v>272</v>
      </c>
      <c r="H38" s="16" t="s">
        <v>375</v>
      </c>
      <c r="I38" s="18" t="s">
        <v>239</v>
      </c>
      <c r="J38" s="18" t="s">
        <v>327</v>
      </c>
      <c r="M38" s="7" t="s">
        <v>219</v>
      </c>
      <c r="N38" s="7" t="str">
        <f>VLOOKUP(M38,G26:J42,2,FALSE)</f>
        <v xml:space="preserve">   </v>
      </c>
      <c r="O38" s="8" t="str">
        <f>VLOOKUP(M38,G26:J42,3,FALSE)</f>
        <v xml:space="preserve">   </v>
      </c>
      <c r="P38" s="8" t="str">
        <f>VLOOKUP(M38,G26:J42,4,FALSE)</f>
        <v>C:\MIC_2020\LOGOS\VACIO.PNG</v>
      </c>
      <c r="R38" s="7" t="s">
        <v>268</v>
      </c>
      <c r="S38" s="7" t="str">
        <f>VLOOKUP(R38,G6:J22,2,FALSE)</f>
        <v>WCE</v>
      </c>
      <c r="T38" s="8" t="str">
        <f>VLOOKUP(R38,G6:J22,3,FALSE)</f>
        <v>USA</v>
      </c>
      <c r="U38" s="8" t="str">
        <f>VLOOKUP(R38,G6:J22,4,FALSE)</f>
        <v>C:\MIC_2020\escuts\U14\CAT_U14_WCE.PNG</v>
      </c>
      <c r="W38" s="7" t="s">
        <v>219</v>
      </c>
      <c r="X38" s="7" t="str">
        <f>VLOOKUP(W38,G6:J22,2,FALSE)</f>
        <v xml:space="preserve">   </v>
      </c>
      <c r="Y38" s="8" t="str">
        <f>VLOOKUP(W38,G6:J22,3,FALSE)</f>
        <v xml:space="preserve">   </v>
      </c>
      <c r="Z38" s="8" t="str">
        <f>VLOOKUP(W38,G6:J22,4,FALSE)</f>
        <v>C:\MIC_2020\LOGOS\VACIO.PNG</v>
      </c>
    </row>
    <row r="39" spans="2:26" x14ac:dyDescent="0.25">
      <c r="B39" s="7" t="e">
        <f>#REF!</f>
        <v>#REF!</v>
      </c>
      <c r="C39" s="7" t="e">
        <f>#REF!</f>
        <v>#REF!</v>
      </c>
      <c r="D39" s="7" t="e">
        <f>#REF!</f>
        <v>#REF!</v>
      </c>
      <c r="E39" s="7" t="e">
        <f>#REF!</f>
        <v>#REF!</v>
      </c>
      <c r="G39" s="16" t="s">
        <v>273</v>
      </c>
      <c r="H39" s="16" t="s">
        <v>376</v>
      </c>
      <c r="I39" s="16" t="s">
        <v>239</v>
      </c>
      <c r="J39" s="16" t="s">
        <v>325</v>
      </c>
      <c r="M39" s="7" t="s">
        <v>219</v>
      </c>
      <c r="N39" s="7" t="str">
        <f>VLOOKUP(M39,G46:J62,2,FALSE)</f>
        <v xml:space="preserve">   </v>
      </c>
      <c r="O39" s="8" t="str">
        <f>VLOOKUP(M39,G46:J62,3,FALSE)</f>
        <v xml:space="preserve">   </v>
      </c>
      <c r="P39" s="8" t="str">
        <f>VLOOKUP(M39,G46:J62,4,FALSE)</f>
        <v>C:\MIC_2020\LOGOS\VACIO.PNG</v>
      </c>
      <c r="R39" s="7" t="s">
        <v>219</v>
      </c>
      <c r="S39" s="7" t="str">
        <f>VLOOKUP(R39,G26:J42,2,FALSE)</f>
        <v xml:space="preserve">   </v>
      </c>
      <c r="T39" s="8" t="str">
        <f>VLOOKUP(R39,G26:J42,3,FALSE)</f>
        <v xml:space="preserve">   </v>
      </c>
      <c r="U39" s="8" t="str">
        <f>VLOOKUP(R39,G26:J42,4,FALSE)</f>
        <v>C:\MIC_2020\LOGOS\VACIO.PNG</v>
      </c>
      <c r="W39" s="7" t="s">
        <v>219</v>
      </c>
      <c r="X39" s="7" t="str">
        <f>VLOOKUP(W39,G26:J42,2,FALSE)</f>
        <v xml:space="preserve">   </v>
      </c>
      <c r="Y39" s="8" t="str">
        <f>VLOOKUP(W39,G26:J42,3,FALSE)</f>
        <v xml:space="preserve">   </v>
      </c>
      <c r="Z39" s="8" t="str">
        <f>VLOOKUP(W39,G26:J42,4,FALSE)</f>
        <v>C:\MIC_2020\LOGOS\VACIO.PNG</v>
      </c>
    </row>
    <row r="40" spans="2:26" x14ac:dyDescent="0.25">
      <c r="B40" s="7">
        <f>G41</f>
        <v>0</v>
      </c>
      <c r="C40" s="7">
        <f>H41</f>
        <v>0</v>
      </c>
      <c r="D40" s="7">
        <f>I41</f>
        <v>0</v>
      </c>
      <c r="E40" s="7" t="str">
        <f>J41</f>
        <v>C:\MIC_2020\LOGOS\VACIO.PNG</v>
      </c>
      <c r="G40" s="16" t="s">
        <v>246</v>
      </c>
      <c r="H40" s="16" t="s">
        <v>377</v>
      </c>
      <c r="I40" s="16" t="s">
        <v>239</v>
      </c>
      <c r="J40" s="16" t="s">
        <v>326</v>
      </c>
      <c r="M40" s="7" t="s">
        <v>219</v>
      </c>
      <c r="N40" s="7" t="str">
        <f>VLOOKUP(M40,G66:J82,2,FALSE)</f>
        <v xml:space="preserve">   </v>
      </c>
      <c r="O40" s="8" t="str">
        <f>VLOOKUP(M40,G66:J82,3,FALSE)</f>
        <v xml:space="preserve">   </v>
      </c>
      <c r="P40" s="8" t="str">
        <f>VLOOKUP(M40,G66:J82,4,FALSE)</f>
        <v>C:\MIC_2020\LOGOS\VACIO.PNG</v>
      </c>
      <c r="R40" s="7" t="s">
        <v>219</v>
      </c>
      <c r="S40" s="7" t="str">
        <f>VLOOKUP(R40,G46:J62,2,FALSE)</f>
        <v xml:space="preserve">   </v>
      </c>
      <c r="T40" s="8" t="str">
        <f>VLOOKUP(R40,G46:J62,3,FALSE)</f>
        <v xml:space="preserve">   </v>
      </c>
      <c r="U40" s="8" t="str">
        <f>VLOOKUP(R40,G46:J62,4,FALSE)</f>
        <v>C:\MIC_2020\LOGOS\VACIO.PNG</v>
      </c>
      <c r="W40" s="7" t="s">
        <v>219</v>
      </c>
      <c r="X40" s="7" t="str">
        <f>VLOOKUP(W40,G46:J62,2,FALSE)</f>
        <v xml:space="preserve">   </v>
      </c>
      <c r="Y40" s="8" t="str">
        <f>VLOOKUP(W40,G46:J62,3,FALSE)</f>
        <v xml:space="preserve">   </v>
      </c>
      <c r="Z40" s="8" t="str">
        <f>VLOOKUP(W40,G46:J62,4,FALSE)</f>
        <v>C:\MIC_2020\LOGOS\VACIO.PNG</v>
      </c>
    </row>
    <row r="41" spans="2:26" x14ac:dyDescent="0.25">
      <c r="B41" s="7">
        <f t="shared" ref="B41" si="10">G42</f>
        <v>0</v>
      </c>
      <c r="C41" s="7">
        <f t="shared" ref="C41" si="11">H42</f>
        <v>0</v>
      </c>
      <c r="D41" s="7">
        <f t="shared" ref="D41" si="12">I42</f>
        <v>0</v>
      </c>
      <c r="E41" s="7" t="str">
        <f t="shared" ref="E41" si="13">J42</f>
        <v>C:\MIC_2020\LOGOS\VACIO.PNG</v>
      </c>
      <c r="G41" s="16"/>
      <c r="H41" s="16"/>
      <c r="I41" s="16"/>
      <c r="J41" s="16" t="s">
        <v>240</v>
      </c>
      <c r="R41" s="7" t="s">
        <v>219</v>
      </c>
      <c r="S41" s="7" t="str">
        <f>VLOOKUP(R41,G66:J82,2,FALSE)</f>
        <v xml:space="preserve">   </v>
      </c>
      <c r="T41" s="8" t="str">
        <f>VLOOKUP(R41,G66:J82,3,FALSE)</f>
        <v xml:space="preserve">   </v>
      </c>
      <c r="U41" s="8" t="str">
        <f>VLOOKUP(R41,G66:J82,4,FALSE)</f>
        <v>C:\MIC_2020\LOGOS\VACIO.PNG</v>
      </c>
      <c r="W41" s="7" t="s">
        <v>219</v>
      </c>
      <c r="X41" s="7" t="str">
        <f>VLOOKUP(W41,G66:J82,2,FALSE)</f>
        <v xml:space="preserve">   </v>
      </c>
      <c r="Y41" s="8" t="str">
        <f>VLOOKUP(W41,G66:J82,3,FALSE)</f>
        <v xml:space="preserve">   </v>
      </c>
      <c r="Z41" s="8" t="str">
        <f>VLOOKUP(W41,G66:J82,4,FALSE)</f>
        <v>C:\MIC_2020\LOGOS\VACIO.PNG</v>
      </c>
    </row>
    <row r="42" spans="2:26" x14ac:dyDescent="0.25">
      <c r="B42" s="7"/>
      <c r="C42" s="7"/>
      <c r="D42" s="7"/>
      <c r="E42" s="15"/>
      <c r="G42" s="16"/>
      <c r="H42" s="16"/>
      <c r="I42" s="16"/>
      <c r="J42" s="16" t="s">
        <v>240</v>
      </c>
    </row>
    <row r="43" spans="2:26" ht="21" x14ac:dyDescent="0.25">
      <c r="B43" s="7" t="str">
        <f>G46</f>
        <v xml:space="preserve">   </v>
      </c>
      <c r="C43" s="7" t="str">
        <f t="shared" ref="C43:E43" si="14">H46</f>
        <v xml:space="preserve">   </v>
      </c>
      <c r="D43" s="7" t="str">
        <f t="shared" si="14"/>
        <v xml:space="preserve">   </v>
      </c>
      <c r="E43" s="7" t="str">
        <f t="shared" si="14"/>
        <v>C:\MIC_2020\LOGOS\VACIO.PNG</v>
      </c>
      <c r="K43" s="9"/>
    </row>
    <row r="44" spans="2:26" x14ac:dyDescent="0.25">
      <c r="B44" s="7" t="str">
        <f t="shared" ref="B44:B49" si="15">G47</f>
        <v>JUNIOR CF</v>
      </c>
      <c r="C44" s="7" t="str">
        <f t="shared" ref="C44:C49" si="16">H47</f>
        <v>JUN</v>
      </c>
      <c r="D44" s="7" t="str">
        <f t="shared" ref="D44:D49" si="17">I47</f>
        <v>CAT</v>
      </c>
      <c r="E44" s="7" t="str">
        <f t="shared" ref="E44:E49" si="18">J47</f>
        <v>C:\MIC_2020\escuts\U14\CAT_U14_JUN.PNG</v>
      </c>
    </row>
    <row r="45" spans="2:26" ht="21" x14ac:dyDescent="0.25">
      <c r="B45" s="7" t="str">
        <f t="shared" si="15"/>
        <v>CLUB DE FUTBOL MARTORELL</v>
      </c>
      <c r="C45" s="7" t="str">
        <f t="shared" si="16"/>
        <v>MAR</v>
      </c>
      <c r="D45" s="7" t="str">
        <f t="shared" si="17"/>
        <v>CAT</v>
      </c>
      <c r="E45" s="7" t="str">
        <f t="shared" si="18"/>
        <v>C:\MIC_2020\escuts\U14\CAT_U14_MAR.PNG</v>
      </c>
      <c r="G45" s="21" t="s">
        <v>1</v>
      </c>
      <c r="H45" s="21"/>
      <c r="I45" s="21"/>
      <c r="J45" s="21"/>
      <c r="M45" s="7"/>
      <c r="N45" s="7"/>
      <c r="O45" s="7"/>
      <c r="P45" s="15"/>
    </row>
    <row r="46" spans="2:26" x14ac:dyDescent="0.25">
      <c r="B46" s="7" t="str">
        <f t="shared" si="15"/>
        <v>SANT IGNASI CE</v>
      </c>
      <c r="C46" s="7" t="str">
        <f t="shared" si="16"/>
        <v>SAI</v>
      </c>
      <c r="D46" s="7" t="str">
        <f t="shared" si="17"/>
        <v>CAT</v>
      </c>
      <c r="E46" s="7" t="str">
        <f t="shared" si="18"/>
        <v>C:\MIC_2020\escuts\U14\CAT_U14_SAI.PNG</v>
      </c>
      <c r="G46" s="16" t="s">
        <v>219</v>
      </c>
      <c r="H46" s="16" t="s">
        <v>219</v>
      </c>
      <c r="I46" s="16" t="s">
        <v>219</v>
      </c>
      <c r="J46" s="16" t="s">
        <v>240</v>
      </c>
    </row>
    <row r="47" spans="2:26" x14ac:dyDescent="0.25">
      <c r="B47" s="7" t="str">
        <f t="shared" si="15"/>
        <v>CE SANT IGNASI</v>
      </c>
      <c r="C47" s="7" t="str">
        <f t="shared" si="16"/>
        <v>SIG</v>
      </c>
      <c r="D47" s="7" t="str">
        <f t="shared" si="17"/>
        <v>CAT</v>
      </c>
      <c r="E47" s="7" t="str">
        <f t="shared" si="18"/>
        <v>C:\MIC_2020\escuts\U14\CAT_U14_SIG.PNG</v>
      </c>
      <c r="G47" s="16" t="s">
        <v>278</v>
      </c>
      <c r="H47" s="16" t="s">
        <v>378</v>
      </c>
      <c r="I47" s="16" t="s">
        <v>239</v>
      </c>
      <c r="J47" s="16" t="s">
        <v>303</v>
      </c>
    </row>
    <row r="48" spans="2:26" x14ac:dyDescent="0.25">
      <c r="B48" s="7" t="str">
        <f t="shared" si="15"/>
        <v>RACING SARRIÀ EF STOICHKOV</v>
      </c>
      <c r="C48" s="7" t="str">
        <f t="shared" si="16"/>
        <v>SAR</v>
      </c>
      <c r="D48" s="7" t="str">
        <f t="shared" si="17"/>
        <v>CAT</v>
      </c>
      <c r="E48" s="7" t="str">
        <f t="shared" si="18"/>
        <v>C:\MIC_2020\escuts\U14\CAT_U14_SAR.PNG</v>
      </c>
      <c r="G48" s="16" t="s">
        <v>279</v>
      </c>
      <c r="H48" s="16" t="s">
        <v>379</v>
      </c>
      <c r="I48" s="16" t="s">
        <v>239</v>
      </c>
      <c r="J48" s="16" t="s">
        <v>328</v>
      </c>
    </row>
    <row r="49" spans="2:10" x14ac:dyDescent="0.25">
      <c r="B49" s="7" t="str">
        <f t="shared" si="15"/>
        <v>CPS SARRIA</v>
      </c>
      <c r="C49" s="7" t="str">
        <f t="shared" si="16"/>
        <v>CSA</v>
      </c>
      <c r="D49" s="7" t="str">
        <f t="shared" si="17"/>
        <v>CAT</v>
      </c>
      <c r="E49" s="7" t="str">
        <f t="shared" si="18"/>
        <v>C:\MIC_2020\escuts\U14\CAT_U14_CPS.PNG</v>
      </c>
      <c r="G49" s="16" t="s">
        <v>280</v>
      </c>
      <c r="H49" s="16" t="s">
        <v>380</v>
      </c>
      <c r="I49" s="16" t="s">
        <v>239</v>
      </c>
      <c r="J49" s="16" t="s">
        <v>329</v>
      </c>
    </row>
    <row r="50" spans="2:10" x14ac:dyDescent="0.25">
      <c r="B50" s="7" t="str">
        <f t="shared" ref="B50:E59" si="19">G53</f>
        <v>BCN JUNIOR</v>
      </c>
      <c r="C50" s="7" t="str">
        <f t="shared" si="19"/>
        <v>BCJ</v>
      </c>
      <c r="D50" s="7" t="str">
        <f t="shared" si="19"/>
        <v>CAT</v>
      </c>
      <c r="E50" s="7" t="str">
        <f t="shared" si="19"/>
        <v>C:\MIC_2020\escuts\U14\CAT_U14_BCJ.PNG</v>
      </c>
      <c r="G50" s="16" t="s">
        <v>281</v>
      </c>
      <c r="H50" s="16" t="s">
        <v>381</v>
      </c>
      <c r="I50" s="16" t="s">
        <v>239</v>
      </c>
      <c r="J50" s="16" t="s">
        <v>330</v>
      </c>
    </row>
    <row r="51" spans="2:10" x14ac:dyDescent="0.25">
      <c r="B51" s="7" t="str">
        <f t="shared" si="19"/>
        <v>JUNIOR BCN</v>
      </c>
      <c r="C51" s="7" t="str">
        <f t="shared" si="19"/>
        <v>JBC</v>
      </c>
      <c r="D51" s="7" t="str">
        <f t="shared" si="19"/>
        <v>CAT</v>
      </c>
      <c r="E51" s="7" t="str">
        <f t="shared" si="19"/>
        <v>C:\MIC_2020\escuts\U14\CAT_U14_JBC.PNG</v>
      </c>
      <c r="G51" s="16" t="s">
        <v>244</v>
      </c>
      <c r="H51" s="16" t="s">
        <v>382</v>
      </c>
      <c r="I51" s="16" t="s">
        <v>239</v>
      </c>
      <c r="J51" s="16" t="s">
        <v>331</v>
      </c>
    </row>
    <row r="52" spans="2:10" x14ac:dyDescent="0.25">
      <c r="B52" s="7" t="str">
        <f t="shared" si="19"/>
        <v xml:space="preserve">CP SARRIA </v>
      </c>
      <c r="C52" s="7" t="str">
        <f t="shared" si="19"/>
        <v>CPS</v>
      </c>
      <c r="D52" s="7" t="str">
        <f t="shared" si="19"/>
        <v>CAT</v>
      </c>
      <c r="E52" s="7" t="str">
        <f t="shared" si="19"/>
        <v>C:\MIC_2020\escuts\U14\CAT_U14_CSA.PNG</v>
      </c>
      <c r="G52" s="16" t="s">
        <v>282</v>
      </c>
      <c r="H52" s="16" t="s">
        <v>383</v>
      </c>
      <c r="I52" s="16" t="s">
        <v>239</v>
      </c>
      <c r="J52" s="16" t="s">
        <v>332</v>
      </c>
    </row>
    <row r="53" spans="2:10" x14ac:dyDescent="0.25">
      <c r="B53" s="7" t="str">
        <f t="shared" si="19"/>
        <v>UE CASTELLDEFELS</v>
      </c>
      <c r="C53" s="7" t="str">
        <f t="shared" si="19"/>
        <v>CDF</v>
      </c>
      <c r="D53" s="7" t="str">
        <f t="shared" si="19"/>
        <v>CAT</v>
      </c>
      <c r="E53" s="7" t="str">
        <f t="shared" si="19"/>
        <v>C:\MIC_2020\escuts\U14\CAT_U14_CDF.PNG</v>
      </c>
      <c r="G53" s="16" t="s">
        <v>283</v>
      </c>
      <c r="H53" s="16" t="s">
        <v>384</v>
      </c>
      <c r="I53" s="16" t="s">
        <v>239</v>
      </c>
      <c r="J53" s="16" t="s">
        <v>333</v>
      </c>
    </row>
    <row r="54" spans="2:10" x14ac:dyDescent="0.25">
      <c r="B54" s="7" t="str">
        <f t="shared" si="19"/>
        <v>SARRIA CP</v>
      </c>
      <c r="C54" s="7" t="str">
        <f t="shared" si="19"/>
        <v>SCP</v>
      </c>
      <c r="D54" s="7" t="str">
        <f t="shared" si="19"/>
        <v>CAT</v>
      </c>
      <c r="E54" s="7" t="str">
        <f t="shared" si="19"/>
        <v>C:\MIC_2020\escuts\U14\CAT_U14_SCP.PNG</v>
      </c>
      <c r="G54" s="16" t="s">
        <v>284</v>
      </c>
      <c r="H54" s="16" t="s">
        <v>385</v>
      </c>
      <c r="I54" s="16" t="s">
        <v>239</v>
      </c>
      <c r="J54" s="16" t="s">
        <v>334</v>
      </c>
    </row>
    <row r="55" spans="2:10" x14ac:dyDescent="0.25">
      <c r="B55" s="7" t="str">
        <f t="shared" si="19"/>
        <v>CE CABRILS</v>
      </c>
      <c r="C55" s="7" t="str">
        <f t="shared" si="19"/>
        <v>CAB</v>
      </c>
      <c r="D55" s="7" t="str">
        <f t="shared" si="19"/>
        <v>CAT</v>
      </c>
      <c r="E55" s="7" t="str">
        <f t="shared" si="19"/>
        <v>C:\MIC_2020\escuts\U14\CAT_U14_CAB.PNG</v>
      </c>
      <c r="G55" s="16" t="s">
        <v>285</v>
      </c>
      <c r="H55" s="16" t="s">
        <v>386</v>
      </c>
      <c r="I55" s="16" t="s">
        <v>239</v>
      </c>
      <c r="J55" s="16" t="s">
        <v>335</v>
      </c>
    </row>
    <row r="56" spans="2:10" x14ac:dyDescent="0.25">
      <c r="B56" s="7" t="e">
        <f>#REF!</f>
        <v>#REF!</v>
      </c>
      <c r="C56" s="7" t="e">
        <f>#REF!</f>
        <v>#REF!</v>
      </c>
      <c r="D56" s="7" t="e">
        <f>#REF!</f>
        <v>#REF!</v>
      </c>
      <c r="E56" s="7" t="e">
        <f>#REF!</f>
        <v>#REF!</v>
      </c>
      <c r="G56" s="16" t="s">
        <v>286</v>
      </c>
      <c r="H56" s="16" t="s">
        <v>387</v>
      </c>
      <c r="I56" s="16" t="s">
        <v>239</v>
      </c>
      <c r="J56" s="16" t="s">
        <v>336</v>
      </c>
    </row>
    <row r="57" spans="2:10" x14ac:dyDescent="0.25">
      <c r="B57" s="7">
        <f t="shared" si="19"/>
        <v>0</v>
      </c>
      <c r="C57" s="7">
        <f t="shared" si="19"/>
        <v>0</v>
      </c>
      <c r="D57" s="7">
        <f t="shared" si="19"/>
        <v>0</v>
      </c>
      <c r="E57" s="7" t="str">
        <f t="shared" si="19"/>
        <v>C:\MIC_2020\LOGOS\VACIO.PNG</v>
      </c>
      <c r="G57" s="16" t="s">
        <v>287</v>
      </c>
      <c r="H57" s="16" t="s">
        <v>388</v>
      </c>
      <c r="I57" s="16" t="s">
        <v>239</v>
      </c>
      <c r="J57" s="16" t="s">
        <v>337</v>
      </c>
    </row>
    <row r="58" spans="2:10" x14ac:dyDescent="0.25">
      <c r="B58" s="7">
        <f t="shared" si="19"/>
        <v>0</v>
      </c>
      <c r="C58" s="7">
        <f t="shared" si="19"/>
        <v>0</v>
      </c>
      <c r="D58" s="7">
        <f t="shared" si="19"/>
        <v>0</v>
      </c>
      <c r="E58" s="7" t="str">
        <f t="shared" si="19"/>
        <v>C:\MIC_2020\LOGOS\VACIO.PNG</v>
      </c>
      <c r="G58" s="16" t="s">
        <v>245</v>
      </c>
      <c r="H58" s="16" t="s">
        <v>389</v>
      </c>
      <c r="I58" s="16" t="s">
        <v>239</v>
      </c>
      <c r="J58" s="16" t="s">
        <v>338</v>
      </c>
    </row>
    <row r="59" spans="2:10" x14ac:dyDescent="0.25">
      <c r="B59" s="7">
        <f t="shared" si="19"/>
        <v>0</v>
      </c>
      <c r="C59" s="7">
        <f t="shared" si="19"/>
        <v>0</v>
      </c>
      <c r="D59" s="7">
        <f t="shared" si="19"/>
        <v>0</v>
      </c>
      <c r="E59" s="7" t="str">
        <f t="shared" si="19"/>
        <v>C:\MIC_2020\LOGOS\VACIO.PNG</v>
      </c>
      <c r="G59" s="16" t="s">
        <v>259</v>
      </c>
      <c r="H59" s="16" t="s">
        <v>362</v>
      </c>
      <c r="I59" s="16" t="s">
        <v>239</v>
      </c>
      <c r="J59" s="16" t="s">
        <v>313</v>
      </c>
    </row>
    <row r="60" spans="2:10" x14ac:dyDescent="0.25">
      <c r="B60" s="7"/>
      <c r="C60" s="7"/>
      <c r="D60" s="7"/>
      <c r="E60" s="7"/>
      <c r="G60" s="16"/>
      <c r="H60" s="16"/>
      <c r="I60" s="16"/>
      <c r="J60" s="16" t="s">
        <v>240</v>
      </c>
    </row>
    <row r="61" spans="2:10" x14ac:dyDescent="0.25">
      <c r="B61" s="7" t="str">
        <f t="shared" ref="B61:B69" si="20">G66</f>
        <v xml:space="preserve">   </v>
      </c>
      <c r="C61" s="7" t="str">
        <f t="shared" ref="C61:C69" si="21">H66</f>
        <v xml:space="preserve">   </v>
      </c>
      <c r="D61" s="7" t="str">
        <f t="shared" ref="D61:D69" si="22">I66</f>
        <v xml:space="preserve">   </v>
      </c>
      <c r="E61" s="7" t="str">
        <f t="shared" ref="E61:E69" si="23">J66</f>
        <v>C:\MIC_2020\LOGOS\VACIO.PNG</v>
      </c>
      <c r="G61" s="17"/>
      <c r="H61" s="17"/>
      <c r="I61" s="17"/>
      <c r="J61" s="16" t="s">
        <v>240</v>
      </c>
    </row>
    <row r="62" spans="2:10" x14ac:dyDescent="0.25">
      <c r="B62" s="7" t="str">
        <f t="shared" si="20"/>
        <v>FC PALAFRUGELL</v>
      </c>
      <c r="C62" s="7" t="str">
        <f t="shared" si="21"/>
        <v>FCP</v>
      </c>
      <c r="D62" s="7" t="str">
        <f t="shared" si="22"/>
        <v>CAT</v>
      </c>
      <c r="E62" s="7" t="str">
        <f t="shared" si="23"/>
        <v>C:\MIC_2020\escuts\U14\CAT_U14_FCP.PNG</v>
      </c>
      <c r="G62" s="17"/>
      <c r="H62" s="17"/>
      <c r="I62" s="17"/>
      <c r="J62" s="16" t="s">
        <v>240</v>
      </c>
    </row>
    <row r="63" spans="2:10" x14ac:dyDescent="0.25">
      <c r="B63" s="7" t="str">
        <f t="shared" si="20"/>
        <v>FC L'ESCALA</v>
      </c>
      <c r="C63" s="7" t="str">
        <f t="shared" si="21"/>
        <v>FCE</v>
      </c>
      <c r="D63" s="7" t="str">
        <f t="shared" si="22"/>
        <v>CAT</v>
      </c>
      <c r="E63" s="7" t="str">
        <f t="shared" si="23"/>
        <v>C:\MIC_2020\escuts\U14\CAT_U14_FCE.PNG</v>
      </c>
    </row>
    <row r="64" spans="2:10" x14ac:dyDescent="0.25">
      <c r="B64" s="7" t="str">
        <f t="shared" si="20"/>
        <v>EF CALONGE I SANT ANTONI</v>
      </c>
      <c r="C64" s="7" t="str">
        <f t="shared" si="21"/>
        <v>EFC</v>
      </c>
      <c r="D64" s="7" t="str">
        <f t="shared" si="22"/>
        <v>CAT</v>
      </c>
      <c r="E64" s="7" t="str">
        <f t="shared" si="23"/>
        <v>C:\MIC_2020\escuts\U14\CAT_U14_EFC.PNG</v>
      </c>
    </row>
    <row r="65" spans="2:10" ht="21" x14ac:dyDescent="0.25">
      <c r="B65" s="7" t="str">
        <f>G70</f>
        <v>FC SANT PERE PESCADOR</v>
      </c>
      <c r="C65" s="7" t="str">
        <f>H70</f>
        <v>SPP</v>
      </c>
      <c r="D65" s="7" t="str">
        <f>I70</f>
        <v>CAT</v>
      </c>
      <c r="E65" s="7" t="str">
        <f t="shared" si="23"/>
        <v>C:\MIC_2020\escuts\U14\CAT_U14_SPP.PNG</v>
      </c>
      <c r="G65" s="21" t="s">
        <v>2</v>
      </c>
      <c r="H65" s="21"/>
      <c r="I65" s="21"/>
      <c r="J65" s="21"/>
    </row>
    <row r="66" spans="2:10" x14ac:dyDescent="0.25">
      <c r="B66" s="7" t="str">
        <f t="shared" si="20"/>
        <v>CE MONT-RAS</v>
      </c>
      <c r="C66" s="7" t="str">
        <f t="shared" si="21"/>
        <v>MRA</v>
      </c>
      <c r="D66" s="7" t="str">
        <f t="shared" si="22"/>
        <v>CAT</v>
      </c>
      <c r="E66" s="7" t="str">
        <f t="shared" si="23"/>
        <v>C:\MIC_2020\escuts\U14\CAT_U14_MRA.PNG</v>
      </c>
      <c r="G66" s="16" t="s">
        <v>219</v>
      </c>
      <c r="H66" s="16" t="s">
        <v>219</v>
      </c>
      <c r="I66" s="16" t="s">
        <v>219</v>
      </c>
      <c r="J66" s="16" t="s">
        <v>240</v>
      </c>
    </row>
    <row r="67" spans="2:10" x14ac:dyDescent="0.25">
      <c r="B67" s="7" t="str">
        <f t="shared" si="20"/>
        <v>ATLETIC BISBALENC</v>
      </c>
      <c r="C67" s="7" t="str">
        <f t="shared" si="21"/>
        <v>ATB</v>
      </c>
      <c r="D67" s="7" t="str">
        <f t="shared" si="22"/>
        <v>CAT</v>
      </c>
      <c r="E67" s="7" t="str">
        <f t="shared" si="23"/>
        <v>C:\MIC_2020\escuts\U14\CAT_U14_ATB.PNG</v>
      </c>
      <c r="G67" s="16" t="s">
        <v>288</v>
      </c>
      <c r="H67" s="16" t="s">
        <v>390</v>
      </c>
      <c r="I67" s="16" t="s">
        <v>239</v>
      </c>
      <c r="J67" s="16" t="s">
        <v>339</v>
      </c>
    </row>
    <row r="68" spans="2:10" x14ac:dyDescent="0.25">
      <c r="B68" s="7" t="str">
        <f t="shared" si="20"/>
        <v>AE MONELLS</v>
      </c>
      <c r="C68" s="7" t="str">
        <f t="shared" si="21"/>
        <v>MON</v>
      </c>
      <c r="D68" s="7" t="str">
        <f t="shared" si="22"/>
        <v>CAT</v>
      </c>
      <c r="E68" s="7" t="str">
        <f t="shared" si="23"/>
        <v>C:\MIC_2020\escuts\U14\CAT_U14_MON.PNG</v>
      </c>
      <c r="G68" s="18" t="s">
        <v>289</v>
      </c>
      <c r="H68" s="16" t="s">
        <v>391</v>
      </c>
      <c r="I68" s="18" t="s">
        <v>239</v>
      </c>
      <c r="J68" s="18" t="s">
        <v>351</v>
      </c>
    </row>
    <row r="69" spans="2:10" x14ac:dyDescent="0.25">
      <c r="B69" s="7" t="str">
        <f t="shared" si="20"/>
        <v>CE LLANÇÀ</v>
      </c>
      <c r="C69" s="7" t="str">
        <f t="shared" si="21"/>
        <v>LLA</v>
      </c>
      <c r="D69" s="7" t="str">
        <f t="shared" si="22"/>
        <v>CAT</v>
      </c>
      <c r="E69" s="7" t="str">
        <f t="shared" si="23"/>
        <v>C:\MIC_2020\escuts\U14\CAT_U14_LLA.PNG</v>
      </c>
      <c r="G69" s="16" t="s">
        <v>290</v>
      </c>
      <c r="H69" s="16" t="s">
        <v>392</v>
      </c>
      <c r="I69" s="16" t="s">
        <v>239</v>
      </c>
      <c r="J69" s="16" t="s">
        <v>340</v>
      </c>
    </row>
    <row r="70" spans="2:10" x14ac:dyDescent="0.25">
      <c r="B70" s="7" t="str">
        <f>G35</f>
        <v>FUNDACIÓ ESPORTIVA BEGUR</v>
      </c>
      <c r="C70" s="7" t="str">
        <f>H35</f>
        <v>BEG</v>
      </c>
      <c r="D70" s="7" t="str">
        <f>I35</f>
        <v>CAT</v>
      </c>
      <c r="E70" s="7" t="str">
        <f>J35</f>
        <v>C:\MIC_2020\escuts\U14\CAT_U14_BEG.PNG</v>
      </c>
      <c r="G70" s="16" t="s">
        <v>291</v>
      </c>
      <c r="H70" s="16" t="s">
        <v>393</v>
      </c>
      <c r="I70" s="16" t="s">
        <v>239</v>
      </c>
      <c r="J70" s="16" t="s">
        <v>341</v>
      </c>
    </row>
    <row r="71" spans="2:10" x14ac:dyDescent="0.25">
      <c r="B71" s="7" t="str">
        <f t="shared" ref="B71:B75" si="24">G76</f>
        <v>FC VILABLAREIX</v>
      </c>
      <c r="C71" s="7" t="str">
        <f t="shared" ref="C71:C75" si="25">H76</f>
        <v>VLB</v>
      </c>
      <c r="D71" s="7" t="str">
        <f t="shared" ref="D71:D75" si="26">I76</f>
        <v>CAT</v>
      </c>
      <c r="E71" s="7" t="str">
        <f t="shared" ref="E71:E75" si="27">J76</f>
        <v>C:\MIC_2020\escuts\U14\CAT_U14_VLB.PNG</v>
      </c>
      <c r="G71" s="16" t="s">
        <v>292</v>
      </c>
      <c r="H71" s="16" t="s">
        <v>394</v>
      </c>
      <c r="I71" s="16" t="s">
        <v>239</v>
      </c>
      <c r="J71" s="16" t="s">
        <v>342</v>
      </c>
    </row>
    <row r="72" spans="2:10" x14ac:dyDescent="0.25">
      <c r="B72" s="7" t="str">
        <f t="shared" si="24"/>
        <v>CF PERALADA</v>
      </c>
      <c r="C72" s="7" t="str">
        <f t="shared" si="25"/>
        <v>PER</v>
      </c>
      <c r="D72" s="7" t="str">
        <f t="shared" si="26"/>
        <v>CAT</v>
      </c>
      <c r="E72" s="7" t="str">
        <f t="shared" si="27"/>
        <v>C:\MIC_2020\escuts\U14\CAT_U14_PER.PNG</v>
      </c>
      <c r="G72" s="16" t="s">
        <v>293</v>
      </c>
      <c r="H72" s="16" t="s">
        <v>395</v>
      </c>
      <c r="I72" s="16" t="s">
        <v>239</v>
      </c>
      <c r="J72" s="16" t="s">
        <v>343</v>
      </c>
    </row>
    <row r="73" spans="2:10" x14ac:dyDescent="0.25">
      <c r="B73" s="7" t="str">
        <f t="shared" si="24"/>
        <v>UD CASSÀ</v>
      </c>
      <c r="C73" s="7" t="str">
        <f t="shared" si="25"/>
        <v>CAS</v>
      </c>
      <c r="D73" s="7" t="str">
        <f t="shared" si="26"/>
        <v>CAT</v>
      </c>
      <c r="E73" s="7" t="str">
        <f t="shared" si="27"/>
        <v>C:\MIC_2020\escuts\U14\CAT_U14_CAS.PNG</v>
      </c>
      <c r="G73" s="16" t="s">
        <v>294</v>
      </c>
      <c r="H73" s="16" t="s">
        <v>396</v>
      </c>
      <c r="I73" s="16" t="s">
        <v>239</v>
      </c>
      <c r="J73" s="16" t="s">
        <v>345</v>
      </c>
    </row>
    <row r="74" spans="2:10" x14ac:dyDescent="0.25">
      <c r="B74" s="7" t="str">
        <f t="shared" si="24"/>
        <v>CF SANT FELIU DE GUÍXOLS</v>
      </c>
      <c r="C74" s="7" t="str">
        <f t="shared" si="25"/>
        <v>SFG</v>
      </c>
      <c r="D74" s="7" t="str">
        <f t="shared" si="26"/>
        <v>CAT</v>
      </c>
      <c r="E74" s="7" t="str">
        <f t="shared" si="27"/>
        <v>C:\MIC_2020\escuts\U14\CAT_U14_SFG.PNG</v>
      </c>
      <c r="G74" s="16" t="s">
        <v>295</v>
      </c>
      <c r="H74" s="16" t="s">
        <v>397</v>
      </c>
      <c r="I74" s="16" t="s">
        <v>239</v>
      </c>
      <c r="J74" s="16" t="s">
        <v>344</v>
      </c>
    </row>
    <row r="75" spans="2:10" x14ac:dyDescent="0.25">
      <c r="B75" s="7" t="str">
        <f t="shared" si="24"/>
        <v>EF BAIX TER</v>
      </c>
      <c r="C75" s="7" t="str">
        <f t="shared" si="25"/>
        <v>TER</v>
      </c>
      <c r="D75" s="7" t="str">
        <f t="shared" si="26"/>
        <v>CAT</v>
      </c>
      <c r="E75" s="7" t="str">
        <f t="shared" si="27"/>
        <v>C:\MIC_2020\escuts\U14\CAT_U14_TER.PNG</v>
      </c>
    </row>
    <row r="76" spans="2:10" x14ac:dyDescent="0.25">
      <c r="B76" s="11"/>
      <c r="C76" s="11"/>
      <c r="D76" s="11"/>
      <c r="E76" s="11"/>
      <c r="G76" s="16" t="s">
        <v>297</v>
      </c>
      <c r="H76" s="16" t="s">
        <v>399</v>
      </c>
      <c r="I76" s="16" t="s">
        <v>239</v>
      </c>
      <c r="J76" s="16" t="s">
        <v>347</v>
      </c>
    </row>
    <row r="77" spans="2:10" x14ac:dyDescent="0.25">
      <c r="B77" s="11"/>
      <c r="C77" s="11"/>
      <c r="D77" s="11"/>
      <c r="E77" s="11"/>
      <c r="G77" s="16" t="s">
        <v>298</v>
      </c>
      <c r="H77" s="16" t="s">
        <v>400</v>
      </c>
      <c r="I77" s="16" t="s">
        <v>239</v>
      </c>
      <c r="J77" s="16" t="s">
        <v>348</v>
      </c>
    </row>
    <row r="78" spans="2:10" x14ac:dyDescent="0.25">
      <c r="B78" s="11"/>
      <c r="C78" s="11"/>
      <c r="D78" s="11"/>
      <c r="E78" s="11"/>
      <c r="G78" s="16" t="s">
        <v>247</v>
      </c>
      <c r="H78" s="16" t="s">
        <v>401</v>
      </c>
      <c r="I78" s="16" t="s">
        <v>239</v>
      </c>
      <c r="J78" s="16" t="s">
        <v>302</v>
      </c>
    </row>
    <row r="79" spans="2:10" x14ac:dyDescent="0.25">
      <c r="B79" s="11"/>
      <c r="C79" s="11"/>
      <c r="D79" s="11"/>
      <c r="E79" s="11"/>
      <c r="G79" s="16" t="s">
        <v>299</v>
      </c>
      <c r="H79" s="16" t="s">
        <v>402</v>
      </c>
      <c r="I79" s="16" t="s">
        <v>239</v>
      </c>
      <c r="J79" s="16" t="s">
        <v>349</v>
      </c>
    </row>
    <row r="80" spans="2:10" x14ac:dyDescent="0.25">
      <c r="B80" s="11"/>
      <c r="C80" s="11"/>
      <c r="D80" s="11"/>
      <c r="E80" s="11"/>
      <c r="G80" s="16" t="s">
        <v>300</v>
      </c>
      <c r="H80" s="16" t="s">
        <v>403</v>
      </c>
      <c r="I80" s="16" t="s">
        <v>239</v>
      </c>
      <c r="J80" s="16" t="s">
        <v>350</v>
      </c>
    </row>
    <row r="81" spans="2:10" x14ac:dyDescent="0.25">
      <c r="B81" s="11"/>
      <c r="C81" s="11"/>
      <c r="D81" s="11"/>
      <c r="E81" s="11"/>
      <c r="G81" s="16"/>
      <c r="H81" s="16"/>
      <c r="I81" s="16"/>
      <c r="J81" s="16" t="s">
        <v>240</v>
      </c>
    </row>
    <row r="82" spans="2:10" x14ac:dyDescent="0.25">
      <c r="B82" s="11"/>
      <c r="C82" s="11"/>
      <c r="D82" s="11"/>
      <c r="E82" s="11"/>
      <c r="G82" s="16"/>
      <c r="H82" s="16"/>
      <c r="I82" s="16"/>
      <c r="J82" s="16" t="s">
        <v>240</v>
      </c>
    </row>
    <row r="83" spans="2:10" x14ac:dyDescent="0.25">
      <c r="B83" s="11"/>
      <c r="C83" s="11"/>
      <c r="D83" s="11"/>
      <c r="E83" s="11"/>
    </row>
    <row r="84" spans="2:10" x14ac:dyDescent="0.25">
      <c r="B84" s="11"/>
      <c r="C84" s="11"/>
      <c r="D84" s="11"/>
      <c r="E84" s="11"/>
    </row>
    <row r="85" spans="2:10" x14ac:dyDescent="0.25">
      <c r="B85" s="11"/>
      <c r="C85" s="11"/>
      <c r="D85" s="11"/>
      <c r="E85" s="11"/>
    </row>
  </sheetData>
  <mergeCells count="22">
    <mergeCell ref="W21:Z21"/>
    <mergeCell ref="M29:P29"/>
    <mergeCell ref="R6:U6"/>
    <mergeCell ref="B5:E5"/>
    <mergeCell ref="G5:J5"/>
    <mergeCell ref="G25:J25"/>
    <mergeCell ref="AB6:AE6"/>
    <mergeCell ref="M2:P2"/>
    <mergeCell ref="G45:J45"/>
    <mergeCell ref="G65:J65"/>
    <mergeCell ref="R14:U14"/>
    <mergeCell ref="R29:U29"/>
    <mergeCell ref="R37:U37"/>
    <mergeCell ref="W6:Z6"/>
    <mergeCell ref="W14:Z14"/>
    <mergeCell ref="W29:Z29"/>
    <mergeCell ref="W37:Z37"/>
    <mergeCell ref="M6:P6"/>
    <mergeCell ref="M14:P14"/>
    <mergeCell ref="M21:P21"/>
    <mergeCell ref="R21:U21"/>
    <mergeCell ref="M36:P36"/>
  </mergeCells>
  <dataValidations count="7">
    <dataValidation type="list" allowBlank="1" showInputMessage="1" showErrorMessage="1" sqref="M3" xr:uid="{00000000-0002-0000-0100-000003000000}">
      <formula1>$B$7:$B$104</formula1>
    </dataValidation>
    <dataValidation type="list" allowBlank="1" showInputMessage="1" showErrorMessage="1" sqref="R33 W10 M25 M33 M40 R10 R18 R25 R41 W18 W25 W33 W41 AB10 M10 M18" xr:uid="{00000000-0002-0000-0100-000002000000}">
      <formula1>$G$66:$G$82</formula1>
    </dataValidation>
    <dataValidation type="list" allowBlank="1" showInputMessage="1" showErrorMessage="1" sqref="M17 AB9 W40 W32 W24 W17 R40 R24 R17 R9 M39 M32 W9 M24 M9 R32" xr:uid="{00000000-0002-0000-0100-000000000000}">
      <formula1>$G$46:$G$62</formula1>
    </dataValidation>
    <dataValidation type="list" allowBlank="1" showInputMessage="1" showErrorMessage="1" sqref="M22 R30 M30 M37 R7 R15 R22 R38 W7 W15 W22 W30 W38 AB7 M15" xr:uid="{00000000-0002-0000-0100-000005000000}">
      <formula1>$G$6:$G$22</formula1>
    </dataValidation>
    <dataValidation type="list" showInputMessage="1" showErrorMessage="1" sqref="M7" xr:uid="{00000000-0002-0000-0100-000006000000}">
      <formula1>$G$6:$G$22</formula1>
    </dataValidation>
    <dataValidation type="list" allowBlank="1" showInputMessage="1" showErrorMessage="1" sqref="L9" xr:uid="{00000000-0002-0000-0100-000004000000}">
      <formula1>$H$7:$H$28</formula1>
    </dataValidation>
    <dataValidation type="list" allowBlank="1" showInputMessage="1" showErrorMessage="1" sqref="AB8 M8 R31 M23 M16 M31 M38 R8 R16 R23 R39 W8 W16 W23 W31 W39" xr:uid="{00000000-0002-0000-0100-000001000000}">
      <formula1>$G$26:$G$42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VMIX</vt:lpstr>
      <vt:lpstr>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Raul Alarcon</cp:lastModifiedBy>
  <dcterms:created xsi:type="dcterms:W3CDTF">2017-03-08T15:05:19Z</dcterms:created>
  <dcterms:modified xsi:type="dcterms:W3CDTF">2022-03-22T12:20:19Z</dcterms:modified>
</cp:coreProperties>
</file>