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B23F9E2E-68A4-4653-8332-8AC8BE1BB3FE}" xr6:coauthVersionLast="47" xr6:coauthVersionMax="47" xr10:uidLastSave="{00000000-0000-0000-0000-000000000000}"/>
  <bookViews>
    <workbookView xWindow="-120" yWindow="-120" windowWidth="29040" windowHeight="15840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<sst xmlns="http://schemas.openxmlformats.org/spreadsheetml/2006/main" count="478" uniqueCount="346">
  <si>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</si>
  <si>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</si>
  <si>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</si>
  <si>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</si>
  <si>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</si>
  <si>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</si>
  <si>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</si>
  <si>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</si>
  <si>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</si>
  <si>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</si>
  <si>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</si>
  <si>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</si>
  <si>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</si>
  <si>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</si>
  <si>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</si>
  <si>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</si>
  <si>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</si>
  <si>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</si>
  <si>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</si>
  <si>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</si>
  <si>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</si>
  <si>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</si>
  <si>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</si>
  <si>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</si>
  <si>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</si>
  <si>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</si>
  <si>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</si>
  <si>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</si>
  <si>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</si>
  <si>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</si>
  <si>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</si>
  <si>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</si>
  <si>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</si>
  <si>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</si>
  <si>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</si>
  <si>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</si>
  <si>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</si>
  <si>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</si>
  <si>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</si>
  <si>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</si>
  <si>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</si>
  <si>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</si>
  <si>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</si>
  <si>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</si>
  <si>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</si>
  <si>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</si>
  <si>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</si>
  <si>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</si>
  <si>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</si>
  <si>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</si>
  <si>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</si>
  <si>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</si>
  <si>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</si>
  <si>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</si>
  <si>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</si>
  <si>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</si>
  <si>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</si>
  <si>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</si>
  <si>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</si>
  <si>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</si>
  <si>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</si>
  <si>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</si>
  <si>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</si>
  <si>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</si>
  <si>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</si>
  <si>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</si>
  <si>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</si>
  <si>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</si>
  <si>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</si>
  <si>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</si>
  <si>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</si>
  <si>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</si>
  <si>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</si>
  <si>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</si>
  <si>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</si>
  <si>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</si>
  <si>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</si>
  <si>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</si>
  <si>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</si>
  <si>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</si>
  <si>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</si>
  <si>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</si>
  <si>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</si>
  <si>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</si>
  <si>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</si>
  <si>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</si>
  <si>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</si>
  <si>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</si>
  <si>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</si>
  <si>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</si>
  <si>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</si>
  <si>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</si>
  <si>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</si>
  <si>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</si>
  <si>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</si>
  <si>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</si>
  <si>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</si>
  <si>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</si>
  <si>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</si>
  <si>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</si>
  <si>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</si>
  <si>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</si>
  <si>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</si>
  <si>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</si>
  <si>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</si>
  <si>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</si>
  <si>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</si>
  <si>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</si>
  <si>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</si>
  <si>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</si>
  <si>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</si>
  <si>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</si>
  <si>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</si>
  <si>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</si>
  <si>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</si>
  <si>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</si>
  <si>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</si>
  <si>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</si>
  <si>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</si>
  <si>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</si>
  <si>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</si>
  <si>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</si>
  <si>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</si>
  <si>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</si>
  <si>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</si>
  <si>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</si>
  <si>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</si>
  <si>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</si>
  <si>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</si>
  <si>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</si>
  <si>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</si>
  <si>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</si>
  <si>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</si>
  <si>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</si>
  <si>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</si>
  <si>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</si>
  <si>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</si>
  <si>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</si>
  <si>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</si>
  <si>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</si>
  <si>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</si>
  <si>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</si>
  <si>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</si>
  <si>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</si>
  <si>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</si>
  <si>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</si>
  <si>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</si>
  <si>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</si>
  <si>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</si>
  <si>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</si>
  <si>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</si>
  <si>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</si>
  <si>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</si>
  <si>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</si>
  <si>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</si>
  <si>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</si>
  <si>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</si>
  <si>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</si>
  <si>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</si>
  <si>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</si>
  <si>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</si>
  <si>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</si>
  <si>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</si>
  <si>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</si>
  <si>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</si>
  <si>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</si>
  <si>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</si>
  <si>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</si>
  <si>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</si>
  <si>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</si>
  <si>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</si>
  <si>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</si>
  <si>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</si>
  <si>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</si>
  <si>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</si>
  <si>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</si>
  <si>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</si>
  <si>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</si>
  <si>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</si>
  <si>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</si>
  <si>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</si>
  <si>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</si>
  <si>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</si>
  <si>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</si>
  <si>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</si>
  <si>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</si>
  <si>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</si>
  <si>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</si>
  <si>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</si>
  <si>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</si>
  <si>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</si>
  <si>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</si>
  <si>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</si>
  <si>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</si>
  <si>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</si>
  <si>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</si>
  <si>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</si>
  <si>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</si>
  <si>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</si>
  <si>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</si>
  <si>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</si>
  <si>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</si>
  <si>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</si>
  <si>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</si>
  <si>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</si>
  <si>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</si>
  <si>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</si>
  <si>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</si>
  <si>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</si>
  <si>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</si>
  <si>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</si>
  <si>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</si>
  <si>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</si>
  <si>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</si>
  <si>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</si>
  <si>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</si>
  <si>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</si>
  <si>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</si>
  <si>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</si>
  <si>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</si>
  <si>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</si>
  <si>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BRA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</si>
  <si>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</si>
  <si>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</si>
  <si>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</si>
  <si>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</si>
  <si>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</si>
  <si>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</si>
  <si>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</si>
  <si>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</si>
  <si>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</si>
  <si>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</si>
  <si>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</si>
  <si>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</si>
  <si>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</si>
  <si>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</si>
  <si>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</si>
  <si>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</si>
  <si>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CABEZAS DE SERIE</t>
  </si>
  <si>
    <t>CAT</t>
  </si>
  <si>
    <t>VAL</t>
  </si>
  <si>
    <t>WOSPAC</t>
  </si>
  <si>
    <t>C:\MIC_2020\LOGOS\VACIO.PNG</t>
  </si>
  <si>
    <t>CATEGORIA 1| U20</t>
  </si>
  <si>
    <t>SAFOR CLUB DE FUTBOL</t>
  </si>
  <si>
    <t>JULIAN VASQUEZ FUTBOL PLAZA</t>
  </si>
  <si>
    <t>PVA</t>
  </si>
  <si>
    <t>COL</t>
  </si>
  <si>
    <t>UK</t>
  </si>
  <si>
    <t>FRA</t>
  </si>
  <si>
    <t>VALENCIA CF SAD</t>
  </si>
  <si>
    <t>REAL SOCIEDAD SAD</t>
  </si>
  <si>
    <t>UE FIGUERES</t>
  </si>
  <si>
    <t>CF SANT FELIU DE GUÍXOLS</t>
  </si>
  <si>
    <t>SPORTING BADALONA</t>
  </si>
  <si>
    <t>FUNDACIÓN MARCET</t>
  </si>
  <si>
    <t>DIAGONAL CLUB ESPORTIU</t>
  </si>
  <si>
    <t>US TALENTPROJEKT</t>
  </si>
  <si>
    <t>CEFF COPIAPÓ</t>
  </si>
  <si>
    <t>FC CENTRAL LOS ANGELES</t>
  </si>
  <si>
    <t>RICHMOND</t>
  </si>
  <si>
    <t>PELOTEROS USA</t>
  </si>
  <si>
    <t>TORO ROJO FC</t>
  </si>
  <si>
    <t>CUNDINAMARCA FC</t>
  </si>
  <si>
    <t>CHI</t>
  </si>
  <si>
    <t>BCN SPORTS ACADEMY A</t>
  </si>
  <si>
    <t>BCN SPORTS ACADEMY B</t>
  </si>
  <si>
    <t>7 ELITE ACADEMY</t>
  </si>
  <si>
    <t>CRC CAMBRIDGE UNITED</t>
  </si>
  <si>
    <t>ASC DE VOLEWIJCKERS</t>
  </si>
  <si>
    <t>ÚJBUDA FC LABDARÚGÓ KFT</t>
  </si>
  <si>
    <t>AS CLERMONT SAINT JACQUES</t>
  </si>
  <si>
    <t>HOL</t>
  </si>
  <si>
    <t>HUN</t>
  </si>
  <si>
    <t>FC BASCARA</t>
  </si>
  <si>
    <t>CLUB FUTBOL BASE VILOBÍ 2015</t>
  </si>
  <si>
    <t>UE CALDES</t>
  </si>
  <si>
    <t>ATLÈTIC CLUB HOSTALRIC</t>
  </si>
  <si>
    <t>KAPTIVA SPORTS ACADEMY A</t>
  </si>
  <si>
    <t>KAPTIVA SPORTS ACADEMY B</t>
  </si>
  <si>
    <t>AVANZA SPORTS</t>
  </si>
  <si>
    <t>C:\MIC_2020\escuts\U18\CAT_U18_VCF.PNG</t>
  </si>
  <si>
    <t>C:\MIC_2020\escuts\U18\CAT_U18_SAF.PNG</t>
  </si>
  <si>
    <t>C:\MIC_2020\escuts\U18\CAT_U18_WOS.PNG</t>
  </si>
  <si>
    <t>C:\MIC_2020\escuts\U18\CAT_U18_RSO.PNG</t>
  </si>
  <si>
    <t>C:\MIC_2020\escuts\U18\CAT_U18_FIG.PNG</t>
  </si>
  <si>
    <t>C:\MIC_2020\escuts\U18\CAT_U18_SFG.PNG</t>
  </si>
  <si>
    <t>C:\MIC_2020\escuts\U18\CAT_U18_BAD.PNG</t>
  </si>
  <si>
    <t>C:\MIC_2020\escuts\U18\CAT_U18_MAR.PNG</t>
  </si>
  <si>
    <t>C:\MIC_2020\escuts\U18\CAT_U18_DIA.PNG</t>
  </si>
  <si>
    <t>C:\MIC_2020\escuts\U18\CAT_U18_TAL.PNG</t>
  </si>
  <si>
    <t>C:\MIC_2020\escuts\U18\CAT_U18_COP.PNG</t>
  </si>
  <si>
    <t>C:\MIC_2020\escuts\U18\CAT_U18_CLA.PNG</t>
  </si>
  <si>
    <t>C:\MIC_2020\escuts\U18\CAT_U18_RIC.PNG</t>
  </si>
  <si>
    <t>C:\MIC_2020\escuts\U18\CAT_U18_PEL.PNG</t>
  </si>
  <si>
    <t>C:\MIC_2020\escuts\U18\CAT_U18_TOR.PNG</t>
  </si>
  <si>
    <t>C:\MIC_2020\escuts\U18\CAT_U18_JUL.PNG</t>
  </si>
  <si>
    <t>C:\MIC_2020\escuts\U18\CAT_U18_CUN.PNG</t>
  </si>
  <si>
    <t>C:\MIC_2020\escuts\U18\CAT_U18_SPA.PNG</t>
  </si>
  <si>
    <t>C:\MIC_2020\escuts\U18\CAT_U18_SPB.PNG</t>
  </si>
  <si>
    <t>C:\MIC_2020\escuts\U18\CAT_U18_7EL.PNG</t>
  </si>
  <si>
    <t>C:\MIC_2020\escuts\U18\CAT_U18_CAM.PNG</t>
  </si>
  <si>
    <t>C:\MIC_2020\escuts\U18\CAT_U18_VOL.PNG</t>
  </si>
  <si>
    <t>C:\MIC_2020\escuts\U18\CAT_U18_UJB.PNG</t>
  </si>
  <si>
    <t>C:\MIC_2020\escuts\U18\CAT_U18_CLE.PNG</t>
  </si>
  <si>
    <t>C:\MIC_2020\escuts\U18\CAT_U18_BAS.PNG</t>
  </si>
  <si>
    <t>C:\MIC_2020\escuts\U18\CAT_U18_CFB.PNG</t>
  </si>
  <si>
    <t>C:\MIC_2020\escuts\U18\CAT_U18_UEC.PNG</t>
  </si>
  <si>
    <t>C:\MIC_2020\escuts\U18\CAT_U18_HOS.PNG</t>
  </si>
  <si>
    <t>C:\MIC_2020\escuts\U18\CAT_U18_KSA.PNG</t>
  </si>
  <si>
    <t>C:\MIC_2020\escuts\U18\CAT_U18_KSB.PNG</t>
  </si>
  <si>
    <t>C:\MIC_2020\escuts\U18\CAT_U18_AVA.PNG</t>
  </si>
  <si>
    <t>UE QUART</t>
  </si>
  <si>
    <t>C:\MIC_2020\escuts\U15\CAT_U15_QUA.PNG</t>
  </si>
  <si>
    <t>VCF</t>
  </si>
  <si>
    <t>RSO</t>
  </si>
  <si>
    <t>GIR</t>
  </si>
  <si>
    <t>FIG</t>
  </si>
  <si>
    <t>SFG</t>
  </si>
  <si>
    <t>BAD</t>
  </si>
  <si>
    <t>MAR</t>
  </si>
  <si>
    <t>DIA</t>
  </si>
  <si>
    <t>TAL</t>
  </si>
  <si>
    <t>COP</t>
  </si>
  <si>
    <t>CLA</t>
  </si>
  <si>
    <t>RIC</t>
  </si>
  <si>
    <t>PEL</t>
  </si>
  <si>
    <t>TOR</t>
  </si>
  <si>
    <t>JUL</t>
  </si>
  <si>
    <t>CUN</t>
  </si>
  <si>
    <t>SAF</t>
  </si>
  <si>
    <t>SPA</t>
  </si>
  <si>
    <t>SPB</t>
  </si>
  <si>
    <t>7EL</t>
  </si>
  <si>
    <t>CAM</t>
  </si>
  <si>
    <t>VOL</t>
  </si>
  <si>
    <t>ÚJB</t>
  </si>
  <si>
    <t>CLE</t>
  </si>
  <si>
    <t>BAS</t>
  </si>
  <si>
    <t>CFB</t>
  </si>
  <si>
    <t>UEC</t>
  </si>
  <si>
    <t>HOS</t>
  </si>
  <si>
    <t>KSA</t>
  </si>
  <si>
    <t>KSB</t>
  </si>
  <si>
    <t>AVA</t>
  </si>
  <si>
    <t>WOS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</si>
</sst>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>VALENCIA CF SAD</v>
      </c>
      <c r="F2" s="3" t="str">
        <f>DADES!O7</f>
        <v>VAL</v>
      </c>
      <c r="G2" s="3" t="str">
        <f>DADES!P7</f>
        <v>C:\MIC_2020\escuts\U18\CAT_U18_VCF.PNG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>UE QUART</v>
      </c>
      <c r="S2" s="3" t="str">
        <f>DADES!O15</f>
        <v>CAT</v>
      </c>
      <c r="T2" s="3" t="str">
        <f>DADES!P15</f>
        <v>C:\MIC_2020\escuts\U15\CAT_U15_QUA.PNG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>UE FIGUERES</v>
      </c>
      <c r="AF2" s="3" t="str">
        <f>DADES!O22</f>
        <v>CAT</v>
      </c>
      <c r="AG2" s="3" t="str">
        <f>DADES!P22</f>
        <v>C:\MIC_2020\escuts\U18\CAT_U18_FIG.PNG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>CF SANT FELIU DE GUÍXOLS</v>
      </c>
      <c r="AS2" s="3" t="str">
        <f>DADES!O30</f>
        <v>CAT</v>
      </c>
      <c r="AT2" s="3" t="str">
        <f>DADES!P30</f>
        <v>C:\MIC_2020\escuts\U18\CAT_U18_SFG.PNG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>REAL SOCIEDAD SAD</v>
      </c>
      <c r="BF2" s="3" t="str">
        <f>DADES!O37</f>
        <v>PVA</v>
      </c>
      <c r="BG2" s="3" t="str">
        <f>DADES!P37</f>
        <v>C:\MIC_2020\escuts\U18\CAT_U18_RSO.PNG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>SPORTING BADALONA</v>
      </c>
      <c r="BS2" s="3" t="str">
        <f>DADES!T7</f>
        <v>CAT</v>
      </c>
      <c r="BT2" s="3" t="str">
        <f>DADES!U7</f>
        <v>C:\MIC_2020\escuts\U18\CAT_U18_BAD.PNG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>FUNDACIÓN MARCET</v>
      </c>
      <c r="CF2" s="3" t="str">
        <f>DADES!T15</f>
        <v>CAT</v>
      </c>
      <c r="CG2" s="3" t="str">
        <f>DADES!U15</f>
        <v>C:\MIC_2020\escuts\U18\CAT_U18_MAR.PNG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>DIAGONAL CLUB ESPORTIU</v>
      </c>
      <c r="CS2" s="3" t="str">
        <f>DADES!T22</f>
        <v>CAT</v>
      </c>
      <c r="CT2" s="3" t="str">
        <f>DADES!U22</f>
        <v>C:\MIC_2020\escuts\U18\CAT_U18_DIA.PNG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 xml:space="preserve">   </v>
      </c>
      <c r="DF2" s="3" t="str">
        <f>DADES!T30</f>
        <v xml:space="preserve">   </v>
      </c>
      <c r="DG2" s="3" t="str">
        <f>DADES!U30</f>
        <v>C:\MIC_2020\LOGOS\VACIO.PNG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 xml:space="preserve">   </v>
      </c>
      <c r="DS2" s="3" t="str">
        <f>DADES!T38</f>
        <v xml:space="preserve">   </v>
      </c>
      <c r="DT2" s="3" t="str">
        <f>DADES!U38</f>
        <v>C:\MIC_2020\LOGOS\VACIO.PNG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H1" zoomScaleNormal="100" workbookViewId="0">
      <pane ySplit="3" topLeftCell="A4" activePane="bottomLeft" state="frozen"/>
      <selection pane="bottomLeft" activeCell="O17" sqref="O17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6.285156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19" t="s">
        <v>5</v>
      </c>
      <c r="N2" s="19"/>
      <c r="O2" s="19"/>
      <c r="P2" s="19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0" t="s">
        <v>243</v>
      </c>
      <c r="C5" s="20"/>
      <c r="D5" s="20"/>
      <c r="E5" s="20"/>
      <c r="G5" s="20" t="s">
        <v>238</v>
      </c>
      <c r="H5" s="20"/>
      <c r="I5" s="20"/>
      <c r="J5" s="20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7" t="s">
        <v>219</v>
      </c>
      <c r="H6" s="7" t="s">
        <v>219</v>
      </c>
      <c r="I6" s="7" t="s">
        <v>219</v>
      </c>
      <c r="J6" s="16" t="s">
        <v>242</v>
      </c>
      <c r="M6" s="18" t="s">
        <v>222</v>
      </c>
      <c r="N6" s="18"/>
      <c r="O6" s="18"/>
      <c r="P6" s="18"/>
      <c r="R6" s="18" t="s">
        <v>227</v>
      </c>
      <c r="S6" s="18"/>
      <c r="T6" s="18"/>
      <c r="U6" s="18"/>
      <c r="W6" s="18" t="s">
        <v>235</v>
      </c>
      <c r="X6" s="18"/>
      <c r="Y6" s="18"/>
      <c r="Z6" s="18"/>
      <c r="AA6" s="6"/>
      <c r="AB6" s="18" t="s">
        <v>230</v>
      </c>
      <c r="AC6" s="18"/>
      <c r="AD6" s="18"/>
      <c r="AE6" s="18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250</v>
      </c>
      <c r="H7" s="16" t="s">
        <v>314</v>
      </c>
      <c r="I7" s="16" t="s">
        <v>240</v>
      </c>
      <c r="J7" s="16" t="s">
        <v>281</v>
      </c>
      <c r="M7" s="7" t="s">
        <v>250</v>
      </c>
      <c r="N7" s="7" t="str">
        <f>VLOOKUP(M7,G6:J22,2,FALSE)</f>
        <v>VCF</v>
      </c>
      <c r="O7" s="8" t="str">
        <f>VLOOKUP(M7,G6:J22,3,FALSE)</f>
        <v>VAL</v>
      </c>
      <c r="P7" s="8" t="str">
        <f>VLOOKUP(M7,G6:J22,4,FALSE)</f>
        <v>C:\MIC_2020\escuts\U18\CAT_U18_VCF.PNG</v>
      </c>
      <c r="R7" s="7" t="s">
        <v>254</v>
      </c>
      <c r="S7" s="7" t="str">
        <f>VLOOKUP(R7,G6:J22,2,FALSE)</f>
        <v>BAD</v>
      </c>
      <c r="T7" s="8" t="str">
        <f>VLOOKUP(R7,G6:J22,3,FALSE)</f>
        <v>CAT</v>
      </c>
      <c r="U7" s="8" t="str">
        <f>VLOOKUP(R7,G6:J22,4,FALSE)</f>
        <v>C:\MIC_2020\escuts\U18\CAT_U18_BAD.PNG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VALENCIA CF SAD</v>
      </c>
      <c r="C8" s="7" t="str">
        <f t="shared" si="1"/>
        <v>VCF</v>
      </c>
      <c r="D8" s="7" t="str">
        <f t="shared" si="2"/>
        <v>VAL</v>
      </c>
      <c r="E8" s="7" t="str">
        <f t="shared" si="3"/>
        <v>C:\MIC_2020\escuts\U18\CAT_U18_VCF.PNG</v>
      </c>
      <c r="G8" s="16" t="s">
        <v>251</v>
      </c>
      <c r="H8" s="16" t="s">
        <v>315</v>
      </c>
      <c r="I8" s="16" t="s">
        <v>246</v>
      </c>
      <c r="J8" s="16" t="s">
        <v>284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REAL SOCIEDAD SAD</v>
      </c>
      <c r="C9" s="7" t="str">
        <f t="shared" si="1"/>
        <v>RSO</v>
      </c>
      <c r="D9" s="7" t="str">
        <f t="shared" si="2"/>
        <v>PVA</v>
      </c>
      <c r="E9" s="7" t="str">
        <f t="shared" si="3"/>
        <v>C:\MIC_2020\escuts\U18\CAT_U18_RSO.PNG</v>
      </c>
      <c r="G9" s="17" t="s">
        <v>312</v>
      </c>
      <c r="H9" s="16" t="s">
        <v>316</v>
      </c>
      <c r="I9" s="17" t="s">
        <v>239</v>
      </c>
      <c r="J9" s="17" t="s">
        <v>313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UE QUART</v>
      </c>
      <c r="C10" s="7" t="str">
        <f t="shared" si="1"/>
        <v>GIR</v>
      </c>
      <c r="D10" s="7" t="str">
        <f t="shared" si="2"/>
        <v>CAT</v>
      </c>
      <c r="E10" s="7" t="str">
        <f t="shared" si="3"/>
        <v>C:\MIC_2020\escuts\U15\CAT_U15_QUA.PNG</v>
      </c>
      <c r="G10" s="16" t="s">
        <v>252</v>
      </c>
      <c r="H10" s="16" t="s">
        <v>317</v>
      </c>
      <c r="I10" s="16" t="s">
        <v>239</v>
      </c>
      <c r="J10" s="16" t="s">
        <v>285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>UE FIGUERES</v>
      </c>
      <c r="C11" s="7" t="str">
        <f>H10</f>
        <v>FIG</v>
      </c>
      <c r="D11" s="7" t="str">
        <f>I10</f>
        <v>CAT</v>
      </c>
      <c r="E11" s="7" t="str">
        <f>J10</f>
        <v>C:\MIC_2020\escuts\U18\CAT_U18_FIG.PNG</v>
      </c>
      <c r="G11" s="16" t="s">
        <v>253</v>
      </c>
      <c r="H11" s="16" t="s">
        <v>318</v>
      </c>
      <c r="I11" s="16" t="s">
        <v>239</v>
      </c>
      <c r="J11" s="16" t="s">
        <v>286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 t="shared" ref="B12:D13" si="4">G11</f>
        <v>CF SANT FELIU DE GUÍXOLS</v>
      </c>
      <c r="C12" s="7" t="str">
        <f t="shared" si="4"/>
        <v>SFG</v>
      </c>
      <c r="D12" s="7" t="str">
        <f t="shared" si="4"/>
        <v>CAT</v>
      </c>
      <c r="E12" s="7" t="str">
        <f t="shared" si="3"/>
        <v>C:\MIC_2020\escuts\U18\CAT_U18_SFG.PNG</v>
      </c>
      <c r="G12" s="16" t="s">
        <v>254</v>
      </c>
      <c r="H12" s="16" t="s">
        <v>319</v>
      </c>
      <c r="I12" s="16" t="s">
        <v>239</v>
      </c>
      <c r="J12" s="16" t="s">
        <v>287</v>
      </c>
      <c r="R12" s="5"/>
      <c r="S12" s="5"/>
      <c r="W12" s="5"/>
      <c r="X12" s="5"/>
      <c r="Y12" s="6"/>
      <c r="Z12" s="6"/>
      <c r="AA12" s="6"/>
    </row>
    <row r="13" spans="2:31" x14ac:dyDescent="0.25">
      <c r="B13" s="7" t="str">
        <f t="shared" si="4"/>
        <v>SPORTING BADALONA</v>
      </c>
      <c r="C13" s="7" t="str">
        <f t="shared" si="4"/>
        <v>BAD</v>
      </c>
      <c r="D13" s="7" t="str">
        <f t="shared" si="4"/>
        <v>CAT</v>
      </c>
      <c r="E13" s="7" t="str">
        <f t="shared" si="3"/>
        <v>C:\MIC_2020\escuts\U18\CAT_U18_BAD.PNG</v>
      </c>
      <c r="G13" s="16" t="s">
        <v>255</v>
      </c>
      <c r="H13" s="16" t="s">
        <v>320</v>
      </c>
      <c r="I13" s="16" t="s">
        <v>239</v>
      </c>
      <c r="J13" s="16" t="s">
        <v>288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 t="str">
        <f t="shared" si="0"/>
        <v>FUNDACIÓN MARCET</v>
      </c>
      <c r="C14" s="7" t="str">
        <f t="shared" si="1"/>
        <v>MAR</v>
      </c>
      <c r="D14" s="7" t="str">
        <f t="shared" si="2"/>
        <v>CAT</v>
      </c>
      <c r="E14" s="7" t="str">
        <f t="shared" si="3"/>
        <v>C:\MIC_2020\escuts\U18\CAT_U18_MAR.PNG</v>
      </c>
      <c r="G14" s="16" t="s">
        <v>256</v>
      </c>
      <c r="H14" s="16" t="s">
        <v>321</v>
      </c>
      <c r="I14" s="16" t="s">
        <v>239</v>
      </c>
      <c r="J14" s="16" t="s">
        <v>289</v>
      </c>
      <c r="M14" s="18" t="s">
        <v>223</v>
      </c>
      <c r="N14" s="18"/>
      <c r="O14" s="18"/>
      <c r="P14" s="18"/>
      <c r="R14" s="18" t="s">
        <v>228</v>
      </c>
      <c r="S14" s="18"/>
      <c r="T14" s="18"/>
      <c r="U14" s="18"/>
      <c r="W14" s="18" t="s">
        <v>234</v>
      </c>
      <c r="X14" s="18"/>
      <c r="Y14" s="18"/>
      <c r="Z14" s="18"/>
      <c r="AA14" s="6"/>
    </row>
    <row r="15" spans="2:31" x14ac:dyDescent="0.25">
      <c r="B15" s="7" t="str">
        <f t="shared" si="0"/>
        <v>DIAGONAL CLUB ESPORTIU</v>
      </c>
      <c r="C15" s="7" t="str">
        <f t="shared" si="1"/>
        <v>DIA</v>
      </c>
      <c r="D15" s="7" t="str">
        <f t="shared" si="2"/>
        <v>CAT</v>
      </c>
      <c r="E15" s="7" t="str">
        <f t="shared" si="3"/>
        <v>C:\MIC_2020\escuts\U18\CAT_U18_DIA.PNG</v>
      </c>
      <c r="G15" s="16"/>
      <c r="H15" s="16"/>
      <c r="I15" s="16"/>
      <c r="J15" s="16" t="s">
        <v>242</v>
      </c>
      <c r="M15" s="7" t="s">
        <v>312</v>
      </c>
      <c r="N15" s="7" t="str">
        <f>VLOOKUP(M15,G6:J22,2,FALSE)</f>
        <v>GIR</v>
      </c>
      <c r="O15" s="8" t="str">
        <f>VLOOKUP(M15,G6:J22,3,FALSE)</f>
        <v>CAT</v>
      </c>
      <c r="P15" s="8" t="str">
        <f>VLOOKUP(M15,G6:J22,4,FALSE)</f>
        <v>C:\MIC_2020\escuts\U15\CAT_U15_QUA.PNG</v>
      </c>
      <c r="R15" s="7" t="s">
        <v>255</v>
      </c>
      <c r="S15" s="7" t="str">
        <f>VLOOKUP(R15,G6:J22,2,FALSE)</f>
        <v>MAR</v>
      </c>
      <c r="T15" s="8" t="str">
        <f>VLOOKUP(R15,G6:J22,3,FALSE)</f>
        <v>CAT</v>
      </c>
      <c r="U15" s="8" t="str">
        <f>VLOOKUP(R15,G6:J22,4,FALSE)</f>
        <v>C:\MIC_2020\escuts\U18\CAT_U18_MAR.PNG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>
        <f>G15</f>
        <v>0</v>
      </c>
      <c r="C16" s="7">
        <f>H15</f>
        <v>0</v>
      </c>
      <c r="D16" s="7">
        <f>I15</f>
        <v>0</v>
      </c>
      <c r="E16" s="7" t="str">
        <f>J15</f>
        <v>C:\MIC_2020\LOGOS\VACIO.PNG</v>
      </c>
      <c r="G16" s="16"/>
      <c r="H16" s="16"/>
      <c r="I16" s="16"/>
      <c r="J16" s="16" t="s">
        <v>242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>
        <f t="shared" si="0"/>
        <v>0</v>
      </c>
      <c r="C17" s="7">
        <f t="shared" si="1"/>
        <v>0</v>
      </c>
      <c r="D17" s="7">
        <f t="shared" si="2"/>
        <v>0</v>
      </c>
      <c r="E17" s="7" t="str">
        <f t="shared" si="3"/>
        <v>C:\MIC_2020\LOGOS\VACIO.PNG</v>
      </c>
      <c r="G17" s="16"/>
      <c r="H17" s="16"/>
      <c r="I17" s="16"/>
      <c r="J17" s="16" t="s">
        <v>242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 t="str">
        <f t="shared" si="3"/>
        <v>C:\MIC_2020\LOGOS\VACIO.PNG</v>
      </c>
      <c r="G18" s="16"/>
      <c r="H18" s="16"/>
      <c r="I18" s="16"/>
      <c r="J18" s="16" t="s">
        <v>242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 t="str">
        <f t="shared" si="3"/>
        <v>C:\MIC_2020\LOGOS\VACIO.PNG</v>
      </c>
      <c r="G19" s="16"/>
      <c r="H19" s="16"/>
      <c r="I19" s="16"/>
      <c r="J19" s="16" t="s">
        <v>242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 t="str">
        <f t="shared" si="3"/>
        <v>C:\MIC_2020\LOGOS\VACIO.PNG</v>
      </c>
      <c r="G20" s="16"/>
      <c r="H20" s="16"/>
      <c r="I20" s="16"/>
      <c r="J20" s="16" t="s">
        <v>242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 t="str">
        <f t="shared" si="3"/>
        <v>C:\MIC_2020\LOGOS\VACIO.PNG</v>
      </c>
      <c r="G21" s="16"/>
      <c r="H21" s="16"/>
      <c r="I21" s="16"/>
      <c r="J21" s="16" t="s">
        <v>242</v>
      </c>
      <c r="M21" s="18" t="s">
        <v>224</v>
      </c>
      <c r="N21" s="18"/>
      <c r="O21" s="18"/>
      <c r="P21" s="18"/>
      <c r="R21" s="21" t="s">
        <v>229</v>
      </c>
      <c r="S21" s="22"/>
      <c r="T21" s="22"/>
      <c r="U21" s="23"/>
      <c r="W21" s="21" t="s">
        <v>233</v>
      </c>
      <c r="X21" s="22"/>
      <c r="Y21" s="22"/>
      <c r="Z21" s="23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242</v>
      </c>
      <c r="M22" s="7" t="s">
        <v>252</v>
      </c>
      <c r="N22" s="7" t="str">
        <f>VLOOKUP(M22,G6:J22,2,FALSE)</f>
        <v>FIG</v>
      </c>
      <c r="O22" s="8" t="str">
        <f>VLOOKUP(M22,G6:J22,3,FALSE)</f>
        <v>CAT</v>
      </c>
      <c r="P22" s="8" t="str">
        <f>VLOOKUP(M22,G6:J22,4,FALSE)</f>
        <v>C:\MIC_2020\escuts\U18\CAT_U18_FIG.PNG</v>
      </c>
      <c r="R22" s="7" t="s">
        <v>256</v>
      </c>
      <c r="S22" s="7" t="str">
        <f>VLOOKUP(R22,G6:J22,2,FALSE)</f>
        <v>DIA</v>
      </c>
      <c r="T22" s="8" t="str">
        <f>VLOOKUP(R22,G6:J22,3,FALSE)</f>
        <v>CAT</v>
      </c>
      <c r="U22" s="8" t="str">
        <f>VLOOKUP(R22,G6:J22,4,FALSE)</f>
        <v>C:\MIC_2020\escuts\U18\CAT_U18_DIA.PNG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20" t="s">
        <v>0</v>
      </c>
      <c r="H25" s="20"/>
      <c r="I25" s="20"/>
      <c r="J25" s="20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US TALENTPROJEKT</v>
      </c>
      <c r="C26" s="7" t="str">
        <f t="shared" ref="C26:C39" si="7">H27</f>
        <v>TAL</v>
      </c>
      <c r="D26" s="7" t="str">
        <f t="shared" ref="D26:D39" si="8">I27</f>
        <v>USA</v>
      </c>
      <c r="E26" s="7" t="str">
        <f t="shared" ref="E26:E39" si="9">J27</f>
        <v>C:\MIC_2020\escuts\U18\CAT_U18_TAL.PNG</v>
      </c>
      <c r="G26" s="16" t="s">
        <v>219</v>
      </c>
      <c r="H26" s="16" t="s">
        <v>219</v>
      </c>
      <c r="I26" s="16" t="s">
        <v>219</v>
      </c>
      <c r="J26" s="16" t="s">
        <v>242</v>
      </c>
      <c r="AA26" s="6"/>
    </row>
    <row r="27" spans="2:31" x14ac:dyDescent="0.25">
      <c r="B27" s="7" t="str">
        <f>G28</f>
        <v>CEFF COPIAPÓ</v>
      </c>
      <c r="C27" s="7" t="str">
        <f>H28</f>
        <v>COP</v>
      </c>
      <c r="D27" s="7" t="str">
        <f>I28</f>
        <v>CHI</v>
      </c>
      <c r="E27" s="7" t="str">
        <f t="shared" si="9"/>
        <v>C:\MIC_2020\escuts\U18\CAT_U18_COP.PNG</v>
      </c>
      <c r="G27" s="16" t="s">
        <v>257</v>
      </c>
      <c r="H27" s="16" t="s">
        <v>322</v>
      </c>
      <c r="I27" s="16" t="s">
        <v>220</v>
      </c>
      <c r="J27" s="16" t="s">
        <v>290</v>
      </c>
      <c r="AA27" s="6"/>
    </row>
    <row r="28" spans="2:31" x14ac:dyDescent="0.25">
      <c r="B28" s="7" t="str">
        <f t="shared" si="6"/>
        <v>FC CENTRAL LOS ANGELES</v>
      </c>
      <c r="C28" s="7" t="str">
        <f t="shared" si="7"/>
        <v>CLA</v>
      </c>
      <c r="D28" s="7" t="str">
        <f t="shared" si="8"/>
        <v>USA</v>
      </c>
      <c r="E28" s="7" t="str">
        <f t="shared" si="9"/>
        <v>C:\MIC_2020\escuts\U18\CAT_U18_CLA.PNG</v>
      </c>
      <c r="G28" s="16" t="s">
        <v>258</v>
      </c>
      <c r="H28" s="16" t="s">
        <v>323</v>
      </c>
      <c r="I28" s="16" t="s">
        <v>264</v>
      </c>
      <c r="J28" s="16" t="s">
        <v>291</v>
      </c>
    </row>
    <row r="29" spans="2:31" ht="28.5" x14ac:dyDescent="0.25">
      <c r="B29" s="7" t="str">
        <f t="shared" si="6"/>
        <v>RICHMOND</v>
      </c>
      <c r="C29" s="7" t="str">
        <f t="shared" si="7"/>
        <v>RIC</v>
      </c>
      <c r="D29" s="7" t="str">
        <f t="shared" si="8"/>
        <v>USA</v>
      </c>
      <c r="E29" s="7" t="str">
        <f t="shared" si="9"/>
        <v>C:\MIC_2020\escuts\U18\CAT_U18_RIC.PNG</v>
      </c>
      <c r="G29" s="16" t="s">
        <v>259</v>
      </c>
      <c r="H29" s="16" t="s">
        <v>324</v>
      </c>
      <c r="I29" s="16" t="s">
        <v>220</v>
      </c>
      <c r="J29" s="16" t="s">
        <v>292</v>
      </c>
      <c r="M29" s="18" t="s">
        <v>225</v>
      </c>
      <c r="N29" s="18"/>
      <c r="O29" s="18"/>
      <c r="P29" s="18"/>
      <c r="R29" s="21" t="s">
        <v>237</v>
      </c>
      <c r="S29" s="22"/>
      <c r="T29" s="22"/>
      <c r="U29" s="23"/>
      <c r="W29" s="18" t="s">
        <v>232</v>
      </c>
      <c r="X29" s="18"/>
      <c r="Y29" s="18"/>
      <c r="Z29" s="18"/>
    </row>
    <row r="30" spans="2:31" ht="15" customHeight="1" x14ac:dyDescent="0.25">
      <c r="B30" s="7" t="str">
        <f t="shared" si="6"/>
        <v>PELOTEROS USA</v>
      </c>
      <c r="C30" s="7" t="str">
        <f t="shared" si="7"/>
        <v>PEL</v>
      </c>
      <c r="D30" s="7" t="str">
        <f t="shared" si="8"/>
        <v>USA</v>
      </c>
      <c r="E30" s="7" t="str">
        <f t="shared" si="9"/>
        <v>C:\MIC_2020\escuts\U18\CAT_U18_PEL.PNG</v>
      </c>
      <c r="G30" s="16" t="s">
        <v>260</v>
      </c>
      <c r="H30" s="16" t="s">
        <v>325</v>
      </c>
      <c r="I30" s="16" t="s">
        <v>220</v>
      </c>
      <c r="J30" s="16" t="s">
        <v>293</v>
      </c>
      <c r="M30" s="7" t="s">
        <v>253</v>
      </c>
      <c r="N30" s="7" t="str">
        <f>VLOOKUP(M30,G6:J22,2,FALSE)</f>
        <v>SFG</v>
      </c>
      <c r="O30" s="8" t="str">
        <f>VLOOKUP(M30,G6:J22,3,FALSE)</f>
        <v>CAT</v>
      </c>
      <c r="P30" s="8" t="str">
        <f>VLOOKUP(M30,G6:J22,4,FALSE)</f>
        <v>C:\MIC_2020\escuts\U18\CAT_U18_SFG.PNG</v>
      </c>
      <c r="R30" s="7" t="s">
        <v>219</v>
      </c>
      <c r="S30" s="7" t="str">
        <f>VLOOKUP(R30,G6:J22,2,FALSE)</f>
        <v xml:space="preserve">   </v>
      </c>
      <c r="T30" s="8" t="str">
        <f>VLOOKUP(R30,G6:J22,3,FALSE)</f>
        <v xml:space="preserve">   </v>
      </c>
      <c r="U30" s="8" t="str">
        <f>VLOOKUP(R30,G6:J22,4,FALSE)</f>
        <v>C:\MIC_2020\LOGOS\VACIO.PNG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 t="str">
        <f t="shared" si="6"/>
        <v>TORO ROJO FC</v>
      </c>
      <c r="C31" s="7" t="str">
        <f t="shared" si="7"/>
        <v>TOR</v>
      </c>
      <c r="D31" s="7" t="str">
        <f t="shared" si="8"/>
        <v>COL</v>
      </c>
      <c r="E31" s="7" t="str">
        <f t="shared" si="9"/>
        <v>C:\MIC_2020\escuts\U18\CAT_U18_TOR.PNG</v>
      </c>
      <c r="G31" s="16" t="s">
        <v>261</v>
      </c>
      <c r="H31" s="16" t="s">
        <v>326</v>
      </c>
      <c r="I31" s="16" t="s">
        <v>220</v>
      </c>
      <c r="J31" s="16" t="s">
        <v>294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 t="str">
        <f t="shared" si="6"/>
        <v>JULIAN VASQUEZ FUTBOL PLAZA</v>
      </c>
      <c r="C32" s="7" t="str">
        <f t="shared" si="7"/>
        <v>JUL</v>
      </c>
      <c r="D32" s="7" t="str">
        <f t="shared" si="8"/>
        <v>COL</v>
      </c>
      <c r="E32" s="7" t="str">
        <f t="shared" si="9"/>
        <v>C:\MIC_2020\escuts\U18\CAT_U18_JUL.PNG</v>
      </c>
      <c r="G32" s="16" t="s">
        <v>262</v>
      </c>
      <c r="H32" s="16" t="s">
        <v>327</v>
      </c>
      <c r="I32" s="16" t="s">
        <v>247</v>
      </c>
      <c r="J32" s="16" t="s">
        <v>295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 t="str">
        <f t="shared" si="6"/>
        <v>CUNDINAMARCA FC</v>
      </c>
      <c r="C33" s="7" t="str">
        <f t="shared" si="7"/>
        <v>CUN</v>
      </c>
      <c r="D33" s="7" t="str">
        <f t="shared" si="8"/>
        <v>COL</v>
      </c>
      <c r="E33" s="7" t="str">
        <f t="shared" si="9"/>
        <v>C:\MIC_2020\escuts\U18\CAT_U18_CUN.PNG</v>
      </c>
      <c r="G33" s="16" t="s">
        <v>245</v>
      </c>
      <c r="H33" s="16" t="s">
        <v>328</v>
      </c>
      <c r="I33" s="16" t="s">
        <v>247</v>
      </c>
      <c r="J33" s="16" t="s">
        <v>296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>
        <f t="shared" si="6"/>
        <v>0</v>
      </c>
      <c r="C34" s="7">
        <f t="shared" si="7"/>
        <v>0</v>
      </c>
      <c r="D34" s="7">
        <f t="shared" si="8"/>
        <v>0</v>
      </c>
      <c r="E34" s="7" t="str">
        <f t="shared" si="9"/>
        <v>C:\MIC_2020\LOGOS\VACIO.PNG</v>
      </c>
      <c r="G34" s="16" t="s">
        <v>263</v>
      </c>
      <c r="H34" s="16" t="s">
        <v>329</v>
      </c>
      <c r="I34" s="16" t="s">
        <v>247</v>
      </c>
      <c r="J34" s="16" t="s">
        <v>297</v>
      </c>
      <c r="W34" s="5"/>
      <c r="X34" s="5"/>
      <c r="Y34" s="6"/>
      <c r="Z34" s="6"/>
    </row>
    <row r="35" spans="2:26" x14ac:dyDescent="0.25">
      <c r="B35" s="7">
        <f t="shared" si="6"/>
        <v>0</v>
      </c>
      <c r="C35" s="7">
        <f t="shared" si="7"/>
        <v>0</v>
      </c>
      <c r="D35" s="7">
        <f t="shared" si="8"/>
        <v>0</v>
      </c>
      <c r="E35" s="7" t="str">
        <f t="shared" si="9"/>
        <v>C:\MIC_2020\LOGOS\VACIO.PNG</v>
      </c>
      <c r="G35" s="16"/>
      <c r="H35" s="16"/>
      <c r="I35" s="16"/>
      <c r="J35" s="16" t="s">
        <v>242</v>
      </c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 t="str">
        <f t="shared" si="9"/>
        <v>C:\MIC_2020\LOGOS\VACIO.PNG</v>
      </c>
      <c r="G36" s="16"/>
      <c r="H36" s="16"/>
      <c r="I36" s="16"/>
      <c r="J36" s="16" t="s">
        <v>242</v>
      </c>
      <c r="M36" s="21" t="s">
        <v>226</v>
      </c>
      <c r="N36" s="22"/>
      <c r="O36" s="22"/>
      <c r="P36" s="23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 t="str">
        <f t="shared" si="9"/>
        <v>C:\MIC_2020\LOGOS\VACIO.PNG</v>
      </c>
      <c r="G37" s="16"/>
      <c r="H37" s="16"/>
      <c r="I37" s="16"/>
      <c r="J37" s="16" t="s">
        <v>242</v>
      </c>
      <c r="M37" s="7" t="s">
        <v>251</v>
      </c>
      <c r="N37" s="7" t="str">
        <f>VLOOKUP(M37,G6:J22,2,FALSE)</f>
        <v>RSO</v>
      </c>
      <c r="O37" s="8" t="str">
        <f>VLOOKUP(M37,G6:J22,3,FALSE)</f>
        <v>PVA</v>
      </c>
      <c r="P37" s="8" t="str">
        <f>VLOOKUP(M37,G6:J22,4,FALSE)</f>
        <v>C:\MIC_2020\escuts\U18\CAT_U18_RSO.PNG</v>
      </c>
      <c r="R37" s="21" t="s">
        <v>236</v>
      </c>
      <c r="S37" s="22"/>
      <c r="T37" s="22"/>
      <c r="U37" s="23"/>
      <c r="W37" s="18" t="s">
        <v>231</v>
      </c>
      <c r="X37" s="18"/>
      <c r="Y37" s="18"/>
      <c r="Z37" s="18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 t="str">
        <f t="shared" si="9"/>
        <v>C:\MIC_2020\LOGOS\VACIO.PNG</v>
      </c>
      <c r="G38" s="16"/>
      <c r="H38" s="16"/>
      <c r="I38" s="16"/>
      <c r="J38" s="16" t="s">
        <v>242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219</v>
      </c>
      <c r="S38" s="7" t="str">
        <f>VLOOKUP(R38,G6:J22,2,FALSE)</f>
        <v xml:space="preserve">   </v>
      </c>
      <c r="T38" s="8" t="str">
        <f>VLOOKUP(R38,G6:J22,3,FALSE)</f>
        <v xml:space="preserve">   </v>
      </c>
      <c r="U38" s="8" t="str">
        <f>VLOOKUP(R38,G6:J22,4,FALSE)</f>
        <v>C:\MIC_2020\LOGOS\VACIO.PNG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 t="str">
        <f t="shared" si="9"/>
        <v>C:\MIC_2020\LOGOS\VACIO.PNG</v>
      </c>
      <c r="G39" s="16"/>
      <c r="H39" s="16"/>
      <c r="I39" s="16"/>
      <c r="J39" s="16" t="s">
        <v>242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/>
      <c r="H40" s="16"/>
      <c r="I40" s="16"/>
      <c r="J40" s="16" t="s">
        <v>242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242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242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9" si="15">G47</f>
        <v>SAFOR CLUB DE FUTBOL</v>
      </c>
      <c r="C44" s="7" t="str">
        <f t="shared" ref="C44:C49" si="16">H47</f>
        <v>SAF</v>
      </c>
      <c r="D44" s="7" t="str">
        <f t="shared" ref="D44:D49" si="17">I47</f>
        <v>VAL</v>
      </c>
      <c r="E44" s="7" t="str">
        <f t="shared" ref="E44:E49" si="18">J47</f>
        <v>C:\MIC_2020\escuts\U18\CAT_U18_SAF.PNG</v>
      </c>
    </row>
    <row r="45" spans="2:26" ht="21" x14ac:dyDescent="0.25">
      <c r="B45" s="7" t="str">
        <f t="shared" si="15"/>
        <v>BCN SPORTS ACADEMY A</v>
      </c>
      <c r="C45" s="7" t="str">
        <f t="shared" si="16"/>
        <v>SPA</v>
      </c>
      <c r="D45" s="7" t="str">
        <f t="shared" si="17"/>
        <v>BRA</v>
      </c>
      <c r="E45" s="7" t="str">
        <f t="shared" si="18"/>
        <v>C:\MIC_2020\escuts\U18\CAT_U18_SPA.PNG</v>
      </c>
      <c r="G45" s="20" t="s">
        <v>1</v>
      </c>
      <c r="H45" s="20"/>
      <c r="I45" s="20"/>
      <c r="J45" s="20"/>
      <c r="M45" s="7"/>
      <c r="N45" s="7"/>
      <c r="O45" s="7"/>
      <c r="P45" s="15"/>
    </row>
    <row r="46" spans="2:26" x14ac:dyDescent="0.25">
      <c r="B46" s="7" t="str">
        <f t="shared" si="15"/>
        <v>BCN SPORTS ACADEMY B</v>
      </c>
      <c r="C46" s="7" t="str">
        <f t="shared" si="16"/>
        <v>SPB</v>
      </c>
      <c r="D46" s="7" t="str">
        <f t="shared" si="17"/>
        <v>BRA</v>
      </c>
      <c r="E46" s="7" t="str">
        <f t="shared" si="18"/>
        <v>C:\MIC_2020\escuts\U18\CAT_U18_SPB.PNG</v>
      </c>
      <c r="G46" s="16" t="s">
        <v>219</v>
      </c>
      <c r="H46" s="16" t="s">
        <v>219</v>
      </c>
      <c r="I46" s="16" t="s">
        <v>219</v>
      </c>
      <c r="J46" s="16" t="s">
        <v>242</v>
      </c>
    </row>
    <row r="47" spans="2:26" x14ac:dyDescent="0.25">
      <c r="B47" s="7" t="str">
        <f t="shared" si="15"/>
        <v>7 ELITE ACADEMY</v>
      </c>
      <c r="C47" s="7" t="str">
        <f t="shared" si="16"/>
        <v>7EL</v>
      </c>
      <c r="D47" s="7" t="str">
        <f t="shared" si="17"/>
        <v>UK</v>
      </c>
      <c r="E47" s="7" t="str">
        <f t="shared" si="18"/>
        <v>C:\MIC_2020\escuts\U18\CAT_U18_7EL.PNG</v>
      </c>
      <c r="G47" s="16" t="s">
        <v>244</v>
      </c>
      <c r="H47" s="16" t="s">
        <v>330</v>
      </c>
      <c r="I47" s="16" t="s">
        <v>240</v>
      </c>
      <c r="J47" s="16" t="s">
        <v>282</v>
      </c>
    </row>
    <row r="48" spans="2:26" x14ac:dyDescent="0.25">
      <c r="B48" s="7" t="str">
        <f t="shared" si="15"/>
        <v>CRC CAMBRIDGE UNITED</v>
      </c>
      <c r="C48" s="7" t="str">
        <f t="shared" si="16"/>
        <v>CAM</v>
      </c>
      <c r="D48" s="7" t="str">
        <f t="shared" si="17"/>
        <v>UK</v>
      </c>
      <c r="E48" s="7" t="str">
        <f t="shared" si="18"/>
        <v>C:\MIC_2020\escuts\U18\CAT_U18_CAM.PNG</v>
      </c>
      <c r="G48" s="16" t="s">
        <v>265</v>
      </c>
      <c r="H48" s="16" t="s">
        <v>331</v>
      </c>
      <c r="I48" s="16" t="s">
        <v>221</v>
      </c>
      <c r="J48" s="16" t="s">
        <v>298</v>
      </c>
    </row>
    <row r="49" spans="2:10" x14ac:dyDescent="0.25">
      <c r="B49" s="7" t="str">
        <f t="shared" si="15"/>
        <v>ASC DE VOLEWIJCKERS</v>
      </c>
      <c r="C49" s="7" t="str">
        <f t="shared" si="16"/>
        <v>VOL</v>
      </c>
      <c r="D49" s="7" t="str">
        <f t="shared" si="17"/>
        <v>HOL</v>
      </c>
      <c r="E49" s="7" t="str">
        <f t="shared" si="18"/>
        <v>C:\MIC_2020\escuts\U18\CAT_U18_VOL.PNG</v>
      </c>
      <c r="G49" s="16" t="s">
        <v>266</v>
      </c>
      <c r="H49" s="16" t="s">
        <v>332</v>
      </c>
      <c r="I49" s="16" t="s">
        <v>221</v>
      </c>
      <c r="J49" s="16" t="s">
        <v>299</v>
      </c>
    </row>
    <row r="50" spans="2:10" x14ac:dyDescent="0.25">
      <c r="B50" s="7" t="str">
        <f t="shared" ref="B50:E59" si="19">G53</f>
        <v>ÚJBUDA FC LABDARÚGÓ KFT</v>
      </c>
      <c r="C50" s="7" t="str">
        <f t="shared" si="19"/>
        <v>ÚJB</v>
      </c>
      <c r="D50" s="7" t="str">
        <f t="shared" si="19"/>
        <v>HUN</v>
      </c>
      <c r="E50" s="7" t="str">
        <f t="shared" si="19"/>
        <v>C:\MIC_2020\escuts\U18\CAT_U18_UJB.PNG</v>
      </c>
      <c r="G50" s="16" t="s">
        <v>267</v>
      </c>
      <c r="H50" s="16" t="s">
        <v>333</v>
      </c>
      <c r="I50" s="16" t="s">
        <v>248</v>
      </c>
      <c r="J50" s="16" t="s">
        <v>300</v>
      </c>
    </row>
    <row r="51" spans="2:10" x14ac:dyDescent="0.25">
      <c r="B51" s="7" t="str">
        <f t="shared" si="19"/>
        <v>AS CLERMONT SAINT JACQUES</v>
      </c>
      <c r="C51" s="7" t="str">
        <f t="shared" si="19"/>
        <v>CLE</v>
      </c>
      <c r="D51" s="7" t="str">
        <f t="shared" si="19"/>
        <v>FRA</v>
      </c>
      <c r="E51" s="7" t="str">
        <f t="shared" si="19"/>
        <v>C:\MIC_2020\escuts\U18\CAT_U18_CLE.PNG</v>
      </c>
      <c r="G51" s="16" t="s">
        <v>268</v>
      </c>
      <c r="H51" s="16" t="s">
        <v>334</v>
      </c>
      <c r="I51" s="16" t="s">
        <v>248</v>
      </c>
      <c r="J51" s="16" t="s">
        <v>301</v>
      </c>
    </row>
    <row r="52" spans="2:10" x14ac:dyDescent="0.25">
      <c r="B52" s="7">
        <f t="shared" si="19"/>
        <v>0</v>
      </c>
      <c r="C52" s="7">
        <f t="shared" si="19"/>
        <v>0</v>
      </c>
      <c r="D52" s="7">
        <f t="shared" si="19"/>
        <v>0</v>
      </c>
      <c r="E52" s="7" t="str">
        <f t="shared" si="19"/>
        <v>C:\MIC_2020\LOGOS\VACIO.PNG</v>
      </c>
      <c r="G52" s="16" t="s">
        <v>269</v>
      </c>
      <c r="H52" s="16" t="s">
        <v>335</v>
      </c>
      <c r="I52" s="16" t="s">
        <v>272</v>
      </c>
      <c r="J52" s="16" t="s">
        <v>302</v>
      </c>
    </row>
    <row r="53" spans="2:10" x14ac:dyDescent="0.25">
      <c r="B53" s="7">
        <f t="shared" si="19"/>
        <v>0</v>
      </c>
      <c r="C53" s="7">
        <f t="shared" si="19"/>
        <v>0</v>
      </c>
      <c r="D53" s="7">
        <f t="shared" si="19"/>
        <v>0</v>
      </c>
      <c r="E53" s="7" t="str">
        <f t="shared" si="19"/>
        <v>C:\MIC_2020\LOGOS\VACIO.PNG</v>
      </c>
      <c r="G53" s="16" t="s">
        <v>270</v>
      </c>
      <c r="H53" s="16" t="s">
        <v>336</v>
      </c>
      <c r="I53" s="16" t="s">
        <v>273</v>
      </c>
      <c r="J53" s="16" t="s">
        <v>303</v>
      </c>
    </row>
    <row r="54" spans="2:10" x14ac:dyDescent="0.25">
      <c r="B54" s="7">
        <f t="shared" si="19"/>
        <v>0</v>
      </c>
      <c r="C54" s="7">
        <f t="shared" si="19"/>
        <v>0</v>
      </c>
      <c r="D54" s="7">
        <f t="shared" si="19"/>
        <v>0</v>
      </c>
      <c r="E54" s="7" t="str">
        <f t="shared" si="19"/>
        <v>C:\MIC_2020\LOGOS\VACIO.PNG</v>
      </c>
      <c r="G54" s="16" t="s">
        <v>271</v>
      </c>
      <c r="H54" s="16" t="s">
        <v>337</v>
      </c>
      <c r="I54" s="16" t="s">
        <v>249</v>
      </c>
      <c r="J54" s="16" t="s">
        <v>304</v>
      </c>
    </row>
    <row r="55" spans="2:10" x14ac:dyDescent="0.25">
      <c r="B55" s="7">
        <f t="shared" si="19"/>
        <v>0</v>
      </c>
      <c r="C55" s="7">
        <f t="shared" si="19"/>
        <v>0</v>
      </c>
      <c r="D55" s="7">
        <f t="shared" si="19"/>
        <v>0</v>
      </c>
      <c r="E55" s="7" t="str">
        <f t="shared" si="19"/>
        <v>C:\MIC_2020\LOGOS\VACIO.PNG</v>
      </c>
      <c r="G55" s="16"/>
      <c r="H55" s="16"/>
      <c r="I55" s="16"/>
      <c r="J55" s="16" t="s">
        <v>242</v>
      </c>
    </row>
    <row r="56" spans="2:10" x14ac:dyDescent="0.25">
      <c r="B56" s="7">
        <f t="shared" si="19"/>
        <v>0</v>
      </c>
      <c r="C56" s="7">
        <f t="shared" si="19"/>
        <v>0</v>
      </c>
      <c r="D56" s="7">
        <f t="shared" si="19"/>
        <v>0</v>
      </c>
      <c r="E56" s="7" t="str">
        <f t="shared" si="19"/>
        <v>C:\MIC_2020\LOGOS\VACIO.PNG</v>
      </c>
      <c r="G56" s="16"/>
      <c r="H56" s="16"/>
      <c r="I56" s="16"/>
      <c r="J56" s="16" t="s">
        <v>242</v>
      </c>
    </row>
    <row r="57" spans="2:10" x14ac:dyDescent="0.25">
      <c r="B57" s="7">
        <f t="shared" si="19"/>
        <v>0</v>
      </c>
      <c r="C57" s="7">
        <f t="shared" si="19"/>
        <v>0</v>
      </c>
      <c r="D57" s="7">
        <f t="shared" si="19"/>
        <v>0</v>
      </c>
      <c r="E57" s="7" t="str">
        <f t="shared" si="19"/>
        <v>C:\MIC_2020\LOGOS\VACIO.PNG</v>
      </c>
      <c r="G57" s="16"/>
      <c r="H57" s="16"/>
      <c r="I57" s="16"/>
      <c r="J57" s="16" t="s">
        <v>242</v>
      </c>
    </row>
    <row r="58" spans="2:10" x14ac:dyDescent="0.25">
      <c r="B58" s="7">
        <f t="shared" si="19"/>
        <v>0</v>
      </c>
      <c r="C58" s="7">
        <f t="shared" si="19"/>
        <v>0</v>
      </c>
      <c r="D58" s="7">
        <f t="shared" si="19"/>
        <v>0</v>
      </c>
      <c r="E58" s="7" t="str">
        <f t="shared" si="19"/>
        <v>C:\MIC_2020\LOGOS\VACIO.PNG</v>
      </c>
      <c r="G58" s="16"/>
      <c r="H58" s="16"/>
      <c r="I58" s="16"/>
      <c r="J58" s="16" t="s">
        <v>242</v>
      </c>
    </row>
    <row r="59" spans="2:10" x14ac:dyDescent="0.25">
      <c r="B59" s="7">
        <f t="shared" si="19"/>
        <v>0</v>
      </c>
      <c r="C59" s="7">
        <f t="shared" si="19"/>
        <v>0</v>
      </c>
      <c r="D59" s="7">
        <f t="shared" si="19"/>
        <v>0</v>
      </c>
      <c r="E59" s="7" t="str">
        <f t="shared" si="19"/>
        <v>C:\MIC_2020\LOGOS\VACIO.PNG</v>
      </c>
      <c r="G59" s="16"/>
      <c r="H59" s="16"/>
      <c r="I59" s="16"/>
      <c r="J59" s="16" t="s">
        <v>242</v>
      </c>
    </row>
    <row r="60" spans="2:10" x14ac:dyDescent="0.25">
      <c r="B60" s="7"/>
      <c r="C60" s="7"/>
      <c r="D60" s="7"/>
      <c r="E60" s="7"/>
      <c r="G60" s="16"/>
      <c r="H60" s="16"/>
      <c r="I60" s="16"/>
      <c r="J60" s="16" t="s">
        <v>242</v>
      </c>
    </row>
    <row r="61" spans="2:10" x14ac:dyDescent="0.25">
      <c r="B61" s="7" t="str">
        <f t="shared" ref="B61:B64" si="20">G66</f>
        <v xml:space="preserve">   </v>
      </c>
      <c r="C61" s="7" t="str">
        <f t="shared" ref="C61:C64" si="21">H66</f>
        <v xml:space="preserve">   </v>
      </c>
      <c r="D61" s="7" t="str">
        <f t="shared" ref="D61:D64" si="22">I66</f>
        <v xml:space="preserve">   </v>
      </c>
      <c r="E61" s="7" t="str">
        <f t="shared" ref="E61:E64" si="23">J66</f>
        <v>C:\MIC_2020\LOGOS\VACIO.PNG</v>
      </c>
      <c r="G61" s="16"/>
      <c r="H61" s="16"/>
      <c r="I61" s="16"/>
      <c r="J61" s="16" t="s">
        <v>242</v>
      </c>
    </row>
    <row r="62" spans="2:10" x14ac:dyDescent="0.25">
      <c r="B62" s="7" t="str">
        <f t="shared" si="20"/>
        <v>FC BASCARA</v>
      </c>
      <c r="C62" s="7" t="str">
        <f t="shared" si="21"/>
        <v>BAS</v>
      </c>
      <c r="D62" s="7" t="str">
        <f t="shared" si="22"/>
        <v>CAT</v>
      </c>
      <c r="E62" s="7" t="str">
        <f t="shared" si="23"/>
        <v>C:\MIC_2020\escuts\U18\CAT_U18_BAS.PNG</v>
      </c>
      <c r="G62" s="16"/>
      <c r="H62" s="16"/>
      <c r="I62" s="16"/>
      <c r="J62" s="16" t="s">
        <v>242</v>
      </c>
    </row>
    <row r="63" spans="2:10" x14ac:dyDescent="0.25">
      <c r="B63" s="7" t="str">
        <f t="shared" si="20"/>
        <v>CLUB FUTBOL BASE VILOBÍ 2015</v>
      </c>
      <c r="C63" s="7" t="str">
        <f t="shared" si="21"/>
        <v>CFB</v>
      </c>
      <c r="D63" s="7" t="str">
        <f t="shared" si="22"/>
        <v>CAT</v>
      </c>
      <c r="E63" s="7" t="str">
        <f t="shared" si="23"/>
        <v>C:\MIC_2020\escuts\U18\CAT_U18_CFB.PNG</v>
      </c>
    </row>
    <row r="64" spans="2:10" x14ac:dyDescent="0.25">
      <c r="B64" s="7" t="str">
        <f t="shared" si="20"/>
        <v>UE CALDES</v>
      </c>
      <c r="C64" s="7" t="str">
        <f t="shared" si="21"/>
        <v>UEC</v>
      </c>
      <c r="D64" s="7" t="str">
        <f t="shared" si="22"/>
        <v>CAT</v>
      </c>
      <c r="E64" s="7" t="str">
        <f t="shared" si="23"/>
        <v>C:\MIC_2020\escuts\U18\CAT_U18_UEC.PNG</v>
      </c>
    </row>
    <row r="65" spans="2:10" ht="21" x14ac:dyDescent="0.25">
      <c r="B65" s="7" t="str">
        <f>G70</f>
        <v>ATLÈTIC CLUB HOSTALRIC</v>
      </c>
      <c r="C65" s="7" t="str">
        <f>H70</f>
        <v>HOS</v>
      </c>
      <c r="D65" s="7" t="str">
        <f>I70</f>
        <v>CAT</v>
      </c>
      <c r="E65" s="7" t="str">
        <f>J70</f>
        <v>C:\MIC_2020\escuts\U18\CAT_U18_HOS.PNG</v>
      </c>
      <c r="G65" s="20" t="s">
        <v>2</v>
      </c>
      <c r="H65" s="20"/>
      <c r="I65" s="20"/>
      <c r="J65" s="20"/>
    </row>
    <row r="66" spans="2:10" x14ac:dyDescent="0.25">
      <c r="B66" s="7" t="str">
        <f t="shared" ref="B66:E69" si="24">G72</f>
        <v>KAPTIVA SPORTS ACADEMY A</v>
      </c>
      <c r="C66" s="7" t="str">
        <f t="shared" si="24"/>
        <v>KSA</v>
      </c>
      <c r="D66" s="7" t="str">
        <f t="shared" si="24"/>
        <v>CAT</v>
      </c>
      <c r="E66" s="7" t="str">
        <f t="shared" si="24"/>
        <v>C:\MIC_2020\escuts\U18\CAT_U18_KSA.PNG</v>
      </c>
      <c r="G66" s="16" t="s">
        <v>219</v>
      </c>
      <c r="H66" s="16" t="s">
        <v>219</v>
      </c>
      <c r="I66" s="16" t="s">
        <v>219</v>
      </c>
      <c r="J66" s="16" t="s">
        <v>242</v>
      </c>
    </row>
    <row r="67" spans="2:10" x14ac:dyDescent="0.25">
      <c r="B67" s="7" t="str">
        <f t="shared" si="24"/>
        <v>KAPTIVA SPORTS ACADEMY B</v>
      </c>
      <c r="C67" s="7" t="str">
        <f t="shared" si="24"/>
        <v>KSB</v>
      </c>
      <c r="D67" s="7" t="str">
        <f t="shared" si="24"/>
        <v>CAT</v>
      </c>
      <c r="E67" s="7" t="str">
        <f t="shared" si="24"/>
        <v>C:\MIC_2020\escuts\U18\CAT_U18_KSB.PNG</v>
      </c>
      <c r="G67" s="16" t="s">
        <v>274</v>
      </c>
      <c r="H67" s="16" t="s">
        <v>338</v>
      </c>
      <c r="I67" s="16" t="s">
        <v>239</v>
      </c>
      <c r="J67" s="16" t="s">
        <v>305</v>
      </c>
    </row>
    <row r="68" spans="2:10" x14ac:dyDescent="0.25">
      <c r="B68" s="7" t="str">
        <f t="shared" si="24"/>
        <v>AVANZA SPORTS</v>
      </c>
      <c r="C68" s="7" t="str">
        <f t="shared" si="24"/>
        <v>AVA</v>
      </c>
      <c r="D68" s="7" t="str">
        <f t="shared" si="24"/>
        <v>CAT</v>
      </c>
      <c r="E68" s="7" t="str">
        <f t="shared" si="24"/>
        <v>C:\MIC_2020\escuts\U18\CAT_U18_AVA.PNG</v>
      </c>
      <c r="G68" s="16" t="s">
        <v>275</v>
      </c>
      <c r="H68" s="16" t="s">
        <v>339</v>
      </c>
      <c r="I68" s="16" t="s">
        <v>239</v>
      </c>
      <c r="J68" s="16" t="s">
        <v>306</v>
      </c>
    </row>
    <row r="69" spans="2:10" x14ac:dyDescent="0.25">
      <c r="B69" s="7" t="str">
        <f t="shared" si="24"/>
        <v>WOSPAC</v>
      </c>
      <c r="C69" s="7" t="str">
        <f t="shared" si="24"/>
        <v>WOS</v>
      </c>
      <c r="D69" s="7" t="str">
        <f t="shared" si="24"/>
        <v>CAT</v>
      </c>
      <c r="E69" s="7" t="str">
        <f t="shared" si="24"/>
        <v>C:\MIC_2020\escuts\U18\CAT_U18_WOS.PNG</v>
      </c>
      <c r="G69" s="16" t="s">
        <v>276</v>
      </c>
      <c r="H69" s="16" t="s">
        <v>340</v>
      </c>
      <c r="I69" s="16" t="s">
        <v>239</v>
      </c>
      <c r="J69" s="16" t="s">
        <v>307</v>
      </c>
    </row>
    <row r="70" spans="2:10" x14ac:dyDescent="0.25">
      <c r="B70" s="7" t="e">
        <f>#REF!</f>
        <v>#REF!</v>
      </c>
      <c r="C70" s="7" t="e">
        <f>#REF!</f>
        <v>#REF!</v>
      </c>
      <c r="D70" s="7" t="e">
        <f>#REF!</f>
        <v>#REF!</v>
      </c>
      <c r="E70" s="7" t="e">
        <f>#REF!</f>
        <v>#REF!</v>
      </c>
      <c r="G70" s="16" t="s">
        <v>277</v>
      </c>
      <c r="H70" s="16" t="s">
        <v>341</v>
      </c>
      <c r="I70" s="16" t="s">
        <v>239</v>
      </c>
      <c r="J70" s="16" t="s">
        <v>308</v>
      </c>
    </row>
    <row r="71" spans="2:10" x14ac:dyDescent="0.25">
      <c r="B71" s="7">
        <f t="shared" ref="B71:B75" si="25">G76</f>
        <v>0</v>
      </c>
      <c r="C71" s="7">
        <f t="shared" ref="C71:C75" si="26">H76</f>
        <v>0</v>
      </c>
      <c r="D71" s="7">
        <f t="shared" ref="D71:D75" si="27">I76</f>
        <v>0</v>
      </c>
      <c r="E71" s="7" t="str">
        <f t="shared" ref="E71:E75" si="28">J76</f>
        <v>C:\MIC_2020\LOGOS\VACIO.PNG</v>
      </c>
      <c r="G71" s="16"/>
      <c r="H71" s="16"/>
      <c r="I71" s="16"/>
      <c r="J71" s="16" t="s">
        <v>242</v>
      </c>
    </row>
    <row r="72" spans="2:10" x14ac:dyDescent="0.25">
      <c r="B72" s="7">
        <f t="shared" si="25"/>
        <v>0</v>
      </c>
      <c r="C72" s="7">
        <f t="shared" si="26"/>
        <v>0</v>
      </c>
      <c r="D72" s="7">
        <f t="shared" si="27"/>
        <v>0</v>
      </c>
      <c r="E72" s="7" t="str">
        <f t="shared" si="28"/>
        <v>C:\MIC_2020\LOGOS\VACIO.PNG</v>
      </c>
      <c r="G72" s="16" t="s">
        <v>278</v>
      </c>
      <c r="H72" s="16" t="s">
        <v>342</v>
      </c>
      <c r="I72" s="16" t="s">
        <v>239</v>
      </c>
      <c r="J72" s="16" t="s">
        <v>309</v>
      </c>
    </row>
    <row r="73" spans="2:10" x14ac:dyDescent="0.25">
      <c r="B73" s="7">
        <f t="shared" si="25"/>
        <v>0</v>
      </c>
      <c r="C73" s="7">
        <f t="shared" si="26"/>
        <v>0</v>
      </c>
      <c r="D73" s="7">
        <f t="shared" si="27"/>
        <v>0</v>
      </c>
      <c r="E73" s="7" t="str">
        <f t="shared" si="28"/>
        <v>C:\MIC_2020\LOGOS\VACIO.PNG</v>
      </c>
      <c r="G73" s="16" t="s">
        <v>279</v>
      </c>
      <c r="H73" s="16" t="s">
        <v>343</v>
      </c>
      <c r="I73" s="16" t="s">
        <v>239</v>
      </c>
      <c r="J73" s="16" t="s">
        <v>310</v>
      </c>
    </row>
    <row r="74" spans="2:10" x14ac:dyDescent="0.25">
      <c r="B74" s="7">
        <f t="shared" si="25"/>
        <v>0</v>
      </c>
      <c r="C74" s="7">
        <f t="shared" si="26"/>
        <v>0</v>
      </c>
      <c r="D74" s="7">
        <f t="shared" si="27"/>
        <v>0</v>
      </c>
      <c r="E74" s="7" t="str">
        <f t="shared" si="28"/>
        <v>C:\MIC_2020\LOGOS\VACIO.PNG</v>
      </c>
      <c r="G74" s="16" t="s">
        <v>280</v>
      </c>
      <c r="H74" s="16" t="s">
        <v>344</v>
      </c>
      <c r="I74" s="16" t="s">
        <v>239</v>
      </c>
      <c r="J74" s="16" t="s">
        <v>311</v>
      </c>
    </row>
    <row r="75" spans="2:10" x14ac:dyDescent="0.25">
      <c r="B75" s="7">
        <f t="shared" si="25"/>
        <v>0</v>
      </c>
      <c r="C75" s="7">
        <f t="shared" si="26"/>
        <v>0</v>
      </c>
      <c r="D75" s="7">
        <f t="shared" si="27"/>
        <v>0</v>
      </c>
      <c r="E75" s="7" t="str">
        <f t="shared" si="28"/>
        <v>C:\MIC_2020\LOGOS\VACIO.PNG</v>
      </c>
      <c r="G75" s="16" t="s">
        <v>241</v>
      </c>
      <c r="H75" s="16" t="s">
        <v>345</v>
      </c>
      <c r="I75" s="16" t="s">
        <v>239</v>
      </c>
      <c r="J75" s="16" t="s">
        <v>283</v>
      </c>
    </row>
    <row r="76" spans="2:10" x14ac:dyDescent="0.25">
      <c r="B76" s="11"/>
      <c r="C76" s="11"/>
      <c r="D76" s="11"/>
      <c r="E76" s="11"/>
      <c r="G76" s="16"/>
      <c r="H76" s="16"/>
      <c r="I76" s="16"/>
      <c r="J76" s="16" t="s">
        <v>242</v>
      </c>
    </row>
    <row r="77" spans="2:10" x14ac:dyDescent="0.25">
      <c r="B77" s="11"/>
      <c r="C77" s="11"/>
      <c r="D77" s="11"/>
      <c r="E77" s="11"/>
      <c r="G77" s="16"/>
      <c r="H77" s="16"/>
      <c r="I77" s="16"/>
      <c r="J77" s="16" t="s">
        <v>242</v>
      </c>
    </row>
    <row r="78" spans="2:10" x14ac:dyDescent="0.25">
      <c r="B78" s="11"/>
      <c r="C78" s="11"/>
      <c r="D78" s="11"/>
      <c r="E78" s="11"/>
      <c r="G78" s="16"/>
      <c r="H78" s="16"/>
      <c r="I78" s="16"/>
      <c r="J78" s="16" t="s">
        <v>242</v>
      </c>
    </row>
    <row r="79" spans="2:10" x14ac:dyDescent="0.25">
      <c r="B79" s="11"/>
      <c r="C79" s="11"/>
      <c r="D79" s="11"/>
      <c r="E79" s="11"/>
      <c r="G79" s="16"/>
      <c r="H79" s="16"/>
      <c r="I79" s="16"/>
      <c r="J79" s="16" t="s">
        <v>242</v>
      </c>
    </row>
    <row r="80" spans="2:10" x14ac:dyDescent="0.25">
      <c r="B80" s="11"/>
      <c r="C80" s="11"/>
      <c r="D80" s="11"/>
      <c r="E80" s="11"/>
      <c r="G80" s="16"/>
      <c r="H80" s="16"/>
      <c r="I80" s="16"/>
      <c r="J80" s="16" t="s">
        <v>242</v>
      </c>
    </row>
    <row r="81" spans="2:10" x14ac:dyDescent="0.25">
      <c r="B81" s="11"/>
      <c r="C81" s="11"/>
      <c r="D81" s="11"/>
      <c r="E81" s="11"/>
      <c r="G81" s="16"/>
      <c r="H81" s="16"/>
      <c r="I81" s="16"/>
      <c r="J81" s="16" t="s">
        <v>242</v>
      </c>
    </row>
    <row r="82" spans="2:10" x14ac:dyDescent="0.25">
      <c r="B82" s="11"/>
      <c r="C82" s="11"/>
      <c r="D82" s="11"/>
      <c r="E82" s="11"/>
      <c r="G82" s="16"/>
      <c r="H82" s="16"/>
      <c r="I82" s="16"/>
      <c r="J82" s="16" t="s">
        <v>242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W21:Z21"/>
    <mergeCell ref="M29:P29"/>
    <mergeCell ref="R6:U6"/>
    <mergeCell ref="B5:E5"/>
    <mergeCell ref="G5:J5"/>
    <mergeCell ref="G25:J25"/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</mergeCells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M17 R32 M9 M24 W9 M32 M39 R9 R17 R24 R40 W17 W24 W32 W40 AB9" xr:uid="{00000000-0002-0000-0100-000000000000}">
      <formula1>$G$46:$G$62</formula1>
    </dataValidation>
    <dataValidation type="list" allowBlank="1" showInputMessage="1" showErrorMessage="1" sqref="M3" xr:uid="{00000000-0002-0000-0100-000003000000}">
      <formula1>$B$7:$B$104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2022-03-22T10:15:55Z</dcterms:modified>
</cp:coreProperties>
</file>