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1"/>
  </sheets>
  <calcPr/>
</workbook>
</file>

<file path=xl/sharedStrings.xml><?xml version="1.0" encoding="utf-8"?>
<sst xmlns="http://schemas.openxmlformats.org/spreadsheetml/2006/main" count="143" uniqueCount="143">
  <si>
    <t>DOMINIO</t>
  </si>
  <si>
    <t>SUB-DOMINIO</t>
  </si>
  <si>
    <t>GITHUB</t>
  </si>
  <si>
    <t>ID</t>
  </si>
  <si>
    <t>PREGUNTA</t>
  </si>
  <si>
    <t>ARTEFACTO</t>
  </si>
  <si>
    <t xml:space="preserve">SI CUMPLE</t>
  </si>
  <si>
    <t xml:space="preserve">NO CUMPLE</t>
  </si>
  <si>
    <t>REVISOR</t>
  </si>
  <si>
    <t>COMENTARIO</t>
  </si>
  <si>
    <t>EVIDENCIA</t>
  </si>
  <si>
    <t xml:space="preserve">CALOR CALIDAD POR PREGUNTA</t>
  </si>
  <si>
    <t xml:space="preserve">NIVEL DE CALIDAD SUBDOMINIO</t>
  </si>
  <si>
    <t xml:space="preserve">NIVEL DE CALIDAD DOMINIO</t>
  </si>
  <si>
    <t xml:space="preserve">CODIGO FUENTE</t>
  </si>
  <si>
    <t xml:space="preserve">ESTANDARES DE CODIFICACION</t>
  </si>
  <si>
    <t>1.1.1</t>
  </si>
  <si>
    <t xml:space="preserve">Lineas de comentario por funcion</t>
  </si>
  <si>
    <t xml:space="preserve">Codigo fuente</t>
  </si>
  <si>
    <t>X</t>
  </si>
  <si>
    <t xml:space="preserve">Max Paucar </t>
  </si>
  <si>
    <t xml:space="preserve">El comentario aparece en el codigo fuente</t>
  </si>
  <si>
    <t>EV-001</t>
  </si>
  <si>
    <t>1.1.2</t>
  </si>
  <si>
    <t xml:space="preserve">Lineas de comentario por modulo</t>
  </si>
  <si>
    <t xml:space="preserve">Adonai Huaraz</t>
  </si>
  <si>
    <t xml:space="preserve">EV-002 (Apoderado), EV-003 (Aulas), EV-004 (Notas), EV-005 (Matricular), EV-006 (Docente), EV-007 (Año escolar)</t>
  </si>
  <si>
    <t>1.1.3</t>
  </si>
  <si>
    <t xml:space="preserve">Inicialización de variables</t>
  </si>
  <si>
    <t xml:space="preserve">La inicialización de variables aparece en el codigo fuente</t>
  </si>
  <si>
    <t>EV-008</t>
  </si>
  <si>
    <t xml:space="preserve">FALLAS DE DATOS</t>
  </si>
  <si>
    <t>1.1.4</t>
  </si>
  <si>
    <t xml:space="preserve">¿Todas las variables del programa se inician antes de usar sus valores?</t>
  </si>
  <si>
    <t xml:space="preserve">Todas las variables se inician antes de tener valor, como se muestra en el github</t>
  </si>
  <si>
    <t>EV-012</t>
  </si>
  <si>
    <t>1.1.5</t>
  </si>
  <si>
    <t xml:space="preserve">¿Todas las constantes tienen nombre?</t>
  </si>
  <si>
    <t xml:space="preserve">Max Paucar</t>
  </si>
  <si>
    <t xml:space="preserve">No se requirio el uso de constantes</t>
  </si>
  <si>
    <t>EV-013</t>
  </si>
  <si>
    <t>1.1.6</t>
  </si>
  <si>
    <t xml:space="preserve">¿La cota superior de los arreglos es igual al tamaño del arreglo o valor = 1?</t>
  </si>
  <si>
    <t xml:space="preserve">Implementado como muestra la imagen en el github</t>
  </si>
  <si>
    <t>EV-014</t>
  </si>
  <si>
    <t>1.1.7</t>
  </si>
  <si>
    <t xml:space="preserve">Si se usan cadenas de caracteres, ¿Se asigna explicitamente un delimitador?</t>
  </si>
  <si>
    <t>x</t>
  </si>
  <si>
    <t xml:space="preserve">No se requirio el uso de delimitadores</t>
  </si>
  <si>
    <t>1.1.8</t>
  </si>
  <si>
    <t xml:space="preserve">¿Existe alguna posibilidad de desvordamiento de buffer?</t>
  </si>
  <si>
    <t xml:space="preserve">No existe porque se esta usando el metodo clear() para borrar la memoria asignada</t>
  </si>
  <si>
    <t>EV-015</t>
  </si>
  <si>
    <t xml:space="preserve">FALLAS DE CONTROL</t>
  </si>
  <si>
    <t>1.1.9</t>
  </si>
  <si>
    <t xml:space="preserve">¿Para cada enunciado condicional, ¿La condicion es correcta?</t>
  </si>
  <si>
    <t xml:space="preserve">Se uso de forma efectiva las sentencias condicionales</t>
  </si>
  <si>
    <t>EV-016</t>
  </si>
  <si>
    <t>1.1.10</t>
  </si>
  <si>
    <t xml:space="preserve">¿Hay certeza de que termine cada ciclo?</t>
  </si>
  <si>
    <t xml:space="preserve">Los ciclos del codigo fuente cumplen su funcion</t>
  </si>
  <si>
    <t>EV-017</t>
  </si>
  <si>
    <t>1.1.11</t>
  </si>
  <si>
    <t xml:space="preserve">¿Los enunciados compuestos estan correctamente colocados entre parentesis?</t>
  </si>
  <si>
    <t xml:space="preserve">Se ha respetado la estructura de los codigos compuestos</t>
  </si>
  <si>
    <t>EV-018</t>
  </si>
  <si>
    <t>1.1.12</t>
  </si>
  <si>
    <t xml:space="preserve">En caso de enunciados,  ¿Se justifican todos los casos posibles?</t>
  </si>
  <si>
    <t xml:space="preserve">Si cumple con la especificacion requerida</t>
  </si>
  <si>
    <t>EV-019</t>
  </si>
  <si>
    <t>1.1.13</t>
  </si>
  <si>
    <t xml:space="preserve">Si despues de cada caso en los enunciados se requiere un  parentesis, ¿este se incluyó?</t>
  </si>
  <si>
    <t xml:space="preserve">Cada enunciado cuenta con su parentesis respectivo  </t>
  </si>
  <si>
    <t>EV-020</t>
  </si>
  <si>
    <t xml:space="preserve">FALLAS ENTRADA / SALIDA</t>
  </si>
  <si>
    <t>1.1.14</t>
  </si>
  <si>
    <t xml:space="preserve">¿Se usan todas las variables de entrada?</t>
  </si>
  <si>
    <t xml:space="preserve">Si se cumple con la especificacion requerida</t>
  </si>
  <si>
    <t>EV-021</t>
  </si>
  <si>
    <t>1.1.15</t>
  </si>
  <si>
    <t xml:space="preserve">¿A todas las variables de salida se les asigna un valor antes de que se produzcan?</t>
  </si>
  <si>
    <t xml:space="preserve">Se cumple con la especificacion requerida</t>
  </si>
  <si>
    <t>EV-022</t>
  </si>
  <si>
    <t>1.1.16</t>
  </si>
  <si>
    <t xml:space="preserve">¿Entradas inesperadas pueden causar corrupcion?</t>
  </si>
  <si>
    <t>EV-026</t>
  </si>
  <si>
    <t xml:space="preserve">FALLAS DE INTERFAZ</t>
  </si>
  <si>
    <t>1.1.17</t>
  </si>
  <si>
    <t>EV-024</t>
  </si>
  <si>
    <t>1.1.18</t>
  </si>
  <si>
    <t xml:space="preserve">Se cumple con la especifiacion requerida</t>
  </si>
  <si>
    <t>EV-025</t>
  </si>
  <si>
    <t>1.1.19</t>
  </si>
  <si>
    <t xml:space="preserve">Los ingresos de datos estan validados</t>
  </si>
  <si>
    <t>EV-023</t>
  </si>
  <si>
    <t xml:space="preserve">FALLAS DE GESTION DE ALMACENAMIENTO</t>
  </si>
  <si>
    <t>1.1.20</t>
  </si>
  <si>
    <t xml:space="preserve">¿Todas las llamadas a funcion y metodo tienen el numero correcto de parametros?</t>
  </si>
  <si>
    <t xml:space="preserve">Se cumple la cantidad de parametros requerida por funcion</t>
  </si>
  <si>
    <t>EV-028</t>
  </si>
  <si>
    <t>1.1.21</t>
  </si>
  <si>
    <t xml:space="preserve">¿Los tipos de parametros formal y real coinciden?</t>
  </si>
  <si>
    <t xml:space="preserve">Si hay coincidencia entre los dos parametros</t>
  </si>
  <si>
    <t>EV-027</t>
  </si>
  <si>
    <t>1.1.22</t>
  </si>
  <si>
    <t xml:space="preserve">¿Los parametrosestan en el orden correcto?</t>
  </si>
  <si>
    <t>EV-029</t>
  </si>
  <si>
    <t>1.1.23</t>
  </si>
  <si>
    <t xml:space="preserve">Si los componentes acceden a memoria compartida, ¿Tienen el mismo modelo de estructura de memoria compartida?</t>
  </si>
  <si>
    <t xml:space="preserve">Los componentes al hacer la llamada se cargan en un DataGridView</t>
  </si>
  <si>
    <t>EV-030</t>
  </si>
  <si>
    <t xml:space="preserve">FALLAS DE GESTION DE EXCEPCION</t>
  </si>
  <si>
    <t>1.1.24</t>
  </si>
  <si>
    <t xml:space="preserve">Si se modifica una estructura vinculada, ¿Todos los vinculos se reasignan correctamente?</t>
  </si>
  <si>
    <t>1.1.25</t>
  </si>
  <si>
    <t xml:space="preserve">Si se usa almacenamiento dinamico, ¿el espacio se asigno correctamente?</t>
  </si>
  <si>
    <t xml:space="preserve">No se requirio usar almacenamiento dinamico</t>
  </si>
  <si>
    <t>EV-031</t>
  </si>
  <si>
    <t>1.1.26</t>
  </si>
  <si>
    <t xml:space="preserve">¿el espacio se cancela explicitamente despues de que ya no se requiere?</t>
  </si>
  <si>
    <t xml:space="preserve">Se utilizo el metodo Trim para cancelar los espacios en blanco</t>
  </si>
  <si>
    <t>EV-032</t>
  </si>
  <si>
    <t>1.1.27</t>
  </si>
  <si>
    <t xml:space="preserve">¿Se tomaron en cuenta todas las posibles condiciones de error?</t>
  </si>
  <si>
    <t xml:space="preserve">Se tomaron las excepciones y las validaciones para los posibles errores</t>
  </si>
  <si>
    <t>EV-033</t>
  </si>
  <si>
    <t xml:space="preserve">PATRON DE ARQUITECTURA</t>
  </si>
  <si>
    <t xml:space="preserve">PATRON MVC</t>
  </si>
  <si>
    <t>1.1.28</t>
  </si>
  <si>
    <t xml:space="preserve">Clases de software esta codificada para vista clases de software esta codificada para control clases de software esta codificada para modelo?</t>
  </si>
  <si>
    <t xml:space="preserve">No cumple con las caracteristicas del patron MVC</t>
  </si>
  <si>
    <t>EV-009</t>
  </si>
  <si>
    <t xml:space="preserve">PATRON ACME</t>
  </si>
  <si>
    <t>1.1.29</t>
  </si>
  <si>
    <t xml:space="preserve">Las sentencias SQL se ejecutan solo en procedimientos almacenados</t>
  </si>
  <si>
    <t xml:space="preserve">Procedimientos almacenados en BD</t>
  </si>
  <si>
    <t xml:space="preserve">Los procedimientos almacenados se encuentran dentro de la base de datos</t>
  </si>
  <si>
    <t>EV-010</t>
  </si>
  <si>
    <t>1.1.30</t>
  </si>
  <si>
    <t xml:space="preserve">Script de creacion BD</t>
  </si>
  <si>
    <t xml:space="preserve">Scripts en BD</t>
  </si>
  <si>
    <t xml:space="preserve">La creacion de la BD se encuentra en el Query</t>
  </si>
  <si>
    <t>EV-011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</si>
</sst>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Calibri"/>
      <b/>
      <color theme="1"/>
      <sz val="9.000000"/>
      <scheme val="minor"/>
    </font>
    <font>
      <name val="Calibri"/>
      <color theme="1"/>
      <sz val="9.000000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/>
  </cellStyleXfs>
  <cellXfs count="63">
    <xf fontId="0" fillId="0" borderId="0" numFmtId="0" xfId="0"/>
    <xf fontId="1" fillId="2" borderId="1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 wrapText="1"/>
    </xf>
    <xf fontId="1" fillId="4" borderId="1" numFmtId="0" xfId="0" applyFont="1" applyFill="1" applyBorder="1" applyAlignment="1">
      <alignment horizontal="center" vertical="center" wrapText="1"/>
    </xf>
    <xf fontId="2" fillId="5" borderId="3" numFmtId="0" xfId="0" applyFont="1" applyFill="1" applyBorder="1" applyAlignment="1">
      <alignment horizontal="center" vertical="center" wrapText="1"/>
    </xf>
    <xf fontId="0" fillId="5" borderId="3" numFmtId="0" xfId="0" applyFill="1" applyBorder="1" applyAlignment="1">
      <alignment horizontal="center" vertical="center"/>
    </xf>
    <xf fontId="0" fillId="5" borderId="3" numFmtId="0" xfId="0" applyFill="1" applyBorder="1" applyAlignment="1">
      <alignment horizontal="center" vertical="center" wrapText="1"/>
    </xf>
    <xf fontId="0" fillId="5" borderId="3" numFmtId="9" xfId="1" applyNumberFormat="1" applyFill="1" applyBorder="1" applyAlignment="1">
      <alignment horizontal="center" vertical="center" wrapText="1"/>
    </xf>
    <xf fontId="0" fillId="6" borderId="3" numFmtId="9" xfId="1" applyNumberForma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 wrapText="1"/>
    </xf>
    <xf fontId="0" fillId="5" borderId="3" numFmtId="0" xfId="0" applyFill="1" applyBorder="1" applyAlignment="1">
      <alignment horizontal="center" vertical="center" wrapText="1"/>
    </xf>
    <xf fontId="2" fillId="7" borderId="1" numFmtId="0" xfId="0" applyFont="1" applyFill="1" applyBorder="1" applyAlignment="1">
      <alignment horizontal="center" vertical="center" wrapText="1"/>
    </xf>
    <xf fontId="0" fillId="7" borderId="3" numFmtId="0" xfId="0" applyFill="1" applyBorder="1" applyAlignment="1">
      <alignment horizontal="center" vertical="center"/>
    </xf>
    <xf fontId="0" fillId="7" borderId="3" numFmtId="0" xfId="0" applyFill="1" applyBorder="1" applyAlignment="1">
      <alignment horizontal="center" vertical="center" wrapText="1"/>
    </xf>
    <xf fontId="0" fillId="7" borderId="3" numFmtId="9" xfId="1" applyNumberFormat="1" applyFill="1" applyBorder="1" applyAlignment="1">
      <alignment horizontal="center" vertical="center" wrapText="1"/>
    </xf>
    <xf fontId="2" fillId="7" borderId="4" numFmtId="0" xfId="0" applyFont="1" applyFill="1" applyBorder="1" applyAlignment="1">
      <alignment horizontal="center" vertical="center" wrapText="1"/>
    </xf>
    <xf fontId="2" fillId="7" borderId="2" numFmtId="0" xfId="0" applyFont="1" applyFill="1" applyBorder="1" applyAlignment="1">
      <alignment horizontal="center" vertical="center" wrapText="1"/>
    </xf>
    <xf fontId="2" fillId="8" borderId="4" numFmtId="0" xfId="0" applyFont="1" applyFill="1" applyBorder="1" applyAlignment="1">
      <alignment horizontal="center" vertical="center" wrapText="1"/>
    </xf>
    <xf fontId="0" fillId="8" borderId="3" numFmtId="0" xfId="0" applyFill="1" applyBorder="1" applyAlignment="1">
      <alignment horizontal="center" vertical="center"/>
    </xf>
    <xf fontId="0" fillId="8" borderId="3" numFmtId="0" xfId="0" applyFill="1" applyBorder="1" applyAlignment="1">
      <alignment horizontal="center" vertical="center" wrapText="1"/>
    </xf>
    <xf fontId="0" fillId="8" borderId="3" numFmtId="9" xfId="1" applyNumberFormat="1" applyFill="1" applyBorder="1" applyAlignment="1">
      <alignment horizontal="center" vertical="center" wrapText="1"/>
    </xf>
    <xf fontId="2" fillId="8" borderId="2" numFmtId="0" xfId="0" applyFont="1" applyFill="1" applyBorder="1" applyAlignment="1">
      <alignment horizontal="center" vertical="center" wrapText="1"/>
    </xf>
    <xf fontId="2" fillId="9" borderId="4" numFmtId="0" xfId="0" applyFont="1" applyFill="1" applyBorder="1" applyAlignment="1">
      <alignment horizontal="center" vertical="center" wrapText="1"/>
    </xf>
    <xf fontId="0" fillId="9" borderId="3" numFmtId="0" xfId="0" applyFill="1" applyBorder="1" applyAlignment="1">
      <alignment horizontal="center" vertical="center"/>
    </xf>
    <xf fontId="0" fillId="9" borderId="3" numFmtId="0" xfId="0" applyFill="1" applyBorder="1" applyAlignment="1">
      <alignment horizontal="center" vertical="center" wrapText="1"/>
    </xf>
    <xf fontId="0" fillId="9" borderId="3" numFmtId="9" xfId="1" applyNumberFormat="1" applyFill="1" applyBorder="1" applyAlignment="1">
      <alignment horizontal="center" vertical="center" wrapText="1"/>
    </xf>
    <xf fontId="2" fillId="9" borderId="2" numFmtId="0" xfId="0" applyFont="1" applyFill="1" applyBorder="1" applyAlignment="1">
      <alignment horizontal="center" vertical="center" wrapText="1"/>
    </xf>
    <xf fontId="2" fillId="10" borderId="4" numFmtId="0" xfId="0" applyFont="1" applyFill="1" applyBorder="1" applyAlignment="1">
      <alignment horizontal="center" vertical="center" wrapText="1"/>
    </xf>
    <xf fontId="0" fillId="10" borderId="3" numFmtId="0" xfId="0" applyFill="1" applyBorder="1" applyAlignment="1">
      <alignment horizontal="center" vertical="center"/>
    </xf>
    <xf fontId="0" fillId="10" borderId="3" numFmtId="0" xfId="0" applyFill="1" applyBorder="1" applyAlignment="1">
      <alignment horizontal="center" vertical="center" wrapText="1"/>
    </xf>
    <xf fontId="0" fillId="10" borderId="3" numFmtId="9" xfId="1" applyNumberFormat="1" applyFill="1" applyBorder="1" applyAlignment="1">
      <alignment horizontal="center" vertical="center" wrapText="1"/>
    </xf>
    <xf fontId="2" fillId="10" borderId="2" numFmtId="0" xfId="0" applyFont="1" applyFill="1" applyBorder="1" applyAlignment="1">
      <alignment horizontal="center" vertical="center" wrapText="1"/>
    </xf>
    <xf fontId="2" fillId="11" borderId="0" numFmtId="0" xfId="0" applyFont="1" applyFill="1" applyAlignment="1">
      <alignment horizontal="center" vertical="center" wrapText="1"/>
    </xf>
    <xf fontId="0" fillId="11" borderId="3" numFmtId="0" xfId="0" applyFill="1" applyBorder="1" applyAlignment="1">
      <alignment horizontal="center" vertical="center"/>
    </xf>
    <xf fontId="0" fillId="11" borderId="3" numFmtId="0" xfId="0" applyFill="1" applyBorder="1" applyAlignment="1">
      <alignment horizontal="center" vertical="center" wrapText="1"/>
    </xf>
    <xf fontId="0" fillId="11" borderId="3" numFmtId="9" xfId="1" applyNumberFormat="1" applyFill="1" applyBorder="1" applyAlignment="1">
      <alignment horizontal="center" vertical="center" wrapText="1"/>
    </xf>
    <xf fontId="2" fillId="12" borderId="0" numFmtId="0" xfId="0" applyFont="1" applyFill="1" applyAlignment="1">
      <alignment horizontal="center" vertical="center" wrapText="1"/>
    </xf>
    <xf fontId="0" fillId="12" borderId="3" numFmtId="0" xfId="0" applyFill="1" applyBorder="1" applyAlignment="1">
      <alignment horizontal="center" vertical="center"/>
    </xf>
    <xf fontId="0" fillId="12" borderId="3" numFmtId="0" xfId="0" applyFill="1" applyBorder="1" applyAlignment="1">
      <alignment horizontal="center" vertical="center" wrapText="1"/>
    </xf>
    <xf fontId="0" fillId="12" borderId="3" numFmtId="9" xfId="1" applyNumberFormat="1" applyFill="1" applyBorder="1" applyAlignment="1">
      <alignment horizontal="center" vertical="center" wrapText="1"/>
    </xf>
    <xf fontId="1" fillId="4" borderId="2" numFmtId="0" xfId="0" applyFont="1" applyFill="1" applyBorder="1" applyAlignment="1">
      <alignment horizontal="center" vertical="center" wrapText="1"/>
    </xf>
    <xf fontId="1" fillId="4" borderId="3" numFmtId="0" xfId="0" applyFont="1" applyFill="1" applyBorder="1" applyAlignment="1">
      <alignment horizontal="center" vertical="center" wrapText="1"/>
    </xf>
    <xf fontId="2" fillId="13" borderId="3" numFmtId="0" xfId="0" applyFont="1" applyFill="1" applyBorder="1" applyAlignment="1">
      <alignment horizontal="center" vertical="center" wrapText="1"/>
    </xf>
    <xf fontId="0" fillId="13" borderId="1" numFmtId="0" xfId="0" applyFill="1" applyBorder="1" applyAlignment="1">
      <alignment horizontal="center" vertical="center"/>
    </xf>
    <xf fontId="0" fillId="13" borderId="3" numFmtId="0" xfId="0" applyFill="1" applyBorder="1" applyAlignment="1">
      <alignment horizontal="center" vertical="center" wrapText="1"/>
    </xf>
    <xf fontId="0" fillId="13" borderId="3" numFmtId="0" xfId="0" applyFill="1" applyBorder="1" applyAlignment="1">
      <alignment horizontal="center" vertical="center"/>
    </xf>
    <xf fontId="0" fillId="13" borderId="3" numFmtId="9" xfId="1" applyNumberFormat="1" applyFill="1" applyBorder="1" applyAlignment="1">
      <alignment horizontal="center" vertical="center"/>
    </xf>
    <xf fontId="0" fillId="13" borderId="4" numFmtId="0" xfId="0" applyFill="1" applyBorder="1" applyAlignment="1">
      <alignment horizontal="center" vertical="center"/>
    </xf>
    <xf fontId="0" fillId="13" borderId="2" numFmtId="0" xfId="0" applyFill="1" applyBorder="1" applyAlignment="1">
      <alignment horizontal="center" vertical="center"/>
    </xf>
    <xf fontId="2" fillId="14" borderId="3" numFmtId="0" xfId="0" applyFont="1" applyFill="1" applyBorder="1" applyAlignment="1">
      <alignment horizontal="center" vertical="center" wrapText="1"/>
    </xf>
    <xf fontId="0" fillId="14" borderId="1" numFmtId="0" xfId="0" applyFill="1" applyBorder="1" applyAlignment="1">
      <alignment horizontal="center" vertical="center" wrapText="1"/>
    </xf>
    <xf fontId="0" fillId="14" borderId="1" numFmtId="0" xfId="0" applyFill="1" applyBorder="1" applyAlignment="1">
      <alignment horizontal="center" vertical="center"/>
    </xf>
    <xf fontId="0" fillId="14" borderId="3" numFmtId="0" xfId="0" applyFill="1" applyBorder="1" applyAlignment="1">
      <alignment horizontal="center" vertical="center" wrapText="1"/>
    </xf>
    <xf fontId="0" fillId="14" borderId="3" numFmtId="0" xfId="0" applyFill="1" applyBorder="1" applyAlignment="1">
      <alignment horizontal="center" vertical="center"/>
    </xf>
    <xf fontId="0" fillId="14" borderId="3" numFmtId="9" xfId="1" applyNumberFormat="1" applyFill="1" applyBorder="1" applyAlignment="1">
      <alignment horizontal="center" vertical="center"/>
    </xf>
    <xf fontId="0" fillId="14" borderId="4" numFmtId="0" xfId="0" applyFill="1" applyBorder="1" applyAlignment="1">
      <alignment horizontal="center" vertical="center" wrapText="1"/>
    </xf>
    <xf fontId="0" fillId="14" borderId="4" numFmtId="0" xfId="0" applyFill="1" applyBorder="1" applyAlignment="1">
      <alignment horizontal="center" vertical="center"/>
    </xf>
    <xf fontId="0" fillId="14" borderId="2" numFmtId="0" xfId="0" applyFill="1" applyBorder="1" applyAlignment="1">
      <alignment horizontal="center" vertical="center" wrapText="1"/>
    </xf>
    <xf fontId="0" fillId="14" borderId="2" numFmtId="0" xfId="0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13" activeCellId="0" sqref="E13"/>
    </sheetView>
  </sheetViews>
  <sheetFormatPr baseColWidth="10" defaultColWidth="11" defaultRowHeight="14.25"/>
  <cols>
    <col customWidth="1" min="1" max="1" width="12.57421875"/>
    <col customWidth="1" min="2" max="2" width="16.28125"/>
    <col bestFit="1" customWidth="1" min="3" max="3" width="6.7109375"/>
    <col bestFit="1" customWidth="1" min="4" max="4" width="3.140625"/>
    <col bestFit="1" customWidth="1" min="5" max="5" width="34.7109375"/>
    <col bestFit="1" customWidth="1" min="6" max="6" width="17.140625"/>
    <col customWidth="1" min="7" max="7" width="6.7109375"/>
    <col customWidth="1" min="8" max="8" width="6.8515625"/>
    <col bestFit="1" customWidth="1" min="9" max="9" width="14.5703125"/>
    <col bestFit="1" customWidth="1" min="10" max="10" width="32.140625"/>
    <col bestFit="1" customWidth="1" min="11" max="11" width="37.7109375"/>
    <col bestFit="1" customWidth="1" min="12" max="12" width="12"/>
    <col bestFit="1" customWidth="1" min="13" max="13" width="12.140625"/>
    <col bestFit="1" customWidth="1" min="14" max="14" width="1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22.5" customHeight="1">
      <c r="A2" s="3"/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</row>
    <row r="3" ht="28.5">
      <c r="A3" s="5" t="s">
        <v>14</v>
      </c>
      <c r="B3" s="6" t="s">
        <v>15</v>
      </c>
      <c r="C3" s="7" t="s">
        <v>16</v>
      </c>
      <c r="D3" s="7">
        <v>1</v>
      </c>
      <c r="E3" s="8" t="s">
        <v>17</v>
      </c>
      <c r="F3" s="8" t="s">
        <v>18</v>
      </c>
      <c r="G3" s="7" t="s">
        <v>19</v>
      </c>
      <c r="H3" s="7"/>
      <c r="I3" s="7" t="s">
        <v>20</v>
      </c>
      <c r="J3" s="8" t="s">
        <v>21</v>
      </c>
      <c r="K3" s="8" t="s">
        <v>22</v>
      </c>
      <c r="L3" s="7">
        <v>5</v>
      </c>
      <c r="M3" s="9">
        <f>(L3+L4+L8)/15</f>
        <v>1</v>
      </c>
      <c r="N3" s="10">
        <f>SUM(M3:M41)/9</f>
        <v>0.85333333333333328</v>
      </c>
    </row>
    <row r="4">
      <c r="A4" s="11"/>
      <c r="B4" s="6"/>
      <c r="C4" s="7" t="s">
        <v>23</v>
      </c>
      <c r="D4" s="7">
        <v>2</v>
      </c>
      <c r="E4" s="8" t="s">
        <v>24</v>
      </c>
      <c r="F4" s="8" t="s">
        <v>18</v>
      </c>
      <c r="G4" s="7" t="s">
        <v>19</v>
      </c>
      <c r="H4" s="7"/>
      <c r="I4" s="7" t="s">
        <v>25</v>
      </c>
      <c r="J4" s="8" t="s">
        <v>21</v>
      </c>
      <c r="K4" s="12" t="s">
        <v>26</v>
      </c>
      <c r="L4" s="7">
        <v>5</v>
      </c>
      <c r="M4" s="9"/>
      <c r="N4" s="10"/>
    </row>
    <row r="5">
      <c r="A5" s="11"/>
      <c r="B5" s="6"/>
      <c r="C5" s="7"/>
      <c r="D5" s="7"/>
      <c r="E5" s="8"/>
      <c r="F5" s="8"/>
      <c r="G5" s="7"/>
      <c r="H5" s="7"/>
      <c r="I5" s="7"/>
      <c r="J5" s="8"/>
      <c r="K5" s="8"/>
      <c r="L5" s="7"/>
      <c r="M5" s="9"/>
      <c r="N5" s="10"/>
    </row>
    <row r="6">
      <c r="A6" s="11"/>
      <c r="B6" s="6"/>
      <c r="C6" s="7"/>
      <c r="D6" s="7"/>
      <c r="E6" s="8"/>
      <c r="F6" s="8"/>
      <c r="G6" s="7"/>
      <c r="H6" s="7"/>
      <c r="I6" s="7"/>
      <c r="J6" s="8"/>
      <c r="K6" s="8"/>
      <c r="L6" s="7"/>
      <c r="M6" s="9"/>
      <c r="N6" s="10"/>
    </row>
    <row r="7">
      <c r="A7" s="11"/>
      <c r="B7" s="6"/>
      <c r="C7" s="7"/>
      <c r="D7" s="7"/>
      <c r="E7" s="8"/>
      <c r="F7" s="8"/>
      <c r="G7" s="7"/>
      <c r="H7" s="7"/>
      <c r="I7" s="7"/>
      <c r="J7" s="8"/>
      <c r="K7" s="8"/>
      <c r="L7" s="7"/>
      <c r="M7" s="9"/>
      <c r="N7" s="10"/>
    </row>
    <row r="8" ht="28.5">
      <c r="A8" s="11"/>
      <c r="B8" s="6"/>
      <c r="C8" s="7" t="s">
        <v>27</v>
      </c>
      <c r="D8" s="7">
        <v>3</v>
      </c>
      <c r="E8" s="8" t="s">
        <v>28</v>
      </c>
      <c r="F8" s="8" t="s">
        <v>18</v>
      </c>
      <c r="G8" s="7" t="s">
        <v>19</v>
      </c>
      <c r="H8" s="7"/>
      <c r="I8" s="7" t="s">
        <v>20</v>
      </c>
      <c r="J8" s="8" t="s">
        <v>29</v>
      </c>
      <c r="K8" s="8" t="s">
        <v>30</v>
      </c>
      <c r="L8" s="7">
        <v>5</v>
      </c>
      <c r="M8" s="9"/>
      <c r="N8" s="10"/>
    </row>
    <row r="9" ht="42.75">
      <c r="A9" s="11"/>
      <c r="B9" s="13" t="s">
        <v>31</v>
      </c>
      <c r="C9" s="14" t="s">
        <v>32</v>
      </c>
      <c r="D9" s="14">
        <v>4</v>
      </c>
      <c r="E9" s="15" t="s">
        <v>33</v>
      </c>
      <c r="F9" s="15" t="s">
        <v>18</v>
      </c>
      <c r="G9" s="14" t="s">
        <v>19</v>
      </c>
      <c r="H9" s="14"/>
      <c r="I9" s="14" t="s">
        <v>25</v>
      </c>
      <c r="J9" s="15" t="s">
        <v>34</v>
      </c>
      <c r="K9" s="15" t="s">
        <v>35</v>
      </c>
      <c r="L9" s="14">
        <v>5</v>
      </c>
      <c r="M9" s="16">
        <f>SUM(L9:L13)/25</f>
        <v>0.68000000000000005</v>
      </c>
      <c r="N9" s="10"/>
    </row>
    <row r="10" ht="30">
      <c r="A10" s="11"/>
      <c r="B10" s="17"/>
      <c r="C10" s="14" t="s">
        <v>36</v>
      </c>
      <c r="D10" s="14">
        <v>5</v>
      </c>
      <c r="E10" s="15" t="s">
        <v>37</v>
      </c>
      <c r="F10" s="15" t="s">
        <v>18</v>
      </c>
      <c r="G10" s="14"/>
      <c r="H10" s="14" t="s">
        <v>19</v>
      </c>
      <c r="I10" s="14" t="s">
        <v>38</v>
      </c>
      <c r="J10" s="15" t="s">
        <v>39</v>
      </c>
      <c r="K10" s="15" t="s">
        <v>40</v>
      </c>
      <c r="L10" s="14">
        <v>1</v>
      </c>
      <c r="M10" s="16"/>
      <c r="N10" s="10"/>
    </row>
    <row r="11" ht="28.5">
      <c r="A11" s="11"/>
      <c r="B11" s="17"/>
      <c r="C11" s="14" t="s">
        <v>41</v>
      </c>
      <c r="D11" s="14">
        <v>6</v>
      </c>
      <c r="E11" s="15" t="s">
        <v>42</v>
      </c>
      <c r="F11" s="15" t="s">
        <v>18</v>
      </c>
      <c r="G11" s="14" t="s">
        <v>19</v>
      </c>
      <c r="H11" s="14"/>
      <c r="I11" s="14" t="s">
        <v>25</v>
      </c>
      <c r="J11" s="15" t="s">
        <v>43</v>
      </c>
      <c r="K11" s="15" t="s">
        <v>44</v>
      </c>
      <c r="L11" s="14">
        <v>5</v>
      </c>
      <c r="M11" s="16"/>
      <c r="N11" s="10"/>
    </row>
    <row r="12" ht="28.5">
      <c r="A12" s="11"/>
      <c r="B12" s="17"/>
      <c r="C12" s="14" t="s">
        <v>45</v>
      </c>
      <c r="D12" s="14">
        <v>7</v>
      </c>
      <c r="E12" s="15" t="s">
        <v>46</v>
      </c>
      <c r="F12" s="15" t="s">
        <v>18</v>
      </c>
      <c r="G12" s="14" t="s">
        <v>47</v>
      </c>
      <c r="H12" s="14"/>
      <c r="I12" s="14" t="s">
        <v>38</v>
      </c>
      <c r="J12" s="15" t="s">
        <v>48</v>
      </c>
      <c r="K12" s="15"/>
      <c r="L12" s="14">
        <v>5</v>
      </c>
      <c r="M12" s="16"/>
      <c r="N12" s="10"/>
    </row>
    <row r="13" ht="42.75">
      <c r="A13" s="11"/>
      <c r="B13" s="18"/>
      <c r="C13" s="14" t="s">
        <v>49</v>
      </c>
      <c r="D13" s="14">
        <v>8</v>
      </c>
      <c r="E13" s="15" t="s">
        <v>50</v>
      </c>
      <c r="F13" s="15" t="s">
        <v>18</v>
      </c>
      <c r="G13" s="14"/>
      <c r="H13" s="14" t="s">
        <v>19</v>
      </c>
      <c r="I13" s="14" t="s">
        <v>25</v>
      </c>
      <c r="J13" s="15" t="s">
        <v>51</v>
      </c>
      <c r="K13" s="15" t="s">
        <v>52</v>
      </c>
      <c r="L13" s="14">
        <v>1</v>
      </c>
      <c r="M13" s="16"/>
      <c r="N13" s="10"/>
    </row>
    <row r="14" ht="28.5">
      <c r="A14" s="11"/>
      <c r="B14" s="19" t="s">
        <v>53</v>
      </c>
      <c r="C14" s="20" t="s">
        <v>54</v>
      </c>
      <c r="D14" s="20">
        <v>9</v>
      </c>
      <c r="E14" s="21" t="s">
        <v>55</v>
      </c>
      <c r="F14" s="21" t="s">
        <v>18</v>
      </c>
      <c r="G14" s="20" t="s">
        <v>19</v>
      </c>
      <c r="H14" s="20"/>
      <c r="I14" s="20" t="s">
        <v>38</v>
      </c>
      <c r="J14" s="21" t="s">
        <v>56</v>
      </c>
      <c r="K14" s="21" t="s">
        <v>57</v>
      </c>
      <c r="L14" s="20">
        <v>5</v>
      </c>
      <c r="M14" s="22">
        <f>SUM(L14:L18)/25</f>
        <v>1</v>
      </c>
      <c r="N14" s="10"/>
    </row>
    <row r="15" ht="28.5">
      <c r="A15" s="11"/>
      <c r="B15" s="19"/>
      <c r="C15" s="20" t="s">
        <v>58</v>
      </c>
      <c r="D15" s="20">
        <v>10</v>
      </c>
      <c r="E15" s="21" t="s">
        <v>59</v>
      </c>
      <c r="F15" s="21" t="s">
        <v>18</v>
      </c>
      <c r="G15" s="20" t="s">
        <v>19</v>
      </c>
      <c r="H15" s="20"/>
      <c r="I15" s="20" t="s">
        <v>25</v>
      </c>
      <c r="J15" s="21" t="s">
        <v>60</v>
      </c>
      <c r="K15" s="21" t="s">
        <v>61</v>
      </c>
      <c r="L15" s="20">
        <v>5</v>
      </c>
      <c r="M15" s="22"/>
      <c r="N15" s="10"/>
    </row>
    <row r="16" ht="42.75">
      <c r="A16" s="11"/>
      <c r="B16" s="19"/>
      <c r="C16" s="20" t="s">
        <v>62</v>
      </c>
      <c r="D16" s="20">
        <v>11</v>
      </c>
      <c r="E16" s="21" t="s">
        <v>63</v>
      </c>
      <c r="F16" s="21" t="s">
        <v>18</v>
      </c>
      <c r="G16" s="20" t="s">
        <v>19</v>
      </c>
      <c r="H16" s="20"/>
      <c r="I16" s="20" t="s">
        <v>38</v>
      </c>
      <c r="J16" s="21" t="s">
        <v>64</v>
      </c>
      <c r="K16" s="21" t="s">
        <v>65</v>
      </c>
      <c r="L16" s="20">
        <v>5</v>
      </c>
      <c r="M16" s="22"/>
      <c r="N16" s="10"/>
    </row>
    <row r="17" ht="28.5">
      <c r="A17" s="11"/>
      <c r="B17" s="19"/>
      <c r="C17" s="20" t="s">
        <v>66</v>
      </c>
      <c r="D17" s="20">
        <v>12</v>
      </c>
      <c r="E17" s="21" t="s">
        <v>67</v>
      </c>
      <c r="F17" s="21" t="s">
        <v>18</v>
      </c>
      <c r="G17" s="20" t="s">
        <v>19</v>
      </c>
      <c r="H17" s="20"/>
      <c r="I17" s="20" t="s">
        <v>25</v>
      </c>
      <c r="J17" s="21" t="s">
        <v>68</v>
      </c>
      <c r="K17" s="21" t="s">
        <v>69</v>
      </c>
      <c r="L17" s="20">
        <v>5</v>
      </c>
      <c r="M17" s="22"/>
      <c r="N17" s="10"/>
    </row>
    <row r="18" ht="42.75">
      <c r="A18" s="11"/>
      <c r="B18" s="23"/>
      <c r="C18" s="20" t="s">
        <v>70</v>
      </c>
      <c r="D18" s="20">
        <v>13</v>
      </c>
      <c r="E18" s="21" t="s">
        <v>71</v>
      </c>
      <c r="F18" s="21" t="s">
        <v>18</v>
      </c>
      <c r="G18" s="20" t="s">
        <v>19</v>
      </c>
      <c r="H18" s="20"/>
      <c r="I18" s="20" t="s">
        <v>38</v>
      </c>
      <c r="J18" s="21" t="s">
        <v>72</v>
      </c>
      <c r="K18" s="21" t="s">
        <v>73</v>
      </c>
      <c r="L18" s="20">
        <v>5</v>
      </c>
      <c r="M18" s="22"/>
      <c r="N18" s="10"/>
    </row>
    <row r="19" ht="28.5">
      <c r="A19" s="11"/>
      <c r="B19" s="24" t="s">
        <v>74</v>
      </c>
      <c r="C19" s="25" t="s">
        <v>75</v>
      </c>
      <c r="D19" s="25">
        <v>14</v>
      </c>
      <c r="E19" s="26" t="s">
        <v>76</v>
      </c>
      <c r="F19" s="26" t="s">
        <v>18</v>
      </c>
      <c r="G19" s="25" t="s">
        <v>19</v>
      </c>
      <c r="H19" s="25"/>
      <c r="I19" s="25" t="s">
        <v>25</v>
      </c>
      <c r="J19" s="26" t="s">
        <v>77</v>
      </c>
      <c r="K19" s="26" t="s">
        <v>78</v>
      </c>
      <c r="L19" s="25">
        <v>5</v>
      </c>
      <c r="M19" s="27">
        <f>SUM(L19:L21)/15</f>
        <v>1</v>
      </c>
      <c r="N19" s="10"/>
    </row>
    <row r="20" ht="42.75">
      <c r="A20" s="11"/>
      <c r="B20" s="24"/>
      <c r="C20" s="25" t="s">
        <v>79</v>
      </c>
      <c r="D20" s="25">
        <v>15</v>
      </c>
      <c r="E20" s="26" t="s">
        <v>80</v>
      </c>
      <c r="F20" s="26" t="s">
        <v>18</v>
      </c>
      <c r="G20" s="25" t="s">
        <v>19</v>
      </c>
      <c r="H20" s="25"/>
      <c r="I20" s="25" t="s">
        <v>38</v>
      </c>
      <c r="J20" s="26" t="s">
        <v>81</v>
      </c>
      <c r="K20" s="26" t="s">
        <v>82</v>
      </c>
      <c r="L20" s="25">
        <v>5</v>
      </c>
      <c r="M20" s="27"/>
      <c r="N20" s="10"/>
    </row>
    <row r="21" ht="28.5">
      <c r="A21" s="11"/>
      <c r="B21" s="28"/>
      <c r="C21" s="25" t="s">
        <v>83</v>
      </c>
      <c r="D21" s="25">
        <v>16</v>
      </c>
      <c r="E21" s="26" t="s">
        <v>84</v>
      </c>
      <c r="F21" s="26" t="s">
        <v>18</v>
      </c>
      <c r="G21" s="25" t="s">
        <v>19</v>
      </c>
      <c r="H21" s="25"/>
      <c r="I21" s="25" t="s">
        <v>25</v>
      </c>
      <c r="J21" s="26" t="s">
        <v>81</v>
      </c>
      <c r="K21" s="26" t="s">
        <v>85</v>
      </c>
      <c r="L21" s="25">
        <v>5</v>
      </c>
      <c r="M21" s="27"/>
      <c r="N21" s="10"/>
    </row>
    <row r="22" ht="28.5">
      <c r="A22" s="11"/>
      <c r="B22" s="29" t="s">
        <v>86</v>
      </c>
      <c r="C22" s="30" t="s">
        <v>87</v>
      </c>
      <c r="D22" s="30">
        <v>17</v>
      </c>
      <c r="E22" s="31" t="s">
        <v>76</v>
      </c>
      <c r="F22" s="31" t="s">
        <v>18</v>
      </c>
      <c r="G22" s="30" t="s">
        <v>19</v>
      </c>
      <c r="H22" s="30"/>
      <c r="I22" s="30" t="s">
        <v>38</v>
      </c>
      <c r="J22" s="31" t="s">
        <v>81</v>
      </c>
      <c r="K22" s="31" t="s">
        <v>88</v>
      </c>
      <c r="L22" s="30">
        <v>5</v>
      </c>
      <c r="M22" s="32">
        <f>SUM(L22:L24)/15</f>
        <v>1</v>
      </c>
      <c r="N22" s="10"/>
    </row>
    <row r="23" ht="42.75">
      <c r="A23" s="11"/>
      <c r="B23" s="29"/>
      <c r="C23" s="30" t="s">
        <v>89</v>
      </c>
      <c r="D23" s="30">
        <v>18</v>
      </c>
      <c r="E23" s="31" t="s">
        <v>80</v>
      </c>
      <c r="F23" s="31" t="s">
        <v>18</v>
      </c>
      <c r="G23" s="30" t="s">
        <v>19</v>
      </c>
      <c r="H23" s="30"/>
      <c r="I23" s="30" t="s">
        <v>25</v>
      </c>
      <c r="J23" s="31" t="s">
        <v>90</v>
      </c>
      <c r="K23" s="31" t="s">
        <v>91</v>
      </c>
      <c r="L23" s="30">
        <v>5</v>
      </c>
      <c r="M23" s="32"/>
      <c r="N23" s="10"/>
    </row>
    <row r="24" ht="28.5">
      <c r="A24" s="11"/>
      <c r="B24" s="33"/>
      <c r="C24" s="30" t="s">
        <v>92</v>
      </c>
      <c r="D24" s="30">
        <v>19</v>
      </c>
      <c r="E24" s="31" t="s">
        <v>84</v>
      </c>
      <c r="F24" s="31" t="s">
        <v>18</v>
      </c>
      <c r="G24" s="30" t="s">
        <v>19</v>
      </c>
      <c r="H24" s="30"/>
      <c r="I24" s="30" t="s">
        <v>38</v>
      </c>
      <c r="J24" s="31" t="s">
        <v>93</v>
      </c>
      <c r="K24" s="31" t="s">
        <v>94</v>
      </c>
      <c r="L24" s="30">
        <v>5</v>
      </c>
      <c r="M24" s="32"/>
      <c r="N24" s="10"/>
    </row>
    <row r="25" ht="42.75">
      <c r="A25" s="11"/>
      <c r="B25" s="34" t="s">
        <v>95</v>
      </c>
      <c r="C25" s="35" t="s">
        <v>96</v>
      </c>
      <c r="D25" s="35">
        <v>20</v>
      </c>
      <c r="E25" s="36" t="s">
        <v>97</v>
      </c>
      <c r="F25" s="36" t="s">
        <v>18</v>
      </c>
      <c r="G25" s="35" t="s">
        <v>19</v>
      </c>
      <c r="H25" s="35"/>
      <c r="I25" s="35" t="s">
        <v>25</v>
      </c>
      <c r="J25" s="36" t="s">
        <v>98</v>
      </c>
      <c r="K25" s="36" t="s">
        <v>99</v>
      </c>
      <c r="L25" s="35">
        <v>5</v>
      </c>
      <c r="M25" s="37">
        <f>SUM(L25:L28)/20</f>
        <v>1</v>
      </c>
      <c r="N25" s="10"/>
    </row>
    <row r="26" ht="28.5">
      <c r="A26" s="11"/>
      <c r="B26" s="34"/>
      <c r="C26" s="35" t="s">
        <v>100</v>
      </c>
      <c r="D26" s="35">
        <v>21</v>
      </c>
      <c r="E26" s="36" t="s">
        <v>101</v>
      </c>
      <c r="F26" s="36" t="s">
        <v>18</v>
      </c>
      <c r="G26" s="35" t="s">
        <v>19</v>
      </c>
      <c r="H26" s="35"/>
      <c r="I26" s="35" t="s">
        <v>38</v>
      </c>
      <c r="J26" s="36" t="s">
        <v>102</v>
      </c>
      <c r="K26" s="36" t="s">
        <v>103</v>
      </c>
      <c r="L26" s="35">
        <v>5</v>
      </c>
      <c r="M26" s="37"/>
      <c r="N26" s="10"/>
    </row>
    <row r="27" ht="28.5">
      <c r="A27" s="11"/>
      <c r="B27" s="34"/>
      <c r="C27" s="35" t="s">
        <v>104</v>
      </c>
      <c r="D27" s="35">
        <v>22</v>
      </c>
      <c r="E27" s="36" t="s">
        <v>105</v>
      </c>
      <c r="F27" s="36" t="s">
        <v>18</v>
      </c>
      <c r="G27" s="35" t="s">
        <v>19</v>
      </c>
      <c r="H27" s="35"/>
      <c r="I27" s="35" t="s">
        <v>25</v>
      </c>
      <c r="J27" s="36" t="s">
        <v>77</v>
      </c>
      <c r="K27" s="36" t="s">
        <v>106</v>
      </c>
      <c r="L27" s="35">
        <v>5</v>
      </c>
      <c r="M27" s="37"/>
      <c r="N27" s="10"/>
    </row>
    <row r="28" ht="42.75">
      <c r="A28" s="11"/>
      <c r="B28" s="34"/>
      <c r="C28" s="35" t="s">
        <v>107</v>
      </c>
      <c r="D28" s="35">
        <v>23</v>
      </c>
      <c r="E28" s="36" t="s">
        <v>108</v>
      </c>
      <c r="F28" s="36" t="s">
        <v>18</v>
      </c>
      <c r="G28" s="35" t="s">
        <v>19</v>
      </c>
      <c r="H28" s="35"/>
      <c r="I28" s="35" t="s">
        <v>38</v>
      </c>
      <c r="J28" s="36" t="s">
        <v>109</v>
      </c>
      <c r="K28" s="36" t="s">
        <v>110</v>
      </c>
      <c r="L28" s="35">
        <v>5</v>
      </c>
      <c r="M28" s="37"/>
      <c r="N28" s="10"/>
    </row>
    <row r="29" ht="42.75">
      <c r="A29" s="11"/>
      <c r="B29" s="38" t="s">
        <v>111</v>
      </c>
      <c r="C29" s="39" t="s">
        <v>112</v>
      </c>
      <c r="D29" s="39">
        <v>24</v>
      </c>
      <c r="E29" s="40" t="s">
        <v>113</v>
      </c>
      <c r="F29" s="40" t="s">
        <v>18</v>
      </c>
      <c r="G29" s="39" t="s">
        <v>19</v>
      </c>
      <c r="H29" s="39"/>
      <c r="I29" s="39" t="s">
        <v>25</v>
      </c>
      <c r="J29" s="40"/>
      <c r="K29" s="40"/>
      <c r="L29" s="39">
        <v>5</v>
      </c>
      <c r="M29" s="41">
        <f>SUM(L29:L32)/20</f>
        <v>0.80000000000000004</v>
      </c>
      <c r="N29" s="10"/>
    </row>
    <row r="30" ht="28.5">
      <c r="A30" s="11"/>
      <c r="B30" s="38"/>
      <c r="C30" s="39" t="s">
        <v>114</v>
      </c>
      <c r="D30" s="39">
        <v>25</v>
      </c>
      <c r="E30" s="40" t="s">
        <v>115</v>
      </c>
      <c r="F30" s="40" t="s">
        <v>18</v>
      </c>
      <c r="G30" s="39"/>
      <c r="H30" s="39" t="s">
        <v>19</v>
      </c>
      <c r="I30" s="39" t="s">
        <v>38</v>
      </c>
      <c r="J30" s="40" t="s">
        <v>116</v>
      </c>
      <c r="K30" s="40" t="s">
        <v>117</v>
      </c>
      <c r="L30" s="39">
        <v>1</v>
      </c>
      <c r="M30" s="41"/>
      <c r="N30" s="10"/>
    </row>
    <row r="31" ht="28.5">
      <c r="A31" s="11"/>
      <c r="B31" s="38"/>
      <c r="C31" s="39" t="s">
        <v>118</v>
      </c>
      <c r="D31" s="39">
        <v>26</v>
      </c>
      <c r="E31" s="40" t="s">
        <v>119</v>
      </c>
      <c r="F31" s="40" t="s">
        <v>18</v>
      </c>
      <c r="G31" s="39" t="s">
        <v>19</v>
      </c>
      <c r="H31" s="39"/>
      <c r="I31" s="39" t="s">
        <v>25</v>
      </c>
      <c r="J31" s="40" t="s">
        <v>120</v>
      </c>
      <c r="K31" s="40" t="s">
        <v>121</v>
      </c>
      <c r="L31" s="39">
        <v>5</v>
      </c>
      <c r="M31" s="41"/>
      <c r="N31" s="10"/>
    </row>
    <row r="32" ht="42.75">
      <c r="A32" s="42"/>
      <c r="B32" s="38"/>
      <c r="C32" s="39" t="s">
        <v>122</v>
      </c>
      <c r="D32" s="39">
        <v>27</v>
      </c>
      <c r="E32" s="40" t="s">
        <v>123</v>
      </c>
      <c r="F32" s="40" t="s">
        <v>18</v>
      </c>
      <c r="G32" s="39" t="s">
        <v>19</v>
      </c>
      <c r="H32" s="39"/>
      <c r="I32" s="39" t="s">
        <v>38</v>
      </c>
      <c r="J32" s="40" t="s">
        <v>124</v>
      </c>
      <c r="K32" s="40" t="s">
        <v>125</v>
      </c>
      <c r="L32" s="39">
        <v>5</v>
      </c>
      <c r="M32" s="41"/>
      <c r="N32" s="10"/>
    </row>
    <row r="33">
      <c r="A33" s="43" t="s">
        <v>126</v>
      </c>
      <c r="B33" s="44" t="s">
        <v>127</v>
      </c>
      <c r="C33" s="45" t="s">
        <v>128</v>
      </c>
      <c r="D33" s="45">
        <v>28</v>
      </c>
      <c r="E33" s="46" t="s">
        <v>129</v>
      </c>
      <c r="F33" s="46" t="s">
        <v>18</v>
      </c>
      <c r="G33" s="47"/>
      <c r="H33" s="47" t="s">
        <v>19</v>
      </c>
      <c r="I33" s="47" t="s">
        <v>25</v>
      </c>
      <c r="J33" s="46" t="s">
        <v>130</v>
      </c>
      <c r="K33" s="46" t="s">
        <v>131</v>
      </c>
      <c r="L33" s="47">
        <v>1</v>
      </c>
      <c r="M33" s="48">
        <f>L33/5</f>
        <v>0.20000000000000001</v>
      </c>
      <c r="N33" s="10"/>
    </row>
    <row r="34">
      <c r="A34" s="43"/>
      <c r="B34" s="44"/>
      <c r="C34" s="49"/>
      <c r="D34" s="49"/>
      <c r="E34" s="46"/>
      <c r="F34" s="46"/>
      <c r="G34" s="47"/>
      <c r="H34" s="47"/>
      <c r="I34" s="47"/>
      <c r="J34" s="46"/>
      <c r="K34" s="46"/>
      <c r="L34" s="47"/>
      <c r="M34" s="48"/>
      <c r="N34" s="10"/>
    </row>
    <row r="35">
      <c r="A35" s="43"/>
      <c r="B35" s="44"/>
      <c r="C35" s="49"/>
      <c r="D35" s="49"/>
      <c r="E35" s="46"/>
      <c r="F35" s="46"/>
      <c r="G35" s="47"/>
      <c r="H35" s="47"/>
      <c r="I35" s="47"/>
      <c r="J35" s="46"/>
      <c r="K35" s="46"/>
      <c r="L35" s="47"/>
      <c r="M35" s="48"/>
      <c r="N35" s="10"/>
    </row>
    <row r="36">
      <c r="A36" s="43"/>
      <c r="B36" s="44"/>
      <c r="C36" s="49"/>
      <c r="D36" s="49"/>
      <c r="E36" s="46"/>
      <c r="F36" s="46"/>
      <c r="G36" s="47"/>
      <c r="H36" s="47"/>
      <c r="I36" s="47"/>
      <c r="J36" s="46"/>
      <c r="K36" s="46"/>
      <c r="L36" s="47"/>
      <c r="M36" s="48"/>
      <c r="N36" s="10"/>
    </row>
    <row r="37">
      <c r="A37" s="43"/>
      <c r="B37" s="44"/>
      <c r="C37" s="50"/>
      <c r="D37" s="50"/>
      <c r="E37" s="46"/>
      <c r="F37" s="46"/>
      <c r="G37" s="47"/>
      <c r="H37" s="47"/>
      <c r="I37" s="47"/>
      <c r="J37" s="46"/>
      <c r="K37" s="46"/>
      <c r="L37" s="47"/>
      <c r="M37" s="48"/>
      <c r="N37" s="10"/>
    </row>
    <row r="38">
      <c r="A38" s="43"/>
      <c r="B38" s="51" t="s">
        <v>132</v>
      </c>
      <c r="C38" s="52" t="s">
        <v>133</v>
      </c>
      <c r="D38" s="53">
        <v>29</v>
      </c>
      <c r="E38" s="54" t="s">
        <v>134</v>
      </c>
      <c r="F38" s="54" t="s">
        <v>135</v>
      </c>
      <c r="G38" s="55" t="s">
        <v>19</v>
      </c>
      <c r="H38" s="55"/>
      <c r="I38" s="55" t="s">
        <v>20</v>
      </c>
      <c r="J38" s="54" t="s">
        <v>136</v>
      </c>
      <c r="K38" s="54" t="s">
        <v>137</v>
      </c>
      <c r="L38" s="55">
        <v>5</v>
      </c>
      <c r="M38" s="56">
        <f>(L38+L41)/10</f>
        <v>1</v>
      </c>
      <c r="N38" s="10"/>
    </row>
    <row r="39">
      <c r="A39" s="43"/>
      <c r="B39" s="51"/>
      <c r="C39" s="57"/>
      <c r="D39" s="58"/>
      <c r="E39" s="54"/>
      <c r="F39" s="54"/>
      <c r="G39" s="55"/>
      <c r="H39" s="55"/>
      <c r="I39" s="55"/>
      <c r="J39" s="54"/>
      <c r="K39" s="54"/>
      <c r="L39" s="55"/>
      <c r="M39" s="56"/>
      <c r="N39" s="10"/>
    </row>
    <row r="40">
      <c r="A40" s="43"/>
      <c r="B40" s="51"/>
      <c r="C40" s="59"/>
      <c r="D40" s="60"/>
      <c r="E40" s="54"/>
      <c r="F40" s="54"/>
      <c r="G40" s="55"/>
      <c r="H40" s="55"/>
      <c r="I40" s="55"/>
      <c r="J40" s="54"/>
      <c r="K40" s="54"/>
      <c r="L40" s="55"/>
      <c r="M40" s="56"/>
      <c r="N40" s="10"/>
    </row>
    <row r="41" ht="28.5">
      <c r="A41" s="43"/>
      <c r="B41" s="51"/>
      <c r="C41" s="55" t="s">
        <v>138</v>
      </c>
      <c r="D41" s="55">
        <v>30</v>
      </c>
      <c r="E41" s="54" t="s">
        <v>139</v>
      </c>
      <c r="F41" s="54" t="s">
        <v>140</v>
      </c>
      <c r="G41" s="55" t="s">
        <v>19</v>
      </c>
      <c r="H41" s="55"/>
      <c r="I41" s="55" t="s">
        <v>25</v>
      </c>
      <c r="J41" s="54" t="s">
        <v>141</v>
      </c>
      <c r="K41" s="54" t="s">
        <v>142</v>
      </c>
      <c r="L41" s="55">
        <v>5</v>
      </c>
      <c r="M41" s="56"/>
      <c r="N41" s="10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2">
        <f>SUM(L3:L41)</f>
        <v>134</v>
      </c>
      <c r="M42" s="61"/>
      <c r="N42" s="61"/>
    </row>
  </sheetData>
  <mergeCells count="6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A3:A32"/>
    <mergeCell ref="B3:B8"/>
    <mergeCell ref="M3:M8"/>
    <mergeCell ref="N3:N41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B9:B13"/>
    <mergeCell ref="M9:M13"/>
    <mergeCell ref="B14:B18"/>
    <mergeCell ref="M14:M18"/>
    <mergeCell ref="B19:B21"/>
    <mergeCell ref="M19:M21"/>
    <mergeCell ref="B22:B24"/>
    <mergeCell ref="M22:M24"/>
    <mergeCell ref="B25:B28"/>
    <mergeCell ref="M25:M28"/>
    <mergeCell ref="B29:B32"/>
    <mergeCell ref="M29:M32"/>
    <mergeCell ref="A33:A41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B38:B41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35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Laberiano Andrade Arenas</dc:creator>
  <cp:revision>1</cp:revision>
  <dcterms:created xsi:type="dcterms:W3CDTF">2021-04-12T19:58:00Z</dcterms:created>
  <dcterms:modified xsi:type="dcterms:W3CDTF">2021-04-26T05:25:55Z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3082-11.1.0.10161</vt:lpwstr>
  </property>
</Properties>
</file>