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uen/Documents/GitHub/ozone-radical/Main Analysis/extended indicators/"/>
    </mc:Choice>
  </mc:AlternateContent>
  <xr:revisionPtr revIDLastSave="0" documentId="13_ncr:1_{FD1EBFD3-1EE0-D647-BE03-F7B7FEE49359}" xr6:coauthVersionLast="36" xr6:coauthVersionMax="36" xr10:uidLastSave="{00000000-0000-0000-0000-000000000000}"/>
  <bookViews>
    <workbookView xWindow="5480" yWindow="2300" windowWidth="27840" windowHeight="16940" xr2:uid="{00000000-000D-0000-FFFF-FFFF00000000}"/>
  </bookViews>
  <sheets>
    <sheet name="adjusted ozone regime" sheetId="1" r:id="rId1"/>
  </sheets>
  <definedNames>
    <definedName name="_xlchart.v1.0" hidden="1">'adjusted ozone regime'!$AD$1</definedName>
    <definedName name="_xlchart.v1.1" hidden="1">'adjusted ozone regime'!$AD$2:$AD$27</definedName>
    <definedName name="_xlchart.v1.2" hidden="1">'adjusted ozone regime'!$W$2:$W$27</definedName>
  </definedNames>
  <calcPr calcId="181029"/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W2" i="1"/>
  <c r="V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S2" i="1"/>
  <c r="Q2" i="1"/>
  <c r="R2" i="1"/>
  <c r="P2" i="1"/>
  <c r="AD27" i="1" l="1"/>
  <c r="G27" i="1" l="1"/>
  <c r="I27" i="1" s="1"/>
  <c r="G4" i="1"/>
  <c r="F4" i="1"/>
</calcChain>
</file>

<file path=xl/sharedStrings.xml><?xml version="1.0" encoding="utf-8"?>
<sst xmlns="http://schemas.openxmlformats.org/spreadsheetml/2006/main" count="48" uniqueCount="47">
  <si>
    <t>region</t>
  </si>
  <si>
    <t>Sn</t>
  </si>
  <si>
    <t>Sn_err</t>
  </si>
  <si>
    <t>Sv</t>
  </si>
  <si>
    <t>Sv_err</t>
  </si>
  <si>
    <t>Sn_adj</t>
  </si>
  <si>
    <t>Sv_adj</t>
  </si>
  <si>
    <t>SnSv</t>
  </si>
  <si>
    <t>SnSv_adj</t>
  </si>
  <si>
    <t>LER_NOx</t>
  </si>
  <si>
    <t>LER_NOx2</t>
  </si>
  <si>
    <t>FNR_NO2</t>
  </si>
  <si>
    <t>FNR_NOx</t>
  </si>
  <si>
    <t>FNR_NOy</t>
  </si>
  <si>
    <t>VOC_NOx</t>
  </si>
  <si>
    <t>ln_LER_NOx_adj</t>
  </si>
  <si>
    <t>LER_NOx_adj</t>
  </si>
  <si>
    <t>ln_LER_NOx2_adj</t>
  </si>
  <si>
    <t>LER_NOx2_adj</t>
  </si>
  <si>
    <t>ln_HOP_adj</t>
  </si>
  <si>
    <t>HOP_adj</t>
  </si>
  <si>
    <t>AUS</t>
  </si>
  <si>
    <t>BRA</t>
  </si>
  <si>
    <t>BTH</t>
  </si>
  <si>
    <t>CA</t>
  </si>
  <si>
    <t>CCE</t>
  </si>
  <si>
    <t>COD</t>
  </si>
  <si>
    <t>DEU</t>
  </si>
  <si>
    <t>FIN</t>
  </si>
  <si>
    <t>FRA</t>
  </si>
  <si>
    <t>GBA</t>
  </si>
  <si>
    <t>GBR</t>
  </si>
  <si>
    <t>IDN</t>
  </si>
  <si>
    <t>IL</t>
  </si>
  <si>
    <t>IND</t>
  </si>
  <si>
    <t>JPN</t>
  </si>
  <si>
    <t>KOR</t>
  </si>
  <si>
    <t>MYS</t>
  </si>
  <si>
    <t>NOR</t>
  </si>
  <si>
    <t>NY</t>
  </si>
  <si>
    <t>NZL</t>
  </si>
  <si>
    <t>QTP</t>
  </si>
  <si>
    <t>SGP</t>
  </si>
  <si>
    <t>TO</t>
  </si>
  <si>
    <t>VAN</t>
  </si>
  <si>
    <t>WA</t>
  </si>
  <si>
    <t>YYN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</si>
</sst>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89501312335955E-2"/>
                  <c:y val="0.51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regime'!$X$2:$X$27</c:f>
              <c:numCache>
                <c:formatCode>General</c:formatCode>
                <c:ptCount val="26"/>
                <c:pt idx="0">
                  <c:v>-7.3522089011065397</c:v>
                </c:pt>
                <c:pt idx="1">
                  <c:v>-5.0798751904478898</c:v>
                </c:pt>
                <c:pt idx="2">
                  <c:v>-14.192869200824299</c:v>
                </c:pt>
                <c:pt idx="3">
                  <c:v>-9.7358468563914098</c:v>
                </c:pt>
                <c:pt idx="4">
                  <c:v>-7.9929752758919097</c:v>
                </c:pt>
                <c:pt idx="5">
                  <c:v>-3.99105522339145</c:v>
                </c:pt>
                <c:pt idx="6">
                  <c:v>-11.029926709412701</c:v>
                </c:pt>
                <c:pt idx="7">
                  <c:v>-8.4924614029471392</c:v>
                </c:pt>
                <c:pt idx="8">
                  <c:v>-8.61512144733498</c:v>
                </c:pt>
                <c:pt idx="9">
                  <c:v>-10.137073791060001</c:v>
                </c:pt>
                <c:pt idx="10">
                  <c:v>-10.959155048399399</c:v>
                </c:pt>
                <c:pt idx="11">
                  <c:v>-4.5505385118349597</c:v>
                </c:pt>
                <c:pt idx="12">
                  <c:v>-8.4305302391590793</c:v>
                </c:pt>
                <c:pt idx="13">
                  <c:v>-8.4952291644248508</c:v>
                </c:pt>
                <c:pt idx="14">
                  <c:v>-9.3755170269906394</c:v>
                </c:pt>
                <c:pt idx="15">
                  <c:v>-8.3981050759372202</c:v>
                </c:pt>
                <c:pt idx="16">
                  <c:v>-5.1159052269460696</c:v>
                </c:pt>
                <c:pt idx="17">
                  <c:v>-9.8592384749656503</c:v>
                </c:pt>
                <c:pt idx="18">
                  <c:v>-9.3917090581479403</c:v>
                </c:pt>
                <c:pt idx="19">
                  <c:v>-6.94251900216703</c:v>
                </c:pt>
                <c:pt idx="20">
                  <c:v>-4.8407696269808804</c:v>
                </c:pt>
                <c:pt idx="21">
                  <c:v>-7.1815759207921799</c:v>
                </c:pt>
                <c:pt idx="22">
                  <c:v>-9.6192016906331101</c:v>
                </c:pt>
                <c:pt idx="23">
                  <c:v>-6.82930693437845</c:v>
                </c:pt>
                <c:pt idx="24">
                  <c:v>-8.7949569707784399</c:v>
                </c:pt>
                <c:pt idx="25">
                  <c:v>-7.7847138818342803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F-5948-8FB6-98847CA5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5696"/>
        <c:axId val="112121776"/>
      </c:scatterChart>
      <c:valAx>
        <c:axId val="1121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21776"/>
        <c:crosses val="autoZero"/>
        <c:crossBetween val="midCat"/>
      </c:valAx>
      <c:valAx>
        <c:axId val="112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88779527559056"/>
                  <c:y val="0.52531605424321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regime'!$W$2:$W$27</c:f>
              <c:numCache>
                <c:formatCode>General</c:formatCode>
                <c:ptCount val="26"/>
                <c:pt idx="0">
                  <c:v>4.6460991219899022</c:v>
                </c:pt>
                <c:pt idx="1">
                  <c:v>6.1163221257349045</c:v>
                </c:pt>
                <c:pt idx="2">
                  <c:v>1.8476559111904258</c:v>
                </c:pt>
                <c:pt idx="3">
                  <c:v>2.8769169239949148</c:v>
                </c:pt>
                <c:pt idx="4">
                  <c:v>2.6867209410950839</c:v>
                </c:pt>
                <c:pt idx="5">
                  <c:v>5.454295268844227</c:v>
                </c:pt>
                <c:pt idx="6">
                  <c:v>2.8332546373212844</c:v>
                </c:pt>
                <c:pt idx="7">
                  <c:v>4.3303484635992211</c:v>
                </c:pt>
                <c:pt idx="8">
                  <c:v>3.4434711857966382</c:v>
                </c:pt>
                <c:pt idx="9">
                  <c:v>2.1485974332116311</c:v>
                </c:pt>
                <c:pt idx="10">
                  <c:v>3.6000734586685725</c:v>
                </c:pt>
                <c:pt idx="11">
                  <c:v>5.6867382502662949</c:v>
                </c:pt>
                <c:pt idx="12">
                  <c:v>3.3167561898242299</c:v>
                </c:pt>
                <c:pt idx="13">
                  <c:v>2.3117410490091106</c:v>
                </c:pt>
                <c:pt idx="14">
                  <c:v>3.3011131809996344</c:v>
                </c:pt>
                <c:pt idx="15">
                  <c:v>2.675840183493019</c:v>
                </c:pt>
                <c:pt idx="16">
                  <c:v>5.2660515177600056</c:v>
                </c:pt>
                <c:pt idx="17">
                  <c:v>4.3718041880505751</c:v>
                </c:pt>
                <c:pt idx="18">
                  <c:v>3.2458908507630073</c:v>
                </c:pt>
                <c:pt idx="19">
                  <c:v>5.3317589414506203</c:v>
                </c:pt>
                <c:pt idx="20">
                  <c:v>5.1380649606615973</c:v>
                </c:pt>
                <c:pt idx="21">
                  <c:v>3.2910409394673015</c:v>
                </c:pt>
                <c:pt idx="22">
                  <c:v>3.4104143083266756</c:v>
                </c:pt>
                <c:pt idx="23">
                  <c:v>4.993714786300683</c:v>
                </c:pt>
                <c:pt idx="24">
                  <c:v>4.223314245218817</c:v>
                </c:pt>
                <c:pt idx="25">
                  <c:v>3.8329986290792202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4-374D-821E-42C8620A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4992"/>
        <c:axId val="109635872"/>
      </c:scatterChart>
      <c:valAx>
        <c:axId val="1097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35872"/>
        <c:crosses val="autoZero"/>
        <c:crossBetween val="midCat"/>
      </c:valAx>
      <c:valAx>
        <c:axId val="1096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0848643919510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regime'!$Z$2:$Z$27</c:f>
              <c:numCache>
                <c:formatCode>General</c:formatCode>
                <c:ptCount val="26"/>
                <c:pt idx="0">
                  <c:v>-1.3722927414925701</c:v>
                </c:pt>
                <c:pt idx="1">
                  <c:v>0.80439539006504202</c:v>
                </c:pt>
                <c:pt idx="2">
                  <c:v>-5.9272053330112699</c:v>
                </c:pt>
                <c:pt idx="3">
                  <c:v>-3.0418400184993999</c:v>
                </c:pt>
                <c:pt idx="4">
                  <c:v>-1.73172246535897</c:v>
                </c:pt>
                <c:pt idx="5">
                  <c:v>1.62509135213016</c:v>
                </c:pt>
                <c:pt idx="6">
                  <c:v>-4.09633500987663</c:v>
                </c:pt>
                <c:pt idx="7">
                  <c:v>-2.2193844428405902</c:v>
                </c:pt>
                <c:pt idx="8">
                  <c:v>-2.3163121045379902</c:v>
                </c:pt>
                <c:pt idx="9">
                  <c:v>-3.0484218726358701</c:v>
                </c:pt>
                <c:pt idx="10">
                  <c:v>-4.1616708689149</c:v>
                </c:pt>
                <c:pt idx="11">
                  <c:v>0.94224686470213004</c:v>
                </c:pt>
                <c:pt idx="12">
                  <c:v>-2.2130544563739498</c:v>
                </c:pt>
                <c:pt idx="13">
                  <c:v>-2.1749755857961</c:v>
                </c:pt>
                <c:pt idx="14">
                  <c:v>-2.7209531132193701</c:v>
                </c:pt>
                <c:pt idx="15">
                  <c:v>-2.1072011180841499</c:v>
                </c:pt>
                <c:pt idx="16">
                  <c:v>0.70001123760714701</c:v>
                </c:pt>
                <c:pt idx="17">
                  <c:v>-3.0930716397296401</c:v>
                </c:pt>
                <c:pt idx="18">
                  <c:v>-2.8638716763821299</c:v>
                </c:pt>
                <c:pt idx="19">
                  <c:v>-1.1932828709515799</c:v>
                </c:pt>
                <c:pt idx="20">
                  <c:v>0.50267313837419503</c:v>
                </c:pt>
                <c:pt idx="21">
                  <c:v>-1.0407594196058101</c:v>
                </c:pt>
                <c:pt idx="22">
                  <c:v>-3.0355578388457198</c:v>
                </c:pt>
                <c:pt idx="23">
                  <c:v>-0.73199871319564902</c:v>
                </c:pt>
                <c:pt idx="24">
                  <c:v>-2.2169704144992499</c:v>
                </c:pt>
                <c:pt idx="25">
                  <c:v>-1.3907096874538201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824C-9D69-58357075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9824"/>
        <c:axId val="37280576"/>
      </c:scatterChart>
      <c:valAx>
        <c:axId val="370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0576"/>
        <c:crosses val="autoZero"/>
        <c:crossBetween val="midCat"/>
      </c:valAx>
      <c:valAx>
        <c:axId val="37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3.2106080489938758E-2"/>
                  <c:y val="-0.1889822105570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regime'!$AB$2:$AB$27</c:f>
              <c:numCache>
                <c:formatCode>General</c:formatCode>
                <c:ptCount val="26"/>
                <c:pt idx="0">
                  <c:v>-1.13175599290478</c:v>
                </c:pt>
                <c:pt idx="1">
                  <c:v>-0.28170841480077602</c:v>
                </c:pt>
                <c:pt idx="2">
                  <c:v>-3.7147237666305499</c:v>
                </c:pt>
                <c:pt idx="3">
                  <c:v>-2.1335950794719398</c:v>
                </c:pt>
                <c:pt idx="4">
                  <c:v>-1.8454495338452499</c:v>
                </c:pt>
                <c:pt idx="5">
                  <c:v>-0.139673417684122</c:v>
                </c:pt>
                <c:pt idx="6">
                  <c:v>-2.4370876385300302</c:v>
                </c:pt>
                <c:pt idx="7">
                  <c:v>-1.4245396095910801</c:v>
                </c:pt>
                <c:pt idx="8">
                  <c:v>-1.68042990473031</c:v>
                </c:pt>
                <c:pt idx="9">
                  <c:v>-2.4270751454899901</c:v>
                </c:pt>
                <c:pt idx="10">
                  <c:v>-2.3657738756895301</c:v>
                </c:pt>
                <c:pt idx="11">
                  <c:v>-0.19090512298555001</c:v>
                </c:pt>
                <c:pt idx="12">
                  <c:v>-1.5805647818891699</c:v>
                </c:pt>
                <c:pt idx="13">
                  <c:v>-1.63709095100423</c:v>
                </c:pt>
                <c:pt idx="14">
                  <c:v>-2.06537944456421</c:v>
                </c:pt>
                <c:pt idx="15">
                  <c:v>-1.6225718065964601</c:v>
                </c:pt>
                <c:pt idx="16">
                  <c:v>-0.64284652811083498</c:v>
                </c:pt>
                <c:pt idx="17">
                  <c:v>-1.96643876568942</c:v>
                </c:pt>
                <c:pt idx="18">
                  <c:v>-1.8874579940390801</c:v>
                </c:pt>
                <c:pt idx="19">
                  <c:v>-0.99457102708058898</c:v>
                </c:pt>
                <c:pt idx="20">
                  <c:v>-0.916339519151255</c:v>
                </c:pt>
                <c:pt idx="21">
                  <c:v>-1.3106936043088599</c:v>
                </c:pt>
                <c:pt idx="22">
                  <c:v>-2.0204431404924099</c:v>
                </c:pt>
                <c:pt idx="23">
                  <c:v>-1.01252914109157</c:v>
                </c:pt>
                <c:pt idx="24">
                  <c:v>-1.7276883391494</c:v>
                </c:pt>
                <c:pt idx="25">
                  <c:v>-1.64138805845247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DB48-B91A-FE386A21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7264"/>
        <c:axId val="147429888"/>
      </c:scatterChart>
      <c:valAx>
        <c:axId val="812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9888"/>
        <c:crosses val="autoZero"/>
        <c:crossBetween val="midCat"/>
      </c:valAx>
      <c:valAx>
        <c:axId val="147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regime'!$P$2:$P$27</c:f>
              <c:numCache>
                <c:formatCode>General</c:formatCode>
                <c:ptCount val="26"/>
                <c:pt idx="0">
                  <c:v>-0.81424022487478032</c:v>
                </c:pt>
                <c:pt idx="1">
                  <c:v>1.7697732090949387</c:v>
                </c:pt>
                <c:pt idx="2">
                  <c:v>-3.0446076425683817</c:v>
                </c:pt>
                <c:pt idx="3">
                  <c:v>-2.0026290437271372</c:v>
                </c:pt>
                <c:pt idx="4">
                  <c:v>-1.4829188209944093</c:v>
                </c:pt>
                <c:pt idx="5">
                  <c:v>1.6627626860127247</c:v>
                </c:pt>
                <c:pt idx="6">
                  <c:v>-2.354381876198719</c:v>
                </c:pt>
                <c:pt idx="7">
                  <c:v>-0.78686781974229214</c:v>
                </c:pt>
                <c:pt idx="8">
                  <c:v>-1.4832198477619765</c:v>
                </c:pt>
                <c:pt idx="9">
                  <c:v>-1.4395042578400321</c:v>
                </c:pt>
                <c:pt idx="10">
                  <c:v>-2.2209847726189924</c:v>
                </c:pt>
                <c:pt idx="11">
                  <c:v>1.7795329350935871</c:v>
                </c:pt>
                <c:pt idx="12">
                  <c:v>-1.2148190011127005</c:v>
                </c:pt>
                <c:pt idx="13">
                  <c:v>-1.9114907955554636</c:v>
                </c:pt>
                <c:pt idx="14">
                  <c:v>-1.4509038066530535</c:v>
                </c:pt>
                <c:pt idx="15">
                  <c:v>-1.3221210917409099</c:v>
                </c:pt>
                <c:pt idx="16">
                  <c:v>1.0771357826751726</c:v>
                </c:pt>
                <c:pt idx="17">
                  <c:v>-1.2735677339565752</c:v>
                </c:pt>
                <c:pt idx="18">
                  <c:v>-1.5087708361282828</c:v>
                </c:pt>
                <c:pt idx="19">
                  <c:v>-0.30050884349191909</c:v>
                </c:pt>
                <c:pt idx="20">
                  <c:v>-0.57888278959128914</c:v>
                </c:pt>
                <c:pt idx="21">
                  <c:v>-2.2220005292323135E-2</c:v>
                </c:pt>
                <c:pt idx="22">
                  <c:v>-1.414167458350911</c:v>
                </c:pt>
                <c:pt idx="23">
                  <c:v>-0.26725596610796332</c:v>
                </c:pt>
                <c:pt idx="24">
                  <c:v>-1.0831578667434538</c:v>
                </c:pt>
                <c:pt idx="25">
                  <c:v>-0.80290834676511702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F-F24A-BC81-479A2A64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1424"/>
        <c:axId val="36762544"/>
      </c:scatterChart>
      <c:valAx>
        <c:axId val="1643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62544"/>
        <c:crosses val="autoZero"/>
        <c:crossBetween val="midCat"/>
      </c:valAx>
      <c:valAx>
        <c:axId val="367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regime'!$Q$2:$Q$27</c:f>
              <c:numCache>
                <c:formatCode>General</c:formatCode>
                <c:ptCount val="26"/>
                <c:pt idx="0">
                  <c:v>-1.0801500983069225</c:v>
                </c:pt>
                <c:pt idx="1">
                  <c:v>1.5640793082249496</c:v>
                </c:pt>
                <c:pt idx="2">
                  <c:v>-4.0774498369211241</c:v>
                </c:pt>
                <c:pt idx="3">
                  <c:v>-2.4353497495054164</c:v>
                </c:pt>
                <c:pt idx="4">
                  <c:v>-1.8802291841373795</c:v>
                </c:pt>
                <c:pt idx="5">
                  <c:v>1.4778305183277065</c:v>
                </c:pt>
                <c:pt idx="6">
                  <c:v>-2.6563053408212811</c:v>
                </c:pt>
                <c:pt idx="7">
                  <c:v>-1.0419885652301741</c:v>
                </c:pt>
                <c:pt idx="8">
                  <c:v>-1.7040558267068675</c:v>
                </c:pt>
                <c:pt idx="9">
                  <c:v>-1.9593152021441442</c:v>
                </c:pt>
                <c:pt idx="10">
                  <c:v>-2.5250690461236642</c:v>
                </c:pt>
                <c:pt idx="11">
                  <c:v>1.566023023667813</c:v>
                </c:pt>
                <c:pt idx="12">
                  <c:v>-1.4568926592210965</c:v>
                </c:pt>
                <c:pt idx="13">
                  <c:v>-2.3362426344523781</c:v>
                </c:pt>
                <c:pt idx="14">
                  <c:v>-1.7749373697103499</c:v>
                </c:pt>
                <c:pt idx="15">
                  <c:v>-1.5834015596565678</c:v>
                </c:pt>
                <c:pt idx="16">
                  <c:v>0.89344678260404498</c:v>
                </c:pt>
                <c:pt idx="17">
                  <c:v>-1.5603216124091295</c:v>
                </c:pt>
                <c:pt idx="18">
                  <c:v>-1.7792729344260032</c:v>
                </c:pt>
                <c:pt idx="19">
                  <c:v>-0.55649049710790432</c:v>
                </c:pt>
                <c:pt idx="20">
                  <c:v>-0.85843878412563501</c:v>
                </c:pt>
                <c:pt idx="21">
                  <c:v>-0.26512409492169919</c:v>
                </c:pt>
                <c:pt idx="22">
                  <c:v>-1.7059299414864229</c:v>
                </c:pt>
                <c:pt idx="23">
                  <c:v>-0.52393642169324617</c:v>
                </c:pt>
                <c:pt idx="24">
                  <c:v>-1.3877557836519063</c:v>
                </c:pt>
                <c:pt idx="25">
                  <c:v>-1.0771245697699281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5-334E-B6FC-D81D968F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456"/>
        <c:axId val="147725968"/>
      </c:scatterChart>
      <c:valAx>
        <c:axId val="157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25968"/>
        <c:crosses val="autoZero"/>
        <c:crossBetween val="midCat"/>
      </c:valAx>
      <c:valAx>
        <c:axId val="1477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regime'!$R$2:$R$27</c:f>
              <c:numCache>
                <c:formatCode>General</c:formatCode>
                <c:ptCount val="26"/>
                <c:pt idx="0">
                  <c:v>-1.2646703073003231</c:v>
                </c:pt>
                <c:pt idx="1">
                  <c:v>1.2393952578211509</c:v>
                </c:pt>
                <c:pt idx="2">
                  <c:v>-4.1730813100811615</c:v>
                </c:pt>
                <c:pt idx="3">
                  <c:v>-2.6407182702183118</c:v>
                </c:pt>
                <c:pt idx="4">
                  <c:v>-2.2479276625467048</c:v>
                </c:pt>
                <c:pt idx="5">
                  <c:v>0.994972272859176</c:v>
                </c:pt>
                <c:pt idx="6">
                  <c:v>-2.9081540462576889</c:v>
                </c:pt>
                <c:pt idx="7">
                  <c:v>-1.4692204088112524</c:v>
                </c:pt>
                <c:pt idx="8">
                  <c:v>-2.0265784724987417</c:v>
                </c:pt>
                <c:pt idx="9">
                  <c:v>-2.1974264878668728</c:v>
                </c:pt>
                <c:pt idx="10">
                  <c:v>-2.7485275373867188</c:v>
                </c:pt>
                <c:pt idx="11">
                  <c:v>1.0533049466112478</c:v>
                </c:pt>
                <c:pt idx="12">
                  <c:v>-1.7734740170282237</c:v>
                </c:pt>
                <c:pt idx="13">
                  <c:v>-2.6008037599746263</c:v>
                </c:pt>
                <c:pt idx="14">
                  <c:v>-2.1063127859261632</c:v>
                </c:pt>
                <c:pt idx="15">
                  <c:v>-2.1238655611130666</c:v>
                </c:pt>
                <c:pt idx="16">
                  <c:v>0.52805705072069353</c:v>
                </c:pt>
                <c:pt idx="17">
                  <c:v>-1.8900630742350535</c:v>
                </c:pt>
                <c:pt idx="18">
                  <c:v>-2.0986653295616491</c:v>
                </c:pt>
                <c:pt idx="19">
                  <c:v>-0.81700573684224242</c:v>
                </c:pt>
                <c:pt idx="20">
                  <c:v>-1.5411505090974467</c:v>
                </c:pt>
                <c:pt idx="21">
                  <c:v>-0.61370604074537727</c:v>
                </c:pt>
                <c:pt idx="22">
                  <c:v>-2.0715046063241109</c:v>
                </c:pt>
                <c:pt idx="23">
                  <c:v>-0.91492951559824143</c:v>
                </c:pt>
                <c:pt idx="24">
                  <c:v>-1.6180089459016715</c:v>
                </c:pt>
                <c:pt idx="25">
                  <c:v>-1.3157772951286553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3544-A87B-8D141866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576"/>
        <c:axId val="110069824"/>
      </c:scatterChart>
      <c:valAx>
        <c:axId val="369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69824"/>
        <c:crosses val="autoZero"/>
        <c:crossBetween val="midCat"/>
      </c:valAx>
      <c:valAx>
        <c:axId val="1100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regime'!$S$2:$S$27</c:f>
              <c:numCache>
                <c:formatCode>General</c:formatCode>
                <c:ptCount val="26"/>
                <c:pt idx="0">
                  <c:v>1.6550363890579227</c:v>
                </c:pt>
                <c:pt idx="1">
                  <c:v>4.5913392136534705</c:v>
                </c:pt>
                <c:pt idx="2">
                  <c:v>-0.8446983424991984</c:v>
                </c:pt>
                <c:pt idx="3">
                  <c:v>8.3195864304999367E-2</c:v>
                </c:pt>
                <c:pt idx="4">
                  <c:v>1.1060677058767863</c:v>
                </c:pt>
                <c:pt idx="5">
                  <c:v>4.4553532727670957</c:v>
                </c:pt>
                <c:pt idx="6">
                  <c:v>-0.58531507258019144</c:v>
                </c:pt>
                <c:pt idx="7">
                  <c:v>1.2512492138851872</c:v>
                </c:pt>
                <c:pt idx="8">
                  <c:v>0.65887502551339672</c:v>
                </c:pt>
                <c:pt idx="9">
                  <c:v>0.74376333579376619</c:v>
                </c:pt>
                <c:pt idx="10">
                  <c:v>-1.181193332426832</c:v>
                </c:pt>
                <c:pt idx="11">
                  <c:v>3.5960317829457815</c:v>
                </c:pt>
                <c:pt idx="12">
                  <c:v>0.52244127236561189</c:v>
                </c:pt>
                <c:pt idx="13">
                  <c:v>5.7495713804754066E-2</c:v>
                </c:pt>
                <c:pt idx="14">
                  <c:v>0.598911413540405</c:v>
                </c:pt>
                <c:pt idx="15">
                  <c:v>0.58245591090503157</c:v>
                </c:pt>
                <c:pt idx="16">
                  <c:v>3.8076272562307767</c:v>
                </c:pt>
                <c:pt idx="17">
                  <c:v>1.2874987600753394</c:v>
                </c:pt>
                <c:pt idx="18">
                  <c:v>0.3757266500690436</c:v>
                </c:pt>
                <c:pt idx="19">
                  <c:v>1.4738571526856927</c:v>
                </c:pt>
                <c:pt idx="20">
                  <c:v>2.1693824845299923</c:v>
                </c:pt>
                <c:pt idx="21">
                  <c:v>1.5072491204755882</c:v>
                </c:pt>
                <c:pt idx="22">
                  <c:v>0.31734565021402833</c:v>
                </c:pt>
                <c:pt idx="23">
                  <c:v>3.0721693152561285</c:v>
                </c:pt>
                <c:pt idx="24">
                  <c:v>1.7666752974806699</c:v>
                </c:pt>
                <c:pt idx="25">
                  <c:v>1.9131421525001047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B747-A7A1-326CA82D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2368"/>
        <c:axId val="37299216"/>
      </c:scatterChart>
      <c:valAx>
        <c:axId val="371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99216"/>
        <c:crosses val="autoZero"/>
        <c:crossBetween val="midCat"/>
      </c:valAx>
      <c:valAx>
        <c:axId val="372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'adjusted ozone regime'!$T$2:$T$27</c:f>
              <c:numCache>
                <c:formatCode>General</c:formatCode>
                <c:ptCount val="26"/>
                <c:pt idx="0">
                  <c:v>11.123599</c:v>
                </c:pt>
                <c:pt idx="1">
                  <c:v>24.151586000000002</c:v>
                </c:pt>
                <c:pt idx="2">
                  <c:v>0.30409199999999997</c:v>
                </c:pt>
                <c:pt idx="3">
                  <c:v>2.3162630000000002</c:v>
                </c:pt>
                <c:pt idx="4">
                  <c:v>2.5989990000000001</c:v>
                </c:pt>
                <c:pt idx="5">
                  <c:v>16.988368000000001</c:v>
                </c:pt>
                <c:pt idx="6">
                  <c:v>2.6280610000000002</c:v>
                </c:pt>
                <c:pt idx="7">
                  <c:v>12.748106</c:v>
                </c:pt>
                <c:pt idx="8">
                  <c:v>5.987069</c:v>
                </c:pt>
                <c:pt idx="9">
                  <c:v>1.295822</c:v>
                </c:pt>
                <c:pt idx="10">
                  <c:v>4.6279060000000003</c:v>
                </c:pt>
                <c:pt idx="11">
                  <c:v>33.554898000000001</c:v>
                </c:pt>
                <c:pt idx="12">
                  <c:v>4.6874450000000003</c:v>
                </c:pt>
                <c:pt idx="13">
                  <c:v>2.1361509999999999</c:v>
                </c:pt>
                <c:pt idx="14">
                  <c:v>5.2589040000000002</c:v>
                </c:pt>
                <c:pt idx="15">
                  <c:v>4.4488219999999998</c:v>
                </c:pt>
                <c:pt idx="16">
                  <c:v>13.689861000000001</c:v>
                </c:pt>
                <c:pt idx="17">
                  <c:v>9.2109769999999997</c:v>
                </c:pt>
                <c:pt idx="18">
                  <c:v>3.9591379999999998</c:v>
                </c:pt>
                <c:pt idx="19">
                  <c:v>27.756882000000001</c:v>
                </c:pt>
                <c:pt idx="20">
                  <c:v>23.650469000000001</c:v>
                </c:pt>
                <c:pt idx="21">
                  <c:v>5.3368099999999998</c:v>
                </c:pt>
                <c:pt idx="22">
                  <c:v>4.8418830000000002</c:v>
                </c:pt>
                <c:pt idx="23">
                  <c:v>15.700589000000001</c:v>
                </c:pt>
                <c:pt idx="24">
                  <c:v>5.8712099999999996</c:v>
                </c:pt>
                <c:pt idx="25">
                  <c:v>4.6546539999999998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B-8940-8C45-6048A30F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944"/>
        <c:axId val="112121888"/>
      </c:scatterChart>
      <c:valAx>
        <c:axId val="625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21888"/>
        <c:crosses val="autoZero"/>
        <c:crossBetween val="midCat"/>
      </c:valAx>
      <c:valAx>
        <c:axId val="1121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ozone regime'!$AD$1</c:f>
              <c:strCache>
                <c:ptCount val="1"/>
                <c:pt idx="0">
                  <c:v>SnSv_adj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6452318460192474E-3"/>
                  <c:y val="0.4429775444736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'adjusted ozone regime'!$V$2:$V$27</c:f>
              <c:numCache>
                <c:formatCode>General</c:formatCode>
                <c:ptCount val="26"/>
                <c:pt idx="0">
                  <c:v>2.4090688875378605</c:v>
                </c:pt>
                <c:pt idx="1">
                  <c:v>3.1843500508200595</c:v>
                </c:pt>
                <c:pt idx="2">
                  <c:v>-1.1904249917806675</c:v>
                </c:pt>
                <c:pt idx="3">
                  <c:v>0.8399551111219199</c:v>
                </c:pt>
                <c:pt idx="4">
                  <c:v>0.95512637089590868</c:v>
                </c:pt>
                <c:pt idx="5">
                  <c:v>2.8325288745662935</c:v>
                </c:pt>
                <c:pt idx="6">
                  <c:v>0.96624631192071198</c:v>
                </c:pt>
                <c:pt idx="7">
                  <c:v>2.5453827115503289</c:v>
                </c:pt>
                <c:pt idx="8">
                  <c:v>1.7896019768475731</c:v>
                </c:pt>
                <c:pt idx="9">
                  <c:v>0.25914524281828916</c:v>
                </c:pt>
                <c:pt idx="10">
                  <c:v>1.5321044979756313</c:v>
                </c:pt>
                <c:pt idx="11">
                  <c:v>3.5131828438201556</c:v>
                </c:pt>
                <c:pt idx="12">
                  <c:v>1.5448876578943598</c:v>
                </c:pt>
                <c:pt idx="13">
                  <c:v>0.75900561148321932</c:v>
                </c:pt>
                <c:pt idx="14">
                  <c:v>1.6599226400196005</c:v>
                </c:pt>
                <c:pt idx="15">
                  <c:v>1.4926393420327393</c:v>
                </c:pt>
                <c:pt idx="16">
                  <c:v>2.6166554858521716</c:v>
                </c:pt>
                <c:pt idx="17">
                  <c:v>2.2203959249885417</c:v>
                </c:pt>
                <c:pt idx="18">
                  <c:v>1.3760263248036861</c:v>
                </c:pt>
                <c:pt idx="19">
                  <c:v>3.323483809445527</c:v>
                </c:pt>
                <c:pt idx="20">
                  <c:v>3.1633829456081206</c:v>
                </c:pt>
                <c:pt idx="21">
                  <c:v>1.6746280961934548</c:v>
                </c:pt>
                <c:pt idx="22">
                  <c:v>1.5773036946551497</c:v>
                </c:pt>
                <c:pt idx="23">
                  <c:v>2.7536982275741249</c:v>
                </c:pt>
                <c:pt idx="24">
                  <c:v>1.7700607454765882</c:v>
                </c:pt>
                <c:pt idx="25">
                  <c:v>1.5378675792876773</c:v>
                </c:pt>
              </c:numCache>
            </c:numRef>
          </c:xVal>
          <c:yVal>
            <c:numRef>
              <c:f>'adjusted ozone regime'!$AD$2:$AD$27</c:f>
              <c:numCache>
                <c:formatCode>General</c:formatCode>
                <c:ptCount val="26"/>
                <c:pt idx="0">
                  <c:v>1.12036691828306</c:v>
                </c:pt>
                <c:pt idx="1">
                  <c:v>1.7812339715177501</c:v>
                </c:pt>
                <c:pt idx="2">
                  <c:v>-1.9259732975258099</c:v>
                </c:pt>
                <c:pt idx="3">
                  <c:v>-0.19965528261816901</c:v>
                </c:pt>
                <c:pt idx="4">
                  <c:v>0.82782552367814199</c:v>
                </c:pt>
                <c:pt idx="5">
                  <c:v>2.5759354486078698</c:v>
                </c:pt>
                <c:pt idx="6">
                  <c:v>-0.66113752936964798</c:v>
                </c:pt>
                <c:pt idx="7">
                  <c:v>0.23481523863418499</c:v>
                </c:pt>
                <c:pt idx="8">
                  <c:v>0.47982279722141902</c:v>
                </c:pt>
                <c:pt idx="9">
                  <c:v>0.20885375605376999</c:v>
                </c:pt>
                <c:pt idx="10">
                  <c:v>-0.56063691802726701</c:v>
                </c:pt>
                <c:pt idx="11">
                  <c:v>2.0476418918297199</c:v>
                </c:pt>
                <c:pt idx="12">
                  <c:v>0.57975789613871798</c:v>
                </c:pt>
                <c:pt idx="13">
                  <c:v>1.17047792905443</c:v>
                </c:pt>
                <c:pt idx="14">
                  <c:v>-5.4776259950992202E-2</c:v>
                </c:pt>
                <c:pt idx="15">
                  <c:v>-0.61705825054637797</c:v>
                </c:pt>
                <c:pt idx="16">
                  <c:v>1.89475438087922</c:v>
                </c:pt>
                <c:pt idx="17">
                  <c:v>-0.53991329651636899</c:v>
                </c:pt>
                <c:pt idx="18">
                  <c:v>4.5336765184996297E-2</c:v>
                </c:pt>
                <c:pt idx="19">
                  <c:v>1.11324228225705</c:v>
                </c:pt>
                <c:pt idx="20">
                  <c:v>2.3149871378345899</c:v>
                </c:pt>
                <c:pt idx="21">
                  <c:v>1.1254562222153599</c:v>
                </c:pt>
                <c:pt idx="22">
                  <c:v>0.216946555321199</c:v>
                </c:pt>
                <c:pt idx="23">
                  <c:v>1.09207630103818</c:v>
                </c:pt>
                <c:pt idx="24">
                  <c:v>0.22823807223193401</c:v>
                </c:pt>
                <c:pt idx="25">
                  <c:v>-0.15163909621525701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E-394B-921D-ED170BCB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7104"/>
        <c:axId val="168100816"/>
      </c:scatterChart>
      <c:valAx>
        <c:axId val="1624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0816"/>
        <c:crosses val="autoZero"/>
        <c:crossBetween val="midCat"/>
      </c:valAx>
      <c:valAx>
        <c:axId val="1681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12</xdr:row>
      <xdr:rowOff>165100</xdr:rowOff>
    </xdr:from>
    <xdr:to>
      <xdr:col>27</xdr:col>
      <xdr:colOff>247650</xdr:colOff>
      <xdr:row>26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CEB14B-DA6C-BA43-B038-D8DB3398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26</xdr:row>
      <xdr:rowOff>165100</xdr:rowOff>
    </xdr:from>
    <xdr:to>
      <xdr:col>27</xdr:col>
      <xdr:colOff>254000</xdr:colOff>
      <xdr:row>40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986DEC-7339-CC4F-990D-9348A3E1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342900</xdr:colOff>
      <xdr:row>16</xdr:row>
      <xdr:rowOff>50800</xdr:rowOff>
    </xdr:from>
    <xdr:to>
      <xdr:col>33</xdr:col>
      <xdr:colOff>787400</xdr:colOff>
      <xdr:row>29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23CFCB-9BA0-2A4A-8E93-22CC3E68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628650</xdr:colOff>
      <xdr:row>12</xdr:row>
      <xdr:rowOff>165100</xdr:rowOff>
    </xdr:from>
    <xdr:to>
      <xdr:col>19</xdr:col>
      <xdr:colOff>247650</xdr:colOff>
      <xdr:row>26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517A32C-08C4-E048-A78B-945F181AA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628650</xdr:colOff>
      <xdr:row>12</xdr:row>
      <xdr:rowOff>165100</xdr:rowOff>
    </xdr:from>
    <xdr:to>
      <xdr:col>19</xdr:col>
      <xdr:colOff>247650</xdr:colOff>
      <xdr:row>26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D5733CD-032F-3142-B74C-488F574B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628650</xdr:colOff>
      <xdr:row>12</xdr:row>
      <xdr:rowOff>165100</xdr:rowOff>
    </xdr:from>
    <xdr:to>
      <xdr:col>19</xdr:col>
      <xdr:colOff>247650</xdr:colOff>
      <xdr:row>26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ED73B62-D152-EF49-BD8B-12EE2FBB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628650</xdr:colOff>
      <xdr:row>12</xdr:row>
      <xdr:rowOff>165100</xdr:rowOff>
    </xdr:from>
    <xdr:to>
      <xdr:col>19</xdr:col>
      <xdr:colOff>247650</xdr:colOff>
      <xdr:row>26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1FAF6A1-5F13-194A-AF2F-CDB32DF51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368300</xdr:colOff>
      <xdr:row>12</xdr:row>
      <xdr:rowOff>165100</xdr:rowOff>
    </xdr:from>
    <xdr:to>
      <xdr:col>28</xdr:col>
      <xdr:colOff>812800</xdr:colOff>
      <xdr:row>26</xdr:row>
      <xdr:rowOff>63500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D8C4B37-5372-C64D-BCE3-B874FF4B7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368300</xdr:colOff>
      <xdr:row>12</xdr:row>
      <xdr:rowOff>165100</xdr:rowOff>
    </xdr:from>
    <xdr:to>
      <xdr:col>26</xdr:col>
      <xdr:colOff>812800</xdr:colOff>
      <xdr:row>26</xdr:row>
      <xdr:rowOff>63500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617A27E-1D16-CB47-8A16-AB0020A01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368300</xdr:colOff>
      <xdr:row>12</xdr:row>
      <xdr:rowOff>165100</xdr:rowOff>
    </xdr:from>
    <xdr:to>
      <xdr:col>26</xdr:col>
      <xdr:colOff>812800</xdr:colOff>
      <xdr:row>26</xdr:row>
      <xdr:rowOff>63500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F4358FE-FC5C-E04B-B0E8-A3F0504A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workbookViewId="0">
      <selection activeCell="AD1" activeCellId="1" sqref="W1:W1048576 AD1:AD1048576"/>
    </sheetView>
  </sheetViews>
  <sheetFormatPr baseColWidth="10" defaultRowHeight="1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8</v>
      </c>
    </row>
    <row r="2" spans="1:30">
      <c r="A2" t="s">
        <v>21</v>
      </c>
      <c r="B2">
        <v>0.67855779999999999</v>
      </c>
      <c r="C2">
        <v>0.13867389999999999</v>
      </c>
      <c r="D2">
        <v>0.72963710000000004</v>
      </c>
      <c r="E2">
        <v>5.6664899999999997E-2</v>
      </c>
      <c r="F2">
        <v>0.744778302990176</v>
      </c>
      <c r="G2">
        <v>0.66476284739582503</v>
      </c>
      <c r="H2">
        <v>0.92999355399999994</v>
      </c>
      <c r="I2">
        <v>1.12036691828306</v>
      </c>
      <c r="J2">
        <v>3.6642017182830002E-4</v>
      </c>
      <c r="K2">
        <v>0.11399927795187099</v>
      </c>
      <c r="L2">
        <v>0.44297576150268603</v>
      </c>
      <c r="M2">
        <v>0.33954455675676898</v>
      </c>
      <c r="N2">
        <v>0.28233236371703002</v>
      </c>
      <c r="O2">
        <v>5.2332703524912398</v>
      </c>
      <c r="P2">
        <f>LN(L2)</f>
        <v>-0.81424022487478032</v>
      </c>
      <c r="Q2">
        <f t="shared" ref="Q2:R2" si="0">LN(M2)</f>
        <v>-1.0801500983069225</v>
      </c>
      <c r="R2">
        <f t="shared" si="0"/>
        <v>-1.2646703073003231</v>
      </c>
      <c r="S2">
        <f>LN(O2)</f>
        <v>1.6550363890579227</v>
      </c>
      <c r="T2" s="2">
        <v>11.123599</v>
      </c>
      <c r="U2" s="2">
        <v>104.177807</v>
      </c>
      <c r="V2" s="2">
        <f>LN(T2)</f>
        <v>2.4090688875378605</v>
      </c>
      <c r="W2" s="2">
        <f>LN(U2)</f>
        <v>4.6460991219899022</v>
      </c>
      <c r="X2">
        <v>-7.3522089011065397</v>
      </c>
      <c r="Y2">
        <v>6.4117450390855399E-4</v>
      </c>
      <c r="Z2">
        <v>-1.3722927414925701</v>
      </c>
      <c r="AA2">
        <v>0.25352502535034699</v>
      </c>
      <c r="AB2">
        <v>-1.13175599290478</v>
      </c>
      <c r="AC2">
        <v>0.32246651006288901</v>
      </c>
      <c r="AD2">
        <v>1.12036691828306</v>
      </c>
    </row>
    <row r="3" spans="1:30">
      <c r="A3" t="s">
        <v>22</v>
      </c>
      <c r="B3">
        <v>1.0396049999999999</v>
      </c>
      <c r="C3">
        <v>5.0838099999999997E-2</v>
      </c>
      <c r="D3">
        <v>0.37635259999999998</v>
      </c>
      <c r="E3">
        <v>0.1016394</v>
      </c>
      <c r="F3">
        <v>0.834818615488509</v>
      </c>
      <c r="G3">
        <v>0.46867431734742498</v>
      </c>
      <c r="H3">
        <v>2.7623165090000001</v>
      </c>
      <c r="I3">
        <v>1.7812339715177501</v>
      </c>
      <c r="J3">
        <v>2.4174221650189801E-2</v>
      </c>
      <c r="K3">
        <v>12.5177879907702</v>
      </c>
      <c r="L3">
        <v>5.8695220562049499</v>
      </c>
      <c r="M3">
        <v>4.7782735928701197</v>
      </c>
      <c r="N3">
        <v>3.4535243413009402</v>
      </c>
      <c r="O3">
        <v>98.626423611597502</v>
      </c>
      <c r="P3">
        <f t="shared" ref="P3:P27" si="1">LN(L3)</f>
        <v>1.7697732090949387</v>
      </c>
      <c r="Q3">
        <f t="shared" ref="Q3:Q27" si="2">LN(M3)</f>
        <v>1.5640793082249496</v>
      </c>
      <c r="R3">
        <f t="shared" ref="R3:R27" si="3">LN(N3)</f>
        <v>1.2393952578211509</v>
      </c>
      <c r="S3">
        <f t="shared" ref="S3:S27" si="4">LN(O3)</f>
        <v>4.5913392136534705</v>
      </c>
      <c r="T3" s="2">
        <v>24.151586000000002</v>
      </c>
      <c r="U3" s="2">
        <v>453.19483200000002</v>
      </c>
      <c r="V3" s="2">
        <f t="shared" ref="V3:V27" si="5">LN(T3)</f>
        <v>3.1843500508200595</v>
      </c>
      <c r="W3" s="2">
        <f t="shared" ref="W3:W27" si="6">LN(U3)</f>
        <v>6.1163221257349045</v>
      </c>
      <c r="X3">
        <v>-5.0798751904478898</v>
      </c>
      <c r="Y3">
        <v>6.2206853684480898E-3</v>
      </c>
      <c r="Z3">
        <v>0.80439539006504202</v>
      </c>
      <c r="AA3">
        <v>2.2353445786286801</v>
      </c>
      <c r="AB3">
        <v>-0.28170841480077602</v>
      </c>
      <c r="AC3">
        <v>0.75449365164368098</v>
      </c>
      <c r="AD3">
        <v>1.7812339715177501</v>
      </c>
    </row>
    <row r="4" spans="1:30">
      <c r="A4" t="s">
        <v>23</v>
      </c>
      <c r="B4">
        <v>-9.9011320000000005</v>
      </c>
      <c r="C4">
        <v>0.1837589</v>
      </c>
      <c r="D4">
        <v>4.863086</v>
      </c>
      <c r="E4">
        <v>0.17419299999999999</v>
      </c>
      <c r="F4">
        <f>-9.62993888546099/4</f>
        <v>-2.4074847213652477</v>
      </c>
      <c r="G4">
        <f>5.00003758965153/4</f>
        <v>1.2500093974128825</v>
      </c>
      <c r="H4">
        <v>-2.0359771549999999</v>
      </c>
      <c r="I4">
        <v>-1.9259732975258099</v>
      </c>
      <c r="J4" s="1">
        <v>2.7416181480858102E-7</v>
      </c>
      <c r="K4">
        <v>3.8172350831990999E-3</v>
      </c>
      <c r="L4">
        <v>4.7614990418327202E-2</v>
      </c>
      <c r="M4">
        <v>1.69506374715627E-2</v>
      </c>
      <c r="N4">
        <v>1.54047201992514E-2</v>
      </c>
      <c r="O4">
        <v>0.42968695695610198</v>
      </c>
      <c r="P4">
        <f t="shared" si="1"/>
        <v>-3.0446076425683817</v>
      </c>
      <c r="Q4">
        <f t="shared" si="2"/>
        <v>-4.0774498369211241</v>
      </c>
      <c r="R4">
        <f t="shared" si="3"/>
        <v>-4.1730813100811615</v>
      </c>
      <c r="S4">
        <f t="shared" si="4"/>
        <v>-0.8446983424991984</v>
      </c>
      <c r="T4" s="2">
        <v>0.30409199999999997</v>
      </c>
      <c r="U4" s="2">
        <v>6.3449289999999996</v>
      </c>
      <c r="V4" s="2">
        <f t="shared" si="5"/>
        <v>-1.1904249917806675</v>
      </c>
      <c r="W4" s="2">
        <f t="shared" si="6"/>
        <v>1.8476559111904258</v>
      </c>
      <c r="X4">
        <v>-14.192869200824299</v>
      </c>
      <c r="Y4" s="1">
        <v>6.8567011910111898E-7</v>
      </c>
      <c r="Z4">
        <v>-5.9272053330112699</v>
      </c>
      <c r="AA4">
        <v>2.6659219518979098E-3</v>
      </c>
      <c r="AB4">
        <v>-3.7147237666305499</v>
      </c>
      <c r="AC4">
        <v>2.43621698298922E-2</v>
      </c>
      <c r="AD4">
        <v>-1.9259732975258099</v>
      </c>
    </row>
    <row r="5" spans="1:30">
      <c r="A5" t="s">
        <v>24</v>
      </c>
      <c r="B5">
        <v>-0.43724499999999999</v>
      </c>
      <c r="C5">
        <v>0.2740609</v>
      </c>
      <c r="D5">
        <v>1.6646300000000001</v>
      </c>
      <c r="E5">
        <v>6.7023899999999997E-2</v>
      </c>
      <c r="F5">
        <v>-0.38120772038296902</v>
      </c>
      <c r="G5">
        <v>1.90932949526516</v>
      </c>
      <c r="H5">
        <v>-0.26266798000000002</v>
      </c>
      <c r="I5">
        <v>-0.19965528261816901</v>
      </c>
      <c r="J5" s="1">
        <v>1.4505339402087301E-5</v>
      </c>
      <c r="K5">
        <v>1.5383473930153701E-2</v>
      </c>
      <c r="L5">
        <v>0.134979948159556</v>
      </c>
      <c r="M5">
        <v>8.7567115136412202E-2</v>
      </c>
      <c r="N5">
        <v>7.1310031285387696E-2</v>
      </c>
      <c r="O5">
        <v>1.08675464414719</v>
      </c>
      <c r="P5">
        <f t="shared" si="1"/>
        <v>-2.0026290437271372</v>
      </c>
      <c r="Q5">
        <f t="shared" si="2"/>
        <v>-2.4353497495054164</v>
      </c>
      <c r="R5">
        <f t="shared" si="3"/>
        <v>-2.6407182702183118</v>
      </c>
      <c r="S5">
        <f t="shared" si="4"/>
        <v>8.3195864304999367E-2</v>
      </c>
      <c r="T5" s="2">
        <v>2.3162630000000002</v>
      </c>
      <c r="U5" s="2">
        <v>17.759435</v>
      </c>
      <c r="V5" s="2">
        <f t="shared" si="5"/>
        <v>0.8399551111219199</v>
      </c>
      <c r="W5" s="2">
        <f t="shared" si="6"/>
        <v>2.8769169239949148</v>
      </c>
      <c r="X5">
        <v>-9.7358468563914098</v>
      </c>
      <c r="Y5" s="1">
        <v>5.91255826656012E-5</v>
      </c>
      <c r="Z5">
        <v>-3.0418400184993999</v>
      </c>
      <c r="AA5">
        <v>4.7746953339497702E-2</v>
      </c>
      <c r="AB5">
        <v>-2.1335950794719398</v>
      </c>
      <c r="AC5">
        <v>0.118410831379342</v>
      </c>
      <c r="AD5">
        <v>-0.19965528261816901</v>
      </c>
    </row>
    <row r="6" spans="1:30">
      <c r="A6" t="s">
        <v>25</v>
      </c>
      <c r="B6">
        <v>0.34489959999999997</v>
      </c>
      <c r="C6">
        <v>8.4864599999999998E-2</v>
      </c>
      <c r="D6">
        <v>1.2086170000000001</v>
      </c>
      <c r="E6">
        <v>3.3495499999999997E-2</v>
      </c>
      <c r="F6">
        <v>0.58743538207159995</v>
      </c>
      <c r="G6">
        <v>0.70961255071692497</v>
      </c>
      <c r="H6">
        <v>0.28536715899999998</v>
      </c>
      <c r="I6">
        <v>0.82782552367814199</v>
      </c>
      <c r="J6">
        <v>1.9371511546119999E-4</v>
      </c>
      <c r="K6">
        <v>0.10669176133429301</v>
      </c>
      <c r="L6">
        <v>0.22697422345854901</v>
      </c>
      <c r="M6">
        <v>0.15255513853224301</v>
      </c>
      <c r="N6">
        <v>0.10561787380172601</v>
      </c>
      <c r="O6">
        <v>3.0224498340795698</v>
      </c>
      <c r="P6">
        <f t="shared" si="1"/>
        <v>-1.4829188209944093</v>
      </c>
      <c r="Q6">
        <f t="shared" si="2"/>
        <v>-1.8802291841373795</v>
      </c>
      <c r="R6">
        <f t="shared" si="3"/>
        <v>-2.2479276625467048</v>
      </c>
      <c r="S6">
        <f t="shared" si="4"/>
        <v>1.1060677058767863</v>
      </c>
      <c r="T6" s="2">
        <v>2.5989990000000001</v>
      </c>
      <c r="U6" s="2">
        <v>14.683449</v>
      </c>
      <c r="V6" s="2">
        <f t="shared" si="5"/>
        <v>0.95512637089590868</v>
      </c>
      <c r="W6" s="2">
        <f t="shared" si="6"/>
        <v>2.6867209410950839</v>
      </c>
      <c r="X6">
        <v>-7.9929752758919097</v>
      </c>
      <c r="Y6">
        <v>3.3782745672240199E-4</v>
      </c>
      <c r="Z6">
        <v>-1.73172246535897</v>
      </c>
      <c r="AA6">
        <v>0.176979306555483</v>
      </c>
      <c r="AB6">
        <v>-1.8454495338452499</v>
      </c>
      <c r="AC6">
        <v>0.15795429912403999</v>
      </c>
      <c r="AD6">
        <v>0.82782552367814199</v>
      </c>
    </row>
    <row r="7" spans="1:30">
      <c r="A7" t="s">
        <v>26</v>
      </c>
      <c r="B7">
        <v>0.38859719999999998</v>
      </c>
      <c r="C7">
        <v>1.8684599999999999E-2</v>
      </c>
      <c r="D7">
        <v>0.18268909999999999</v>
      </c>
      <c r="E7">
        <v>0.1449888</v>
      </c>
      <c r="F7">
        <v>0.42763539038478698</v>
      </c>
      <c r="G7">
        <v>0.166011687355063</v>
      </c>
      <c r="H7">
        <v>2.1270957049999999</v>
      </c>
      <c r="I7">
        <v>2.5759354486078698</v>
      </c>
      <c r="J7">
        <v>1.5548393893885799E-2</v>
      </c>
      <c r="K7">
        <v>8.9180868898439307</v>
      </c>
      <c r="L7">
        <v>5.2738607581206498</v>
      </c>
      <c r="M7">
        <v>4.3834255963351101</v>
      </c>
      <c r="N7">
        <v>2.7046493480464302</v>
      </c>
      <c r="O7">
        <v>86.086557510280201</v>
      </c>
      <c r="P7">
        <f t="shared" si="1"/>
        <v>1.6627626860127247</v>
      </c>
      <c r="Q7">
        <f t="shared" si="2"/>
        <v>1.4778305183277065</v>
      </c>
      <c r="R7">
        <f t="shared" si="3"/>
        <v>0.994972272859176</v>
      </c>
      <c r="S7">
        <f t="shared" si="4"/>
        <v>4.4553532727670957</v>
      </c>
      <c r="T7" s="2">
        <v>16.988368000000001</v>
      </c>
      <c r="U7" s="2">
        <v>233.760075</v>
      </c>
      <c r="V7" s="2">
        <f t="shared" si="5"/>
        <v>2.8325288745662935</v>
      </c>
      <c r="W7" s="2">
        <f t="shared" si="6"/>
        <v>5.454295268844227</v>
      </c>
      <c r="X7">
        <v>-3.99105522339145</v>
      </c>
      <c r="Y7">
        <v>1.8480203084805399E-2</v>
      </c>
      <c r="Z7">
        <v>1.62509135213016</v>
      </c>
      <c r="AA7">
        <v>5.0788829827678699</v>
      </c>
      <c r="AB7">
        <v>-0.139673417684122</v>
      </c>
      <c r="AC7">
        <v>0.86964219879083604</v>
      </c>
      <c r="AD7">
        <v>2.5759354486078698</v>
      </c>
    </row>
    <row r="8" spans="1:30">
      <c r="A8" t="s">
        <v>27</v>
      </c>
      <c r="B8">
        <v>-1.1829259999999999</v>
      </c>
      <c r="C8">
        <v>0.28272399999999998</v>
      </c>
      <c r="D8">
        <v>2.0009649999999999</v>
      </c>
      <c r="E8">
        <v>8.9982699999999999E-2</v>
      </c>
      <c r="F8">
        <v>-1.25096292891189</v>
      </c>
      <c r="G8">
        <v>1.89213722396142</v>
      </c>
      <c r="H8">
        <v>-0.59117775699999997</v>
      </c>
      <c r="I8">
        <v>-0.66113752936964798</v>
      </c>
      <c r="J8" s="1">
        <v>1.5961647837877299E-5</v>
      </c>
      <c r="K8">
        <v>1.2791004821666599E-2</v>
      </c>
      <c r="L8">
        <v>9.4952180601649699E-2</v>
      </c>
      <c r="M8">
        <v>7.0207134586989794E-2</v>
      </c>
      <c r="N8">
        <v>5.4576382418000099E-2</v>
      </c>
      <c r="O8">
        <v>0.55693036068010204</v>
      </c>
      <c r="P8">
        <f t="shared" si="1"/>
        <v>-2.354381876198719</v>
      </c>
      <c r="Q8">
        <f t="shared" si="2"/>
        <v>-2.6563053408212811</v>
      </c>
      <c r="R8">
        <f t="shared" si="3"/>
        <v>-2.9081540462576889</v>
      </c>
      <c r="S8">
        <f t="shared" si="4"/>
        <v>-0.58531507258019144</v>
      </c>
      <c r="T8" s="2">
        <v>2.6280610000000002</v>
      </c>
      <c r="U8" s="2">
        <v>17.000702</v>
      </c>
      <c r="V8" s="2">
        <f t="shared" si="5"/>
        <v>0.96624631192071198</v>
      </c>
      <c r="W8" s="2">
        <f t="shared" si="6"/>
        <v>2.8332546373212844</v>
      </c>
      <c r="X8">
        <v>-11.029926709412701</v>
      </c>
      <c r="Y8" s="1">
        <v>1.6209278878592101E-5</v>
      </c>
      <c r="Z8">
        <v>-4.09633500987663</v>
      </c>
      <c r="AA8">
        <v>1.66335255328788E-2</v>
      </c>
      <c r="AB8">
        <v>-2.4370876385300302</v>
      </c>
      <c r="AC8">
        <v>8.7415065369179104E-2</v>
      </c>
      <c r="AD8">
        <v>-0.66113752936964798</v>
      </c>
    </row>
    <row r="9" spans="1:30">
      <c r="A9" t="s">
        <v>28</v>
      </c>
      <c r="B9">
        <v>0.1592758</v>
      </c>
      <c r="C9">
        <v>0.33166449999999997</v>
      </c>
      <c r="D9">
        <v>1.5985720000000001</v>
      </c>
      <c r="E9">
        <v>0.108084</v>
      </c>
      <c r="F9">
        <v>0.24451422957808899</v>
      </c>
      <c r="G9">
        <v>1.0413047723109501</v>
      </c>
      <c r="H9">
        <v>9.9636299999999997E-2</v>
      </c>
      <c r="I9">
        <v>0.23481523863418499</v>
      </c>
      <c r="J9">
        <v>7.6435613352360005E-4</v>
      </c>
      <c r="K9">
        <v>0.208257966705852</v>
      </c>
      <c r="L9">
        <v>0.45526854755059298</v>
      </c>
      <c r="M9">
        <v>0.352752512653915</v>
      </c>
      <c r="N9">
        <v>0.23010480295723901</v>
      </c>
      <c r="O9">
        <v>3.4947058668845101</v>
      </c>
      <c r="P9">
        <f t="shared" si="1"/>
        <v>-0.78686781974229214</v>
      </c>
      <c r="Q9">
        <f t="shared" si="2"/>
        <v>-1.0419885652301741</v>
      </c>
      <c r="R9">
        <f t="shared" si="3"/>
        <v>-1.4692204088112524</v>
      </c>
      <c r="S9">
        <f t="shared" si="4"/>
        <v>1.2512492138851872</v>
      </c>
      <c r="T9" s="2">
        <v>12.748106</v>
      </c>
      <c r="U9" s="2">
        <v>75.970754999999997</v>
      </c>
      <c r="V9" s="2">
        <f t="shared" si="5"/>
        <v>2.5453827115503289</v>
      </c>
      <c r="W9" s="2">
        <f t="shared" si="6"/>
        <v>4.3303484635992211</v>
      </c>
      <c r="X9">
        <v>-8.4924614029471392</v>
      </c>
      <c r="Y9">
        <v>2.0500803121245199E-4</v>
      </c>
      <c r="Z9">
        <v>-2.2193844428405902</v>
      </c>
      <c r="AA9">
        <v>0.108675984520267</v>
      </c>
      <c r="AB9">
        <v>-1.4245396095910801</v>
      </c>
      <c r="AC9">
        <v>0.240619216490984</v>
      </c>
      <c r="AD9">
        <v>0.23481523863418499</v>
      </c>
    </row>
    <row r="10" spans="1:30">
      <c r="A10" t="s">
        <v>29</v>
      </c>
      <c r="B10">
        <v>0.46666360000000001</v>
      </c>
      <c r="C10">
        <v>8.0890100000000006E-2</v>
      </c>
      <c r="D10">
        <v>1.0248969999999999</v>
      </c>
      <c r="E10">
        <v>3.2964399999999998E-2</v>
      </c>
      <c r="F10">
        <v>0.47905184097200598</v>
      </c>
      <c r="G10">
        <v>0.99839324837736798</v>
      </c>
      <c r="H10">
        <v>0.45532731599999998</v>
      </c>
      <c r="I10">
        <v>0.47982279722141902</v>
      </c>
      <c r="J10">
        <v>1.4477134102749999E-4</v>
      </c>
      <c r="K10">
        <v>5.8425017239671702E-2</v>
      </c>
      <c r="L10">
        <v>0.226905908424583</v>
      </c>
      <c r="M10">
        <v>0.181944091855026</v>
      </c>
      <c r="N10">
        <v>0.13178565888617799</v>
      </c>
      <c r="O10">
        <v>1.9326169662352199</v>
      </c>
      <c r="P10">
        <f t="shared" si="1"/>
        <v>-1.4832198477619765</v>
      </c>
      <c r="Q10">
        <f t="shared" si="2"/>
        <v>-1.7040558267068675</v>
      </c>
      <c r="R10">
        <f t="shared" si="3"/>
        <v>-2.0265784724987417</v>
      </c>
      <c r="S10">
        <f t="shared" si="4"/>
        <v>0.65887502551339672</v>
      </c>
      <c r="T10" s="2">
        <v>5.987069</v>
      </c>
      <c r="U10" s="2">
        <v>31.295401999999999</v>
      </c>
      <c r="V10" s="2">
        <f t="shared" si="5"/>
        <v>1.7896019768475731</v>
      </c>
      <c r="W10" s="2">
        <f t="shared" si="6"/>
        <v>3.4434711857966382</v>
      </c>
      <c r="X10">
        <v>-8.61512144733498</v>
      </c>
      <c r="Y10">
        <v>1.81342790555991E-4</v>
      </c>
      <c r="Z10">
        <v>-2.3163121045379902</v>
      </c>
      <c r="AA10">
        <v>9.86366774255657E-2</v>
      </c>
      <c r="AB10">
        <v>-1.68042990473031</v>
      </c>
      <c r="AC10">
        <v>0.18629387020567401</v>
      </c>
      <c r="AD10">
        <v>0.47982279722141902</v>
      </c>
    </row>
    <row r="11" spans="1:30">
      <c r="A11" t="s">
        <v>30</v>
      </c>
      <c r="B11">
        <v>0.14759949999999999</v>
      </c>
      <c r="C11">
        <v>9.9539199999999994E-2</v>
      </c>
      <c r="D11">
        <v>1.497546</v>
      </c>
      <c r="E11">
        <v>5.61901E-2</v>
      </c>
      <c r="F11">
        <v>0.21485906160375801</v>
      </c>
      <c r="G11">
        <v>1.02875363588171</v>
      </c>
      <c r="H11">
        <v>9.8560912000000001E-2</v>
      </c>
      <c r="I11">
        <v>0.20885375605376999</v>
      </c>
      <c r="J11" s="1">
        <v>3.0864756812485702E-5</v>
      </c>
      <c r="K11">
        <v>7.3104307466238E-2</v>
      </c>
      <c r="L11">
        <v>0.23704524287949599</v>
      </c>
      <c r="M11">
        <v>0.14095491350085601</v>
      </c>
      <c r="N11">
        <v>0.111088678872434</v>
      </c>
      <c r="O11">
        <v>2.1038380843226299</v>
      </c>
      <c r="P11">
        <f t="shared" si="1"/>
        <v>-1.4395042578400321</v>
      </c>
      <c r="Q11">
        <f t="shared" si="2"/>
        <v>-1.9593152021441442</v>
      </c>
      <c r="R11">
        <f t="shared" si="3"/>
        <v>-2.1974264878668728</v>
      </c>
      <c r="S11">
        <f t="shared" si="4"/>
        <v>0.74376333579376619</v>
      </c>
      <c r="T11" s="2">
        <v>1.295822</v>
      </c>
      <c r="U11" s="2">
        <v>8.5728259999999992</v>
      </c>
      <c r="V11" s="2">
        <f t="shared" si="5"/>
        <v>0.25914524281828916</v>
      </c>
      <c r="W11" s="2">
        <f t="shared" si="6"/>
        <v>2.1485974332116311</v>
      </c>
      <c r="X11">
        <v>-10.137073791060001</v>
      </c>
      <c r="Y11" s="1">
        <v>3.9584465933897502E-5</v>
      </c>
      <c r="Z11">
        <v>-3.0484218726358701</v>
      </c>
      <c r="AA11">
        <v>4.7433721810061398E-2</v>
      </c>
      <c r="AB11">
        <v>-2.4270751454899901</v>
      </c>
      <c r="AC11">
        <v>8.8294704444200206E-2</v>
      </c>
      <c r="AD11">
        <v>0.20885375605376999</v>
      </c>
    </row>
    <row r="12" spans="1:30">
      <c r="A12" t="s">
        <v>31</v>
      </c>
      <c r="B12">
        <v>-1.6429560000000001</v>
      </c>
      <c r="C12">
        <v>0.1126487</v>
      </c>
      <c r="D12">
        <v>2.431756</v>
      </c>
      <c r="E12">
        <v>0.1104726</v>
      </c>
      <c r="F12">
        <v>-1.4966278090658001</v>
      </c>
      <c r="G12">
        <v>2.6695134799278</v>
      </c>
      <c r="H12">
        <v>-0.67562535099999999</v>
      </c>
      <c r="I12">
        <v>-0.56063691802726701</v>
      </c>
      <c r="J12" s="1">
        <v>1.20769212248432E-5</v>
      </c>
      <c r="K12">
        <v>6.9734932220789003E-3</v>
      </c>
      <c r="L12">
        <v>0.10850220619444501</v>
      </c>
      <c r="M12">
        <v>8.0052785261384804E-2</v>
      </c>
      <c r="N12">
        <v>6.4022061928782098E-2</v>
      </c>
      <c r="O12">
        <v>0.30691227162023699</v>
      </c>
      <c r="P12">
        <f t="shared" si="1"/>
        <v>-2.2209847726189924</v>
      </c>
      <c r="Q12">
        <f t="shared" si="2"/>
        <v>-2.5250690461236642</v>
      </c>
      <c r="R12">
        <f t="shared" si="3"/>
        <v>-2.7485275373867188</v>
      </c>
      <c r="S12">
        <f t="shared" si="4"/>
        <v>-1.181193332426832</v>
      </c>
      <c r="T12" s="2">
        <v>4.6279060000000003</v>
      </c>
      <c r="U12" s="2">
        <v>36.600923000000002</v>
      </c>
      <c r="V12" s="2">
        <f t="shared" si="5"/>
        <v>1.5321044979756313</v>
      </c>
      <c r="W12" s="2">
        <f t="shared" si="6"/>
        <v>3.6000734586685725</v>
      </c>
      <c r="X12">
        <v>-10.959155048399399</v>
      </c>
      <c r="Y12" s="1">
        <v>1.7398004392638598E-5</v>
      </c>
      <c r="Z12">
        <v>-4.1616708689149</v>
      </c>
      <c r="AA12">
        <v>1.55815015111005E-2</v>
      </c>
      <c r="AB12">
        <v>-2.3657738756895301</v>
      </c>
      <c r="AC12">
        <v>9.3876623413966104E-2</v>
      </c>
      <c r="AD12">
        <v>-0.56063691802726701</v>
      </c>
    </row>
    <row r="13" spans="1:30">
      <c r="A13" t="s">
        <v>32</v>
      </c>
      <c r="B13">
        <v>0.57165200000000005</v>
      </c>
      <c r="C13">
        <v>2.6554299999999999E-2</v>
      </c>
      <c r="D13">
        <v>0.28399180000000002</v>
      </c>
      <c r="E13">
        <v>6.9377499999999995E-2</v>
      </c>
      <c r="F13">
        <v>0.57656166985462898</v>
      </c>
      <c r="G13">
        <v>0.28157348804427501</v>
      </c>
      <c r="H13">
        <v>2.0129172739999999</v>
      </c>
      <c r="I13">
        <v>2.0476418918297199</v>
      </c>
      <c r="J13">
        <v>3.6057363061111902E-2</v>
      </c>
      <c r="K13">
        <v>7.0703913338806101</v>
      </c>
      <c r="L13">
        <v>5.92708743745525</v>
      </c>
      <c r="M13">
        <v>4.7875702291236202</v>
      </c>
      <c r="N13">
        <v>2.86711112624221</v>
      </c>
      <c r="O13">
        <v>36.453292476394502</v>
      </c>
      <c r="P13">
        <f t="shared" si="1"/>
        <v>1.7795329350935871</v>
      </c>
      <c r="Q13">
        <f t="shared" si="2"/>
        <v>1.566023023667813</v>
      </c>
      <c r="R13">
        <f t="shared" si="3"/>
        <v>1.0533049466112478</v>
      </c>
      <c r="S13">
        <f t="shared" si="4"/>
        <v>3.5960317829457815</v>
      </c>
      <c r="T13" s="2">
        <v>33.554898000000001</v>
      </c>
      <c r="U13" s="2">
        <v>294.93006200000002</v>
      </c>
      <c r="V13" s="2">
        <f t="shared" si="5"/>
        <v>3.5131828438201556</v>
      </c>
      <c r="W13" s="2">
        <f t="shared" si="6"/>
        <v>5.6867382502662949</v>
      </c>
      <c r="X13">
        <v>-4.5505385118349597</v>
      </c>
      <c r="Y13">
        <v>1.05615153511726E-2</v>
      </c>
      <c r="Z13">
        <v>0.94224686470213004</v>
      </c>
      <c r="AA13">
        <v>2.5657398169649799</v>
      </c>
      <c r="AB13">
        <v>-0.19090512298555001</v>
      </c>
      <c r="AC13">
        <v>0.82621097286309098</v>
      </c>
      <c r="AD13">
        <v>2.0476418918297199</v>
      </c>
    </row>
    <row r="14" spans="1:30">
      <c r="A14" t="s">
        <v>33</v>
      </c>
      <c r="B14">
        <v>2.147033</v>
      </c>
      <c r="C14">
        <v>0.6082341</v>
      </c>
      <c r="D14">
        <v>2.0788600000000002</v>
      </c>
      <c r="E14">
        <v>9.90592E-2</v>
      </c>
      <c r="F14">
        <v>1.60862686520607</v>
      </c>
      <c r="G14">
        <v>2.7746527917200998</v>
      </c>
      <c r="H14">
        <v>1.0327934540000001</v>
      </c>
      <c r="I14">
        <v>0.57975789613871798</v>
      </c>
      <c r="J14">
        <v>1.6054242459330001E-4</v>
      </c>
      <c r="K14">
        <v>5.5996244145168197E-2</v>
      </c>
      <c r="L14">
        <v>0.29676372333697498</v>
      </c>
      <c r="M14">
        <v>0.23295903432519499</v>
      </c>
      <c r="N14">
        <v>0.16974227578943399</v>
      </c>
      <c r="O14">
        <v>1.68613895368281</v>
      </c>
      <c r="P14">
        <f t="shared" si="1"/>
        <v>-1.2148190011127005</v>
      </c>
      <c r="Q14">
        <f t="shared" si="2"/>
        <v>-1.4568926592210965</v>
      </c>
      <c r="R14">
        <f t="shared" si="3"/>
        <v>-1.7734740170282237</v>
      </c>
      <c r="S14">
        <f t="shared" si="4"/>
        <v>0.52244127236561189</v>
      </c>
      <c r="T14" s="2">
        <v>4.6874450000000003</v>
      </c>
      <c r="U14" s="2">
        <v>27.570771000000001</v>
      </c>
      <c r="V14" s="2">
        <f t="shared" si="5"/>
        <v>1.5448876578943598</v>
      </c>
      <c r="W14" s="2">
        <f t="shared" si="6"/>
        <v>3.3167561898242299</v>
      </c>
      <c r="X14">
        <v>-8.4305302391590793</v>
      </c>
      <c r="Y14">
        <v>2.1810581148226299E-4</v>
      </c>
      <c r="Z14">
        <v>-2.2130544563739498</v>
      </c>
      <c r="AA14">
        <v>0.109366083887072</v>
      </c>
      <c r="AB14">
        <v>-1.5805647818891699</v>
      </c>
      <c r="AC14">
        <v>0.20585880004443399</v>
      </c>
      <c r="AD14">
        <v>0.57975789613871798</v>
      </c>
    </row>
    <row r="15" spans="1:30">
      <c r="A15" t="s">
        <v>34</v>
      </c>
      <c r="B15">
        <v>0.85190630000000001</v>
      </c>
      <c r="C15">
        <v>3.3556500000000003E-2</v>
      </c>
      <c r="D15">
        <v>0.4837709</v>
      </c>
      <c r="E15">
        <v>4.861E-2</v>
      </c>
      <c r="F15">
        <v>0.69454021933306498</v>
      </c>
      <c r="G15">
        <v>0.59338173081238799</v>
      </c>
      <c r="H15">
        <v>1.7609705339999999</v>
      </c>
      <c r="I15">
        <v>1.17047792905443</v>
      </c>
      <c r="J15" s="1">
        <v>6.2778503322706197E-6</v>
      </c>
      <c r="K15">
        <v>6.4669314312775002E-3</v>
      </c>
      <c r="L15">
        <v>0.14785979348374501</v>
      </c>
      <c r="M15">
        <v>9.6690257199058799E-2</v>
      </c>
      <c r="N15">
        <v>7.4213904070049894E-2</v>
      </c>
      <c r="O15">
        <v>1.05918073078959</v>
      </c>
      <c r="P15">
        <f t="shared" si="1"/>
        <v>-1.9114907955554636</v>
      </c>
      <c r="Q15">
        <f t="shared" si="2"/>
        <v>-2.3362426344523781</v>
      </c>
      <c r="R15">
        <f t="shared" si="3"/>
        <v>-2.6008037599746263</v>
      </c>
      <c r="S15">
        <f t="shared" si="4"/>
        <v>5.7495713804754066E-2</v>
      </c>
      <c r="T15" s="2">
        <v>2.1361509999999999</v>
      </c>
      <c r="U15" s="2">
        <v>10.09198</v>
      </c>
      <c r="V15" s="2">
        <f t="shared" si="5"/>
        <v>0.75900561148321932</v>
      </c>
      <c r="W15" s="2">
        <f t="shared" si="6"/>
        <v>2.3117410490091106</v>
      </c>
      <c r="X15">
        <v>-8.4952291644248508</v>
      </c>
      <c r="Y15">
        <v>2.0444140238947699E-4</v>
      </c>
      <c r="Z15">
        <v>-2.1749755857961</v>
      </c>
      <c r="AA15">
        <v>0.11361092735724999</v>
      </c>
      <c r="AB15">
        <v>-1.63709095100423</v>
      </c>
      <c r="AC15">
        <v>0.194545161319057</v>
      </c>
      <c r="AD15">
        <v>1.17047792905443</v>
      </c>
    </row>
    <row r="16" spans="1:30">
      <c r="A16" t="s">
        <v>35</v>
      </c>
      <c r="B16">
        <v>-0.1156291</v>
      </c>
      <c r="C16">
        <v>7.65681E-2</v>
      </c>
      <c r="D16">
        <v>1.3537380000000001</v>
      </c>
      <c r="E16">
        <v>5.3425599999999997E-2</v>
      </c>
      <c r="F16">
        <v>-9.25970330904997E-2</v>
      </c>
      <c r="G16">
        <v>1.69045920102876</v>
      </c>
      <c r="H16">
        <v>-8.5414681000000006E-2</v>
      </c>
      <c r="I16">
        <v>-5.4776259950992202E-2</v>
      </c>
      <c r="J16">
        <v>1.012644626463E-4</v>
      </c>
      <c r="K16">
        <v>7.8528204592371406E-2</v>
      </c>
      <c r="L16">
        <v>0.23435837768425399</v>
      </c>
      <c r="M16">
        <v>0.16949406462941399</v>
      </c>
      <c r="N16">
        <v>0.121685821931643</v>
      </c>
      <c r="O16">
        <v>1.8201363457690301</v>
      </c>
      <c r="P16">
        <f t="shared" si="1"/>
        <v>-1.4509038066530535</v>
      </c>
      <c r="Q16">
        <f t="shared" si="2"/>
        <v>-1.7749373697103499</v>
      </c>
      <c r="R16">
        <f t="shared" si="3"/>
        <v>-2.1063127859261632</v>
      </c>
      <c r="S16">
        <f t="shared" si="4"/>
        <v>0.598911413540405</v>
      </c>
      <c r="T16" s="2">
        <v>5.2589040000000002</v>
      </c>
      <c r="U16" s="2">
        <v>27.142837</v>
      </c>
      <c r="V16" s="2">
        <f t="shared" si="5"/>
        <v>1.6599226400196005</v>
      </c>
      <c r="W16" s="2">
        <f t="shared" si="6"/>
        <v>3.3011131809996344</v>
      </c>
      <c r="X16">
        <v>-9.3755170269906394</v>
      </c>
      <c r="Y16" s="1">
        <v>8.4774393264268398E-5</v>
      </c>
      <c r="Z16">
        <v>-2.7209531132193701</v>
      </c>
      <c r="AA16">
        <v>6.5811998238762603E-2</v>
      </c>
      <c r="AB16">
        <v>-2.06537944456421</v>
      </c>
      <c r="AC16">
        <v>0.126770179185375</v>
      </c>
      <c r="AD16">
        <v>-5.4776259950992202E-2</v>
      </c>
    </row>
    <row r="17" spans="1:30">
      <c r="A17" t="s">
        <v>36</v>
      </c>
      <c r="B17">
        <v>-0.1187337</v>
      </c>
      <c r="C17">
        <v>0.239789</v>
      </c>
      <c r="D17">
        <v>1.4484159999999999</v>
      </c>
      <c r="E17">
        <v>7.6736899999999997E-2</v>
      </c>
      <c r="F17">
        <v>-0.32575923682645402</v>
      </c>
      <c r="G17">
        <v>0.527922991515414</v>
      </c>
      <c r="H17">
        <v>-8.1974860999999996E-2</v>
      </c>
      <c r="I17">
        <v>-0.61705825054637797</v>
      </c>
      <c r="J17">
        <v>1.4775819184530001E-4</v>
      </c>
      <c r="K17">
        <v>6.8979748212534095E-2</v>
      </c>
      <c r="L17">
        <v>0.26656928398339003</v>
      </c>
      <c r="M17">
        <v>0.205275651899158</v>
      </c>
      <c r="N17">
        <v>0.11956853455159699</v>
      </c>
      <c r="O17">
        <v>1.79043017266499</v>
      </c>
      <c r="P17">
        <f t="shared" si="1"/>
        <v>-1.3221210917409099</v>
      </c>
      <c r="Q17">
        <f t="shared" si="2"/>
        <v>-1.5834015596565678</v>
      </c>
      <c r="R17">
        <f t="shared" si="3"/>
        <v>-2.1238655611130666</v>
      </c>
      <c r="S17">
        <f t="shared" si="4"/>
        <v>0.58245591090503157</v>
      </c>
      <c r="T17" s="2">
        <v>4.4488219999999998</v>
      </c>
      <c r="U17" s="2">
        <v>14.524547999999999</v>
      </c>
      <c r="V17" s="2">
        <f t="shared" si="5"/>
        <v>1.4926393420327393</v>
      </c>
      <c r="W17" s="2">
        <f t="shared" si="6"/>
        <v>2.675840183493019</v>
      </c>
      <c r="X17">
        <v>-8.3981050759372202</v>
      </c>
      <c r="Y17">
        <v>2.2529383465722601E-4</v>
      </c>
      <c r="Z17">
        <v>-2.1072011180841499</v>
      </c>
      <c r="AA17">
        <v>0.121577772501846</v>
      </c>
      <c r="AB17">
        <v>-1.6225718065964601</v>
      </c>
      <c r="AC17">
        <v>0.197390395812898</v>
      </c>
      <c r="AD17">
        <v>-0.61705825054637797</v>
      </c>
    </row>
    <row r="18" spans="1:30">
      <c r="A18" t="s">
        <v>37</v>
      </c>
      <c r="B18">
        <v>0.89106810000000003</v>
      </c>
      <c r="C18">
        <v>2.75718E-2</v>
      </c>
      <c r="D18">
        <v>0.76455740000000005</v>
      </c>
      <c r="E18">
        <v>8.6395799999999995E-2</v>
      </c>
      <c r="F18">
        <v>1.13615335746308</v>
      </c>
      <c r="G18">
        <v>0.59963094355514701</v>
      </c>
      <c r="H18">
        <v>1.165469198</v>
      </c>
      <c r="I18">
        <v>1.89475438087922</v>
      </c>
      <c r="J18">
        <v>1.1985491093695099E-2</v>
      </c>
      <c r="K18">
        <v>5.6972854893569496</v>
      </c>
      <c r="L18">
        <v>2.93625741604956</v>
      </c>
      <c r="M18">
        <v>2.4435374954921198</v>
      </c>
      <c r="N18">
        <v>1.6956345740168901</v>
      </c>
      <c r="O18">
        <v>45.043435439879303</v>
      </c>
      <c r="P18">
        <f t="shared" si="1"/>
        <v>1.0771357826751726</v>
      </c>
      <c r="Q18">
        <f t="shared" si="2"/>
        <v>0.89344678260404498</v>
      </c>
      <c r="R18">
        <f t="shared" si="3"/>
        <v>0.52805705072069353</v>
      </c>
      <c r="S18">
        <f t="shared" si="4"/>
        <v>3.8076272562307767</v>
      </c>
      <c r="T18" s="2">
        <v>13.689861000000001</v>
      </c>
      <c r="U18" s="2">
        <v>193.64982800000001</v>
      </c>
      <c r="V18" s="2">
        <f t="shared" si="5"/>
        <v>2.6166554858521716</v>
      </c>
      <c r="W18" s="2">
        <f t="shared" si="6"/>
        <v>5.2660515177600056</v>
      </c>
      <c r="X18">
        <v>-5.1159052269460696</v>
      </c>
      <c r="Y18">
        <v>6.0005435214645101E-3</v>
      </c>
      <c r="Z18">
        <v>0.70001123760714701</v>
      </c>
      <c r="AA18">
        <v>2.0137753373594398</v>
      </c>
      <c r="AB18">
        <v>-0.64284652811083498</v>
      </c>
      <c r="AC18">
        <v>0.52579360556189103</v>
      </c>
      <c r="AD18">
        <v>1.89475438087922</v>
      </c>
    </row>
    <row r="19" spans="1:30">
      <c r="A19" t="s">
        <v>38</v>
      </c>
      <c r="B19">
        <v>-0.2197423</v>
      </c>
      <c r="C19">
        <v>0.53811850000000006</v>
      </c>
      <c r="D19">
        <v>1.5427999999999999</v>
      </c>
      <c r="E19">
        <v>0.1070704</v>
      </c>
      <c r="F19">
        <v>-0.427832388908923</v>
      </c>
      <c r="G19">
        <v>0.79240943235873196</v>
      </c>
      <c r="H19">
        <v>-0.14243084</v>
      </c>
      <c r="I19">
        <v>-0.53991329651636899</v>
      </c>
      <c r="J19">
        <v>4.2476304979580001E-4</v>
      </c>
      <c r="K19">
        <v>0.22676935265624801</v>
      </c>
      <c r="L19">
        <v>0.27983147445594603</v>
      </c>
      <c r="M19">
        <v>0.21006849969916</v>
      </c>
      <c r="N19">
        <v>0.151062280398093</v>
      </c>
      <c r="O19">
        <v>3.6237114392349801</v>
      </c>
      <c r="P19">
        <f t="shared" si="1"/>
        <v>-1.2735677339565752</v>
      </c>
      <c r="Q19">
        <f t="shared" si="2"/>
        <v>-1.5603216124091295</v>
      </c>
      <c r="R19">
        <f t="shared" si="3"/>
        <v>-1.8900630742350535</v>
      </c>
      <c r="S19">
        <f t="shared" si="4"/>
        <v>1.2874987600753394</v>
      </c>
      <c r="T19" s="2">
        <v>9.2109769999999997</v>
      </c>
      <c r="U19" s="2">
        <v>79.186369999999997</v>
      </c>
      <c r="V19" s="2">
        <f t="shared" si="5"/>
        <v>2.2203959249885417</v>
      </c>
      <c r="W19" s="2">
        <f t="shared" si="6"/>
        <v>4.3718041880505751</v>
      </c>
      <c r="X19">
        <v>-9.8592384749656503</v>
      </c>
      <c r="Y19" s="1">
        <v>5.2262133448622197E-5</v>
      </c>
      <c r="Z19">
        <v>-3.0930716397296401</v>
      </c>
      <c r="AA19">
        <v>4.5362403228885503E-2</v>
      </c>
      <c r="AB19">
        <v>-1.96643876568942</v>
      </c>
      <c r="AC19">
        <v>0.13995438013005099</v>
      </c>
      <c r="AD19">
        <v>-0.53991329651636899</v>
      </c>
    </row>
    <row r="20" spans="1:30">
      <c r="A20" t="s">
        <v>39</v>
      </c>
      <c r="B20">
        <v>2.9098499999999999E-2</v>
      </c>
      <c r="C20">
        <v>0.22872020000000001</v>
      </c>
      <c r="D20">
        <v>1.2769459999999999</v>
      </c>
      <c r="E20">
        <v>8.7218900000000002E-2</v>
      </c>
      <c r="F20">
        <v>4.1043730797737002E-2</v>
      </c>
      <c r="G20">
        <v>0.90530788646164295</v>
      </c>
      <c r="H20">
        <v>2.2787572999999998E-2</v>
      </c>
      <c r="I20">
        <v>4.5336765184996297E-2</v>
      </c>
      <c r="J20">
        <v>1.006968360901E-4</v>
      </c>
      <c r="K20">
        <v>5.0581420009715897E-2</v>
      </c>
      <c r="L20">
        <v>0.22118167947182099</v>
      </c>
      <c r="M20">
        <v>0.168760802843857</v>
      </c>
      <c r="N20">
        <v>0.122619976344881</v>
      </c>
      <c r="O20">
        <v>1.4560490684556699</v>
      </c>
      <c r="P20">
        <f t="shared" si="1"/>
        <v>-1.5087708361282828</v>
      </c>
      <c r="Q20">
        <f t="shared" si="2"/>
        <v>-1.7792729344260032</v>
      </c>
      <c r="R20">
        <f t="shared" si="3"/>
        <v>-2.0986653295616491</v>
      </c>
      <c r="S20">
        <f t="shared" si="4"/>
        <v>0.3757266500690436</v>
      </c>
      <c r="T20" s="2">
        <v>3.9591379999999998</v>
      </c>
      <c r="U20" s="2">
        <v>25.684581000000001</v>
      </c>
      <c r="V20" s="2">
        <f t="shared" si="5"/>
        <v>1.3760263248036861</v>
      </c>
      <c r="W20" s="2">
        <f t="shared" si="6"/>
        <v>3.2458908507630073</v>
      </c>
      <c r="X20">
        <v>-9.3917090581479403</v>
      </c>
      <c r="Y20" s="1">
        <v>8.3412777062302694E-5</v>
      </c>
      <c r="Z20">
        <v>-2.8638716763821299</v>
      </c>
      <c r="AA20">
        <v>5.70474628313732E-2</v>
      </c>
      <c r="AB20">
        <v>-1.8874579940390801</v>
      </c>
      <c r="AC20">
        <v>0.15145632278628099</v>
      </c>
      <c r="AD20">
        <v>4.5336765184996297E-2</v>
      </c>
    </row>
    <row r="21" spans="1:30">
      <c r="A21" t="s">
        <v>40</v>
      </c>
      <c r="B21">
        <v>1.471023</v>
      </c>
      <c r="C21">
        <v>7.6959299999999994E-2</v>
      </c>
      <c r="D21">
        <v>1.8204659999999999</v>
      </c>
      <c r="E21">
        <v>6.9801000000000002E-2</v>
      </c>
      <c r="F21">
        <v>1.7266164098847701</v>
      </c>
      <c r="G21">
        <v>1.55097990577809</v>
      </c>
      <c r="H21">
        <v>0.80804750000000003</v>
      </c>
      <c r="I21">
        <v>1.11324228225705</v>
      </c>
      <c r="J21">
        <v>1.4890721309296E-3</v>
      </c>
      <c r="K21">
        <v>0.21282220542494201</v>
      </c>
      <c r="L21">
        <v>0.74044135604212002</v>
      </c>
      <c r="M21">
        <v>0.57321724550888997</v>
      </c>
      <c r="N21">
        <v>0.44175239912429898</v>
      </c>
      <c r="O21">
        <v>4.3660431998536904</v>
      </c>
      <c r="P21">
        <f t="shared" si="1"/>
        <v>-0.30050884349191909</v>
      </c>
      <c r="Q21">
        <f t="shared" si="2"/>
        <v>-0.55649049710790432</v>
      </c>
      <c r="R21">
        <f t="shared" si="3"/>
        <v>-0.81700573684224242</v>
      </c>
      <c r="S21">
        <f t="shared" si="4"/>
        <v>1.4738571526856927</v>
      </c>
      <c r="T21" s="2">
        <v>27.756882000000001</v>
      </c>
      <c r="U21" s="2">
        <v>206.80140599999999</v>
      </c>
      <c r="V21" s="2">
        <f t="shared" si="5"/>
        <v>3.323483809445527</v>
      </c>
      <c r="W21" s="2">
        <f t="shared" si="6"/>
        <v>5.3317589414506203</v>
      </c>
      <c r="X21">
        <v>-6.94251900216703</v>
      </c>
      <c r="Y21">
        <v>9.6583359338538698E-4</v>
      </c>
      <c r="Z21">
        <v>-1.1932828709515799</v>
      </c>
      <c r="AA21">
        <v>0.303224182456654</v>
      </c>
      <c r="AB21">
        <v>-0.99457102708058898</v>
      </c>
      <c r="AC21">
        <v>0.369882079912145</v>
      </c>
      <c r="AD21">
        <v>1.11324228225705</v>
      </c>
    </row>
    <row r="22" spans="1:30">
      <c r="A22" t="s">
        <v>41</v>
      </c>
      <c r="B22">
        <v>3.8462610000000002</v>
      </c>
      <c r="C22">
        <v>0.12950439999999999</v>
      </c>
      <c r="D22">
        <v>1.2638579999999999</v>
      </c>
      <c r="E22">
        <v>4.0322999999999998E-2</v>
      </c>
      <c r="F22">
        <v>3.3546159512681299</v>
      </c>
      <c r="G22">
        <v>1.4490862159945199</v>
      </c>
      <c r="H22">
        <v>3.0432698930000002</v>
      </c>
      <c r="I22">
        <v>2.3149871378345899</v>
      </c>
      <c r="J22">
        <v>3.4842101938301999E-3</v>
      </c>
      <c r="K22">
        <v>0.58059826131629899</v>
      </c>
      <c r="L22">
        <v>0.560524240399631</v>
      </c>
      <c r="M22">
        <v>0.423823245653147</v>
      </c>
      <c r="N22">
        <v>0.21413459585011099</v>
      </c>
      <c r="O22">
        <v>8.7528773343891704</v>
      </c>
      <c r="P22">
        <f t="shared" si="1"/>
        <v>-0.57888278959128914</v>
      </c>
      <c r="Q22">
        <f t="shared" si="2"/>
        <v>-0.85843878412563501</v>
      </c>
      <c r="R22">
        <f t="shared" si="3"/>
        <v>-1.5411505090974467</v>
      </c>
      <c r="S22">
        <f t="shared" si="4"/>
        <v>2.1693824845299923</v>
      </c>
      <c r="T22" s="2">
        <v>23.650469000000001</v>
      </c>
      <c r="U22" s="2">
        <v>170.38574600000001</v>
      </c>
      <c r="V22" s="2">
        <f t="shared" si="5"/>
        <v>3.1633829456081206</v>
      </c>
      <c r="W22" s="2">
        <f t="shared" si="6"/>
        <v>5.1380649606615973</v>
      </c>
      <c r="X22">
        <v>-4.8407696269808804</v>
      </c>
      <c r="Y22">
        <v>7.9009709106309996E-3</v>
      </c>
      <c r="Z22">
        <v>0.50267313837419503</v>
      </c>
      <c r="AA22">
        <v>1.6531344266575401</v>
      </c>
      <c r="AB22">
        <v>-0.916339519151255</v>
      </c>
      <c r="AC22">
        <v>0.399980485565191</v>
      </c>
      <c r="AD22">
        <v>2.3149871378345899</v>
      </c>
    </row>
    <row r="23" spans="1:30">
      <c r="A23" t="s">
        <v>42</v>
      </c>
      <c r="B23">
        <v>0.71783490000000005</v>
      </c>
      <c r="C23">
        <v>3.5366599999999998E-2</v>
      </c>
      <c r="D23">
        <v>0.64341899999999996</v>
      </c>
      <c r="E23">
        <v>3.1659E-2</v>
      </c>
      <c r="F23">
        <v>0.72098051648553096</v>
      </c>
      <c r="G23">
        <v>0.640611782097122</v>
      </c>
      <c r="H23">
        <v>1.115656982</v>
      </c>
      <c r="I23">
        <v>1.1254562222153599</v>
      </c>
      <c r="J23">
        <v>6.3048423600430004E-4</v>
      </c>
      <c r="K23">
        <v>0.33751586854422799</v>
      </c>
      <c r="L23">
        <v>0.97802504069515195</v>
      </c>
      <c r="M23">
        <v>0.76711074952063496</v>
      </c>
      <c r="N23">
        <v>0.54134091540029505</v>
      </c>
      <c r="O23">
        <v>4.5142954152164103</v>
      </c>
      <c r="P23">
        <f t="shared" si="1"/>
        <v>-2.2220005292323135E-2</v>
      </c>
      <c r="Q23">
        <f t="shared" si="2"/>
        <v>-0.26512409492169919</v>
      </c>
      <c r="R23">
        <f t="shared" si="3"/>
        <v>-0.61370604074537727</v>
      </c>
      <c r="S23">
        <f t="shared" si="4"/>
        <v>1.5072491204755882</v>
      </c>
      <c r="T23" s="2">
        <v>5.3368099999999998</v>
      </c>
      <c r="U23" s="2">
        <v>26.870819999999998</v>
      </c>
      <c r="V23" s="2">
        <f t="shared" si="5"/>
        <v>1.6746280961934548</v>
      </c>
      <c r="W23" s="2">
        <f t="shared" si="6"/>
        <v>3.2910409394673015</v>
      </c>
      <c r="X23">
        <v>-7.1815759207921799</v>
      </c>
      <c r="Y23">
        <v>7.6046845927609105E-4</v>
      </c>
      <c r="Z23">
        <v>-1.0407594196058101</v>
      </c>
      <c r="AA23">
        <v>0.35318636343960003</v>
      </c>
      <c r="AB23">
        <v>-1.3106936043088599</v>
      </c>
      <c r="AC23">
        <v>0.26963297291940902</v>
      </c>
      <c r="AD23">
        <v>1.1254562222153599</v>
      </c>
    </row>
    <row r="24" spans="1:30">
      <c r="A24" t="s">
        <v>43</v>
      </c>
      <c r="B24">
        <v>0.56500479999999997</v>
      </c>
      <c r="C24">
        <v>0.27098369999999999</v>
      </c>
      <c r="D24">
        <v>2.389386</v>
      </c>
      <c r="E24">
        <v>0.13086030000000001</v>
      </c>
      <c r="F24">
        <v>0.54118481846612998</v>
      </c>
      <c r="G24">
        <v>2.49455364043492</v>
      </c>
      <c r="H24">
        <v>0.236464431</v>
      </c>
      <c r="I24">
        <v>0.216946555321199</v>
      </c>
      <c r="J24">
        <v>1.8078515961449999E-4</v>
      </c>
      <c r="K24">
        <v>7.8734282614998902E-2</v>
      </c>
      <c r="L24">
        <v>0.24312794335191801</v>
      </c>
      <c r="M24">
        <v>0.18160342706559601</v>
      </c>
      <c r="N24">
        <v>0.12599606454048601</v>
      </c>
      <c r="O24">
        <v>1.3734772325868601</v>
      </c>
      <c r="P24">
        <f t="shared" si="1"/>
        <v>-1.414167458350911</v>
      </c>
      <c r="Q24">
        <f t="shared" si="2"/>
        <v>-1.7059299414864229</v>
      </c>
      <c r="R24">
        <f t="shared" si="3"/>
        <v>-2.0715046063241109</v>
      </c>
      <c r="S24">
        <f t="shared" si="4"/>
        <v>0.31734565021402833</v>
      </c>
      <c r="T24" s="2">
        <v>4.8418830000000002</v>
      </c>
      <c r="U24" s="2">
        <v>30.277785999999999</v>
      </c>
      <c r="V24" s="2">
        <f t="shared" si="5"/>
        <v>1.5773036946551497</v>
      </c>
      <c r="W24" s="2">
        <f t="shared" si="6"/>
        <v>3.4104143083266756</v>
      </c>
      <c r="X24">
        <v>-9.6192016906331101</v>
      </c>
      <c r="Y24" s="1">
        <v>6.6440636670068399E-5</v>
      </c>
      <c r="Z24">
        <v>-3.0355578388457198</v>
      </c>
      <c r="AA24">
        <v>4.8047852439794599E-2</v>
      </c>
      <c r="AB24">
        <v>-2.0204431404924099</v>
      </c>
      <c r="AC24">
        <v>0.13259669309508901</v>
      </c>
      <c r="AD24">
        <v>0.216946555321199</v>
      </c>
    </row>
    <row r="25" spans="1:30">
      <c r="A25" t="s">
        <v>44</v>
      </c>
      <c r="B25">
        <v>0.87673650000000003</v>
      </c>
      <c r="C25">
        <v>0.16329340000000001</v>
      </c>
      <c r="D25">
        <v>1.1896</v>
      </c>
      <c r="E25">
        <v>6.2292E-2</v>
      </c>
      <c r="F25">
        <v>1.0672385710716901</v>
      </c>
      <c r="G25">
        <v>0.97725641545421504</v>
      </c>
      <c r="H25">
        <v>0.73700109300000005</v>
      </c>
      <c r="I25">
        <v>1.09207630103818</v>
      </c>
      <c r="J25">
        <v>2.420432054816E-3</v>
      </c>
      <c r="K25">
        <v>1.07487831449592</v>
      </c>
      <c r="L25">
        <v>0.76547711019009101</v>
      </c>
      <c r="M25">
        <v>0.59218486452161301</v>
      </c>
      <c r="N25">
        <v>0.40054485726052003</v>
      </c>
      <c r="O25">
        <v>21.588684577122301</v>
      </c>
      <c r="P25">
        <f t="shared" si="1"/>
        <v>-0.26725596610796332</v>
      </c>
      <c r="Q25">
        <f t="shared" si="2"/>
        <v>-0.52393642169324617</v>
      </c>
      <c r="R25">
        <f t="shared" si="3"/>
        <v>-0.91492951559824143</v>
      </c>
      <c r="S25">
        <f t="shared" si="4"/>
        <v>3.0721693152561285</v>
      </c>
      <c r="T25" s="2">
        <v>15.700589000000001</v>
      </c>
      <c r="U25" s="2">
        <v>147.48327599999999</v>
      </c>
      <c r="V25" s="2">
        <f t="shared" si="5"/>
        <v>2.7536982275741249</v>
      </c>
      <c r="W25" s="2">
        <f t="shared" si="6"/>
        <v>4.993714786300683</v>
      </c>
      <c r="X25">
        <v>-6.82930693437845</v>
      </c>
      <c r="Y25">
        <v>1.0816074828560399E-3</v>
      </c>
      <c r="Z25">
        <v>-0.73199871319564902</v>
      </c>
      <c r="AA25">
        <v>0.48094675416975502</v>
      </c>
      <c r="AB25">
        <v>-1.01252914109157</v>
      </c>
      <c r="AC25">
        <v>0.36329898227584101</v>
      </c>
      <c r="AD25">
        <v>1.09207630103818</v>
      </c>
    </row>
    <row r="26" spans="1:30">
      <c r="A26" t="s">
        <v>45</v>
      </c>
      <c r="B26">
        <v>0.21846479999999999</v>
      </c>
      <c r="C26">
        <v>0.1649369</v>
      </c>
      <c r="D26">
        <v>1.4451970000000001</v>
      </c>
      <c r="E26">
        <v>6.9399100000000005E-2</v>
      </c>
      <c r="F26">
        <v>0.26844066541760903</v>
      </c>
      <c r="G26">
        <v>1.17614323848598</v>
      </c>
      <c r="H26">
        <v>0.151166104</v>
      </c>
      <c r="I26">
        <v>0.22823807223193401</v>
      </c>
      <c r="J26">
        <v>2.8841653355469999E-4</v>
      </c>
      <c r="K26">
        <v>0.215351491899029</v>
      </c>
      <c r="L26">
        <v>0.33852481969140802</v>
      </c>
      <c r="M26">
        <v>0.249634911206469</v>
      </c>
      <c r="N26">
        <v>0.198293118624501</v>
      </c>
      <c r="O26">
        <v>5.85136693166206</v>
      </c>
      <c r="P26">
        <f t="shared" si="1"/>
        <v>-1.0831578667434538</v>
      </c>
      <c r="Q26">
        <f t="shared" si="2"/>
        <v>-1.3877557836519063</v>
      </c>
      <c r="R26">
        <f t="shared" si="3"/>
        <v>-1.6180089459016715</v>
      </c>
      <c r="S26">
        <f t="shared" si="4"/>
        <v>1.7666752974806699</v>
      </c>
      <c r="T26" s="2">
        <v>5.8712099999999996</v>
      </c>
      <c r="U26" s="2">
        <v>68.259338</v>
      </c>
      <c r="V26" s="2">
        <f t="shared" si="5"/>
        <v>1.7700607454765882</v>
      </c>
      <c r="W26" s="2">
        <f t="shared" si="6"/>
        <v>4.223314245218817</v>
      </c>
      <c r="X26">
        <v>-8.7949569707784399</v>
      </c>
      <c r="Y26">
        <v>1.51495146356565E-4</v>
      </c>
      <c r="Z26">
        <v>-2.2169704144992499</v>
      </c>
      <c r="AA26">
        <v>0.108938648338315</v>
      </c>
      <c r="AB26">
        <v>-1.7276883391494</v>
      </c>
      <c r="AC26">
        <v>0.17769470544911301</v>
      </c>
      <c r="AD26">
        <v>0.22823807223193401</v>
      </c>
    </row>
    <row r="27" spans="1:30">
      <c r="A27" t="s">
        <v>46</v>
      </c>
      <c r="B27">
        <v>1.6736871369999999</v>
      </c>
      <c r="C27">
        <v>0.72248999999999997</v>
      </c>
      <c r="D27">
        <v>1.3031090000000001</v>
      </c>
      <c r="E27">
        <v>0.1116408</v>
      </c>
      <c r="F27">
        <v>1.3726924203319899</v>
      </c>
      <c r="G27">
        <f>1.58884593453312/2</f>
        <v>0.79442296726656003</v>
      </c>
      <c r="H27">
        <v>1.2843800000000001</v>
      </c>
      <c r="I27">
        <f>F27/G27</f>
        <v>1.7279112977500282</v>
      </c>
      <c r="J27">
        <v>3.2231281328330003E-4</v>
      </c>
      <c r="K27">
        <v>0.289126621075179</v>
      </c>
      <c r="L27">
        <v>0.44802405815726498</v>
      </c>
      <c r="M27">
        <v>0.34057341413666797</v>
      </c>
      <c r="N27">
        <v>0.26826572053904801</v>
      </c>
      <c r="O27">
        <v>6.7743414053630699</v>
      </c>
      <c r="P27">
        <f t="shared" si="1"/>
        <v>-0.80290834676511702</v>
      </c>
      <c r="Q27">
        <f t="shared" si="2"/>
        <v>-1.0771245697699281</v>
      </c>
      <c r="R27">
        <f t="shared" si="3"/>
        <v>-1.3157772951286553</v>
      </c>
      <c r="S27">
        <f t="shared" si="4"/>
        <v>1.9131421525001047</v>
      </c>
      <c r="T27" s="2">
        <v>4.6546539999999998</v>
      </c>
      <c r="U27" s="2">
        <v>46.200870000000002</v>
      </c>
      <c r="V27" s="2">
        <f t="shared" si="5"/>
        <v>1.5378675792876773</v>
      </c>
      <c r="W27" s="2">
        <f t="shared" si="6"/>
        <v>3.8329986290792202</v>
      </c>
      <c r="X27">
        <v>-7.7847138818342803</v>
      </c>
      <c r="Y27">
        <v>4.1604635158349099E-4</v>
      </c>
      <c r="Z27">
        <v>-1.3907096874538201</v>
      </c>
      <c r="AA27">
        <v>0.24889860172224801</v>
      </c>
      <c r="AB27">
        <v>-1.64138805845247</v>
      </c>
      <c r="AC27">
        <v>0.193710973438427</v>
      </c>
      <c r="AD27">
        <f>AA27/AB27</f>
        <v>-0.15163909621525701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adjusted ozone regime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Sun</dc:creator>
  <cp:lastModifiedBy>Jason Sun</cp:lastModifiedBy>
  <dcterms:created xsi:type="dcterms:W3CDTF">2024-01-18T06:13:37Z</dcterms:created>
  <dcterms:modified xsi:type="dcterms:W3CDTF">2024-01-21T11:19:36Z</dcterms:modified>
</cp:coreProperties>
</file>